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ycho\Downloads\Unovacursos - Validado\"/>
    </mc:Choice>
  </mc:AlternateContent>
  <xr:revisionPtr revIDLastSave="0" documentId="13_ncr:1_{913CC3B6-719B-4270-8B04-FEFBBCDE8BE1}" xr6:coauthVersionLast="47" xr6:coauthVersionMax="47" xr10:uidLastSave="{00000000-0000-0000-0000-000000000000}"/>
  <bookViews>
    <workbookView xWindow="-120" yWindow="-120" windowWidth="20730" windowHeight="11040" activeTab="1" xr2:uid="{EAB1D782-C9CE-41DF-B2DE-95AE20004859}"/>
  </bookViews>
  <sheets>
    <sheet name="MENU" sheetId="4" r:id="rId1"/>
    <sheet name="TESTE EXCEL" sheetId="1" r:id="rId2"/>
  </sheets>
  <definedNames>
    <definedName name="_xlchart.v5.0" hidden="1">'TESTE EXCEL'!$B$227</definedName>
    <definedName name="_xlchart.v5.1" hidden="1">'TESTE EXCEL'!$B$228:$B$235</definedName>
    <definedName name="_xlchart.v5.2" hidden="1">'TESTE EXCEL'!$C$227</definedName>
    <definedName name="_xlchart.v5.3" hidden="1">'TESTE EXCEL'!$C$228:$C$235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75" i="1" l="1"/>
  <c r="C124" i="1"/>
  <c r="C125" i="1"/>
  <c r="C126" i="1"/>
  <c r="C123" i="1"/>
  <c r="F106" i="1"/>
  <c r="F107" i="1"/>
  <c r="C97" i="1"/>
  <c r="D82" i="1"/>
  <c r="D83" i="1"/>
  <c r="D84" i="1"/>
  <c r="D85" i="1"/>
  <c r="D81" i="1"/>
  <c r="G54" i="1"/>
  <c r="K41" i="1"/>
  <c r="E31" i="1"/>
  <c r="E32" i="1"/>
  <c r="E33" i="1"/>
  <c r="E34" i="1"/>
  <c r="E30" i="1"/>
  <c r="F20" i="1"/>
  <c r="F21" i="1"/>
  <c r="F22" i="1"/>
  <c r="F23" i="1"/>
  <c r="F19" i="1"/>
  <c r="E107" i="1"/>
  <c r="E106" i="1"/>
  <c r="E105" i="1"/>
  <c r="F105" i="1" s="1"/>
  <c r="G48" i="1"/>
  <c r="G47" i="1"/>
  <c r="G46" i="1"/>
  <c r="G45" i="1"/>
  <c r="G44" i="1"/>
  <c r="G43" i="1"/>
  <c r="G42" i="1"/>
  <c r="G41" i="1"/>
</calcChain>
</file>

<file path=xl/sharedStrings.xml><?xml version="1.0" encoding="utf-8"?>
<sst xmlns="http://schemas.openxmlformats.org/spreadsheetml/2006/main" count="261" uniqueCount="144">
  <si>
    <t>PRODUTO</t>
  </si>
  <si>
    <t>DESCRIÇÃO</t>
  </si>
  <si>
    <t>SHORT</t>
  </si>
  <si>
    <t>CALÇA</t>
  </si>
  <si>
    <t>MEIÃO</t>
  </si>
  <si>
    <t>BLUSA</t>
  </si>
  <si>
    <t>TÊNIS</t>
  </si>
  <si>
    <t xml:space="preserve">CÓD. </t>
  </si>
  <si>
    <t>TABELA 1</t>
  </si>
  <si>
    <t>TABELA 2</t>
  </si>
  <si>
    <t>INSIRA A FÓRMULA.</t>
  </si>
  <si>
    <t>REGIÃO</t>
  </si>
  <si>
    <t>MARCA</t>
  </si>
  <si>
    <t>PREÇO</t>
  </si>
  <si>
    <t>QUANTIDADE</t>
  </si>
  <si>
    <t>TOTAL</t>
  </si>
  <si>
    <t>1 (CRITÉRIO )</t>
  </si>
  <si>
    <t>PRODUTO 1</t>
  </si>
  <si>
    <t>SUL</t>
  </si>
  <si>
    <t>X</t>
  </si>
  <si>
    <t>2 (CRITÉRIO )</t>
  </si>
  <si>
    <t>PRODUTO 2</t>
  </si>
  <si>
    <t>Y</t>
  </si>
  <si>
    <t>3 (CRITÉRIO )</t>
  </si>
  <si>
    <t>PRODUTO 3</t>
  </si>
  <si>
    <t>PRODUTO 4</t>
  </si>
  <si>
    <t>NORTE</t>
  </si>
  <si>
    <t>JOÃO</t>
  </si>
  <si>
    <t>MARIA</t>
  </si>
  <si>
    <t>DALVA</t>
  </si>
  <si>
    <t>FERNANDO</t>
  </si>
  <si>
    <t>MARCELO</t>
  </si>
  <si>
    <t>ALUNO</t>
  </si>
  <si>
    <t>NOTA</t>
  </si>
  <si>
    <t>SITUAÇÃO</t>
  </si>
  <si>
    <t>CUSTO</t>
  </si>
  <si>
    <t>VENDA</t>
  </si>
  <si>
    <t>LUCRO VALOR R$</t>
  </si>
  <si>
    <t>LUCRO%</t>
  </si>
  <si>
    <t>PRECISO QUE AO INVÉS DE RETORNAR #DIV/0!, RETORNE "Aguardando Valor"</t>
  </si>
  <si>
    <t>D) =L$51</t>
  </si>
  <si>
    <t xml:space="preserve">A) =K51 </t>
  </si>
  <si>
    <t xml:space="preserve">B) =$K$51 </t>
  </si>
  <si>
    <t xml:space="preserve">C) =$K51 </t>
  </si>
  <si>
    <t>SELECIONE</t>
  </si>
  <si>
    <t>ABC - 123</t>
  </si>
  <si>
    <t>DEF - 456</t>
  </si>
  <si>
    <t>GHI - 789</t>
  </si>
  <si>
    <t>ZWQ - 999</t>
  </si>
  <si>
    <t>PLACAS</t>
  </si>
  <si>
    <t>APENAS LETRAS</t>
  </si>
  <si>
    <t>CTRL + Z</t>
  </si>
  <si>
    <t>CTRL + Y</t>
  </si>
  <si>
    <t>CTRL + T</t>
  </si>
  <si>
    <t>CTRL + N</t>
  </si>
  <si>
    <t>CTRL + I</t>
  </si>
  <si>
    <t>CTRL + S</t>
  </si>
  <si>
    <t>CTRL + L</t>
  </si>
  <si>
    <t>CRTL + 1</t>
  </si>
  <si>
    <t>REFAZER AÇÃO</t>
  </si>
  <si>
    <t>DESFAZER AÇÃO</t>
  </si>
  <si>
    <t>SELECIONAR TODA A TABELA</t>
  </si>
  <si>
    <t>NEGRITO</t>
  </si>
  <si>
    <t>ITALICO</t>
  </si>
  <si>
    <t>SUBLINHADO</t>
  </si>
  <si>
    <t>LOCALIZAR E SUBSTITUIR</t>
  </si>
  <si>
    <t>CAIXA DE FORMATAÇÃO</t>
  </si>
  <si>
    <t xml:space="preserve">CTRL + C </t>
  </si>
  <si>
    <t>COPIAR</t>
  </si>
  <si>
    <t>CTRL + V</t>
  </si>
  <si>
    <t>COLAR</t>
  </si>
  <si>
    <t>CTRL + X</t>
  </si>
  <si>
    <t>RECORTAR</t>
  </si>
  <si>
    <t xml:space="preserve">CTRL + E </t>
  </si>
  <si>
    <t>PREENCHIMENTO RELÂMPAGO</t>
  </si>
  <si>
    <t>CTRL + -</t>
  </si>
  <si>
    <t>EXCLUIR LINHA OU COLUNA</t>
  </si>
  <si>
    <t>CTRL + +</t>
  </si>
  <si>
    <t>INSERIR LINHA OU COLUNA</t>
  </si>
  <si>
    <t>ALT + =</t>
  </si>
  <si>
    <t>INSERIR FUNÇÃO AUTOSOMA</t>
  </si>
  <si>
    <r>
      <t xml:space="preserve">Teste </t>
    </r>
    <r>
      <rPr>
        <b/>
        <sz val="11"/>
        <color theme="1"/>
        <rFont val="Montserrat"/>
      </rPr>
      <t>EXCEL INTERMEDIÁRIO</t>
    </r>
  </si>
  <si>
    <t>RONDÔNIA</t>
  </si>
  <si>
    <t>RIO DE JANEIRO</t>
  </si>
  <si>
    <t>SÃO PAULO</t>
  </si>
  <si>
    <t>ACRE</t>
  </si>
  <si>
    <t>MATO GROSSO</t>
  </si>
  <si>
    <t>MARANHÃO</t>
  </si>
  <si>
    <t>PARÁ</t>
  </si>
  <si>
    <t>RORAIMA</t>
  </si>
  <si>
    <t>ESTADO</t>
  </si>
  <si>
    <t>FATURAMENTO</t>
  </si>
  <si>
    <t>NOTA FISCAL</t>
  </si>
  <si>
    <t>VALOR</t>
  </si>
  <si>
    <r>
      <t xml:space="preserve">INSIRA  FORMATAÇÃO CONDIONAL NA SELEÇÃO ABAIXO E REALCE AS CÉLULAS QUE POSSUEM FATURAMENTO SUPERIOR A </t>
    </r>
    <r>
      <rPr>
        <b/>
        <sz val="11"/>
        <color theme="1"/>
        <rFont val="Montserrat"/>
      </rPr>
      <t>R$52.000,00</t>
    </r>
  </si>
  <si>
    <t>Responda aqui:</t>
  </si>
  <si>
    <r>
      <t>OBS: CASO SUA VERSÃO  NÃO TENHA O PREENCHIMENTO RELAMPAGO UTILIZE A FUNÇÃO</t>
    </r>
    <r>
      <rPr>
        <b/>
        <sz val="11"/>
        <color theme="1"/>
        <rFont val="Montserrat"/>
      </rPr>
      <t xml:space="preserve"> </t>
    </r>
    <r>
      <rPr>
        <b/>
        <sz val="11"/>
        <color rgb="FFFF0000"/>
        <rFont val="Montserrat"/>
      </rPr>
      <t>EXT.TEXTO</t>
    </r>
    <r>
      <rPr>
        <sz val="11"/>
        <color theme="1"/>
        <rFont val="Montserrat"/>
      </rPr>
      <t>.</t>
    </r>
  </si>
  <si>
    <t>EXCEL</t>
  </si>
  <si>
    <t>WORD</t>
  </si>
  <si>
    <t>CONTAGEM</t>
  </si>
  <si>
    <t>LISTA</t>
  </si>
  <si>
    <r>
      <rPr>
        <b/>
        <sz val="11"/>
        <color theme="1"/>
        <rFont val="Montserrat"/>
      </rPr>
      <t xml:space="preserve">1. </t>
    </r>
    <r>
      <rPr>
        <sz val="11"/>
        <color theme="1"/>
        <rFont val="Montserrat"/>
      </rPr>
      <t xml:space="preserve">PRECISO RETORNAR PARA A TABELA </t>
    </r>
    <r>
      <rPr>
        <sz val="11"/>
        <color rgb="FFFF0000"/>
        <rFont val="Montserrat"/>
      </rPr>
      <t xml:space="preserve">2 </t>
    </r>
    <r>
      <rPr>
        <sz val="11"/>
        <color theme="1"/>
        <rFont val="Montserrat"/>
      </rPr>
      <t xml:space="preserve">AS MESMAS DESCRIÇÕES DA TABELA 1 ATRAVÉS DO </t>
    </r>
    <r>
      <rPr>
        <b/>
        <sz val="11"/>
        <color rgb="FFFF0000"/>
        <rFont val="Montserrat"/>
      </rPr>
      <t>PROCV</t>
    </r>
    <r>
      <rPr>
        <sz val="11"/>
        <color rgb="FFFF0000"/>
        <rFont val="Montserrat"/>
      </rPr>
      <t xml:space="preserve"> </t>
    </r>
    <r>
      <rPr>
        <sz val="11"/>
        <color theme="1"/>
        <rFont val="Montserrat"/>
      </rPr>
      <t>DESTA MANEIRA TEREI NA TABELA 2 AS INFORMAÇÕES DE FORMA AUTOMÁTICA.</t>
    </r>
  </si>
  <si>
    <r>
      <rPr>
        <b/>
        <sz val="11"/>
        <color theme="1"/>
        <rFont val="Montserrat"/>
      </rPr>
      <t>2.</t>
    </r>
    <r>
      <rPr>
        <sz val="11"/>
        <color theme="1"/>
        <rFont val="Montserrat"/>
      </rPr>
      <t xml:space="preserve"> AGORA RETORNE A DESCRIÇÃO PARA A TABELA 2  ATRAVÉS DO </t>
    </r>
    <r>
      <rPr>
        <b/>
        <sz val="11"/>
        <color rgb="FFFF0000"/>
        <rFont val="Montserrat"/>
      </rPr>
      <t>PROCX</t>
    </r>
    <r>
      <rPr>
        <sz val="11"/>
        <color theme="1"/>
        <rFont val="Montserrat"/>
      </rPr>
      <t>.</t>
    </r>
  </si>
  <si>
    <r>
      <rPr>
        <b/>
        <sz val="11"/>
        <color theme="1"/>
        <rFont val="Montserrat"/>
      </rPr>
      <t>19</t>
    </r>
    <r>
      <rPr>
        <sz val="11"/>
        <color theme="1"/>
        <rFont val="Montserrat"/>
      </rPr>
      <t xml:space="preserve">. CONTE A QUANTIDADE DE VEZES QUE O NOME </t>
    </r>
    <r>
      <rPr>
        <b/>
        <sz val="11"/>
        <color theme="1"/>
        <rFont val="Montserrat"/>
      </rPr>
      <t>EXCEL</t>
    </r>
    <r>
      <rPr>
        <sz val="11"/>
        <color theme="1"/>
        <rFont val="Montserrat"/>
      </rPr>
      <t xml:space="preserve"> APARECE NO INTERVALO ABAIXO ATRAVÉS DO</t>
    </r>
    <r>
      <rPr>
        <b/>
        <sz val="11"/>
        <color rgb="FFFF0000"/>
        <rFont val="Montserrat"/>
      </rPr>
      <t xml:space="preserve"> CONT.SE</t>
    </r>
  </si>
  <si>
    <t>CPF</t>
  </si>
  <si>
    <t>RESPONSÁVEL</t>
  </si>
  <si>
    <t>FRANCISO RODOLFO</t>
  </si>
  <si>
    <t>MARIA TINA</t>
  </si>
  <si>
    <t xml:space="preserve">A) Separar as palavras </t>
  </si>
  <si>
    <t xml:space="preserve">B)Unir duas ou mais cadeias de texto </t>
  </si>
  <si>
    <t xml:space="preserve">C)Unir uma palavra </t>
  </si>
  <si>
    <t xml:space="preserve">D)Unir apenas duas palavras </t>
  </si>
  <si>
    <t>E) Separar duas palavra</t>
  </si>
  <si>
    <r>
      <rPr>
        <b/>
        <sz val="11"/>
        <color theme="1"/>
        <rFont val="Montserrat"/>
      </rPr>
      <t>OBS:</t>
    </r>
    <r>
      <rPr>
        <sz val="11"/>
        <color theme="1"/>
        <rFont val="Montserrat"/>
      </rPr>
      <t xml:space="preserve"> CÓDIGO GABARITO: 000"."000"."000-00</t>
    </r>
  </si>
  <si>
    <t>OS VALORES DA TABELA ESQUERDA DEVEM FICAR FORMATADOS IGUAIS ESTES:</t>
  </si>
  <si>
    <t>E UM PDF</t>
  </si>
  <si>
    <t>DENTRO DESSES MATERIAIS EXISTEM INFORMAÇÕES</t>
  </si>
  <si>
    <t xml:space="preserve">   QUE PODEM TE AJUDAR A RESPONDER O TESTE.</t>
  </si>
  <si>
    <r>
      <rPr>
        <b/>
        <sz val="11"/>
        <color theme="1"/>
        <rFont val="Montserrat"/>
      </rPr>
      <t>21</t>
    </r>
    <r>
      <rPr>
        <sz val="11"/>
        <color theme="1"/>
        <rFont val="Montserrat"/>
      </rPr>
      <t xml:space="preserve">. QUAL A FUNÇÃO DO </t>
    </r>
    <r>
      <rPr>
        <b/>
        <sz val="11"/>
        <color rgb="FFFF0000"/>
        <rFont val="Montserrat"/>
      </rPr>
      <t>CONCATENAR</t>
    </r>
    <r>
      <rPr>
        <sz val="11"/>
        <color theme="1"/>
        <rFont val="Montserrat"/>
      </rPr>
      <t xml:space="preserve"> </t>
    </r>
    <r>
      <rPr>
        <b/>
        <sz val="11"/>
        <color rgb="FFFF0000"/>
        <rFont val="Montserrat"/>
      </rPr>
      <t>?</t>
    </r>
  </si>
  <si>
    <r>
      <rPr>
        <b/>
        <sz val="11"/>
        <color theme="1"/>
        <rFont val="Montserrat"/>
      </rPr>
      <t>5.</t>
    </r>
    <r>
      <rPr>
        <sz val="11"/>
        <color theme="1"/>
        <rFont val="Montserrat"/>
      </rPr>
      <t xml:space="preserve"> QUAL A DIFERENÇA ENTRE</t>
    </r>
    <r>
      <rPr>
        <b/>
        <sz val="11"/>
        <color theme="1"/>
        <rFont val="Montserrat"/>
      </rPr>
      <t xml:space="preserve"> </t>
    </r>
    <r>
      <rPr>
        <b/>
        <sz val="11"/>
        <color rgb="FFFF0000"/>
        <rFont val="Montserrat"/>
      </rPr>
      <t>"SOMASE"</t>
    </r>
    <r>
      <rPr>
        <sz val="11"/>
        <color theme="1"/>
        <rFont val="Montserrat"/>
      </rPr>
      <t xml:space="preserve"> E </t>
    </r>
    <r>
      <rPr>
        <b/>
        <sz val="11"/>
        <color rgb="FFFF0000"/>
        <rFont val="Montserrat"/>
      </rPr>
      <t>"SOMASES"</t>
    </r>
    <r>
      <rPr>
        <sz val="11"/>
        <color rgb="FFFF0000"/>
        <rFont val="Montserrat"/>
      </rPr>
      <t xml:space="preserve"> ?</t>
    </r>
  </si>
  <si>
    <r>
      <rPr>
        <b/>
        <sz val="11"/>
        <color theme="1"/>
        <rFont val="Montserrat"/>
      </rPr>
      <t>6.</t>
    </r>
    <r>
      <rPr>
        <sz val="11"/>
        <color theme="1"/>
        <rFont val="Montserrat"/>
      </rPr>
      <t xml:space="preserve"> CONSIDERANDO QUE A MÉDIA PARA CONSEGUIR SER APROVADO É MAIOR OU IGUAL 7. UTILIZE A FUNÇÃO </t>
    </r>
    <r>
      <rPr>
        <b/>
        <sz val="11"/>
        <color rgb="FFFF0000"/>
        <rFont val="Montserrat"/>
      </rPr>
      <t>SE</t>
    </r>
    <r>
      <rPr>
        <sz val="11"/>
        <color theme="1"/>
        <rFont val="Montserrat"/>
      </rPr>
      <t xml:space="preserve"> PARA OBTER A SITUAÇÃO DO ALUNO "Aprovado" ou "Reprovado"</t>
    </r>
  </si>
  <si>
    <r>
      <rPr>
        <b/>
        <sz val="11"/>
        <color theme="1"/>
        <rFont val="Montserrat"/>
      </rPr>
      <t>9.</t>
    </r>
    <r>
      <rPr>
        <sz val="11"/>
        <color theme="1"/>
        <rFont val="Montserrat"/>
      </rPr>
      <t xml:space="preserve"> SELECIONE A CÉLULA QUE NÃO ESTÁ TRANCADA (Clique dentro da célula e selecione na lista)</t>
    </r>
  </si>
  <si>
    <r>
      <rPr>
        <b/>
        <sz val="11"/>
        <color theme="1"/>
        <rFont val="Montserrat"/>
      </rPr>
      <t xml:space="preserve">10. </t>
    </r>
    <r>
      <rPr>
        <sz val="11"/>
        <color theme="1"/>
        <rFont val="Montserrat"/>
      </rPr>
      <t>PRECISAMOS APENAS DAS LETRAS NA COLUNA AO LADO ONDE ESTÃO PREECHIDAS AS PLACAS, UTILIZE O PREENCHIMENTO RELÂMPAGO PARA ISSO:</t>
    </r>
  </si>
  <si>
    <r>
      <rPr>
        <b/>
        <sz val="11"/>
        <color theme="1"/>
        <rFont val="Montserrat"/>
      </rPr>
      <t>11.</t>
    </r>
    <r>
      <rPr>
        <sz val="11"/>
        <color theme="1"/>
        <rFont val="Montserrat"/>
      </rPr>
      <t xml:space="preserve"> EM QUAL GUIA FICA A FUNÇÃO </t>
    </r>
    <r>
      <rPr>
        <b/>
        <sz val="11"/>
        <color rgb="FFFF0000"/>
        <rFont val="Montserrat"/>
      </rPr>
      <t>"REMOVER DUPLICADAS"</t>
    </r>
    <r>
      <rPr>
        <sz val="11"/>
        <color rgb="FFFF0000"/>
        <rFont val="Montserrat"/>
      </rPr>
      <t>?</t>
    </r>
    <r>
      <rPr>
        <sz val="11"/>
        <color theme="1"/>
        <rFont val="Montserrat"/>
      </rPr>
      <t xml:space="preserve"> E QUAL SUA UTILIDADE ?</t>
    </r>
  </si>
  <si>
    <r>
      <t>12.</t>
    </r>
    <r>
      <rPr>
        <sz val="11"/>
        <color theme="1"/>
        <rFont val="Montserrat"/>
      </rPr>
      <t xml:space="preserve"> INTERLIGUE OS ATALHOS</t>
    </r>
  </si>
  <si>
    <r>
      <t xml:space="preserve">13. </t>
    </r>
    <r>
      <rPr>
        <sz val="11"/>
        <color theme="1"/>
        <rFont val="Montserrat"/>
      </rPr>
      <t>FORMATAÇÃO CONDICIONAL</t>
    </r>
  </si>
  <si>
    <r>
      <rPr>
        <b/>
        <sz val="11"/>
        <color theme="1"/>
        <rFont val="Montserrat"/>
      </rPr>
      <t>14</t>
    </r>
    <r>
      <rPr>
        <sz val="11"/>
        <color theme="1"/>
        <rFont val="Montserrat"/>
      </rPr>
      <t>. IDENTIFIQUE O NUMERO DAS NOTAS FISCAIS QUE ESTÃO DUPLICADOS E REALCE ESTES VALORES EM VERDE</t>
    </r>
  </si>
  <si>
    <r>
      <rPr>
        <b/>
        <sz val="11"/>
        <color theme="1"/>
        <rFont val="Montserrat"/>
      </rPr>
      <t>15</t>
    </r>
    <r>
      <rPr>
        <sz val="11"/>
        <color theme="1"/>
        <rFont val="Montserrat"/>
      </rPr>
      <t>. INSIRA BARRA DE DADOS NA SELEÇÃO ABAIXO</t>
    </r>
  </si>
  <si>
    <r>
      <rPr>
        <b/>
        <sz val="11"/>
        <color theme="1"/>
        <rFont val="Montserrat"/>
      </rPr>
      <t>16</t>
    </r>
    <r>
      <rPr>
        <sz val="11"/>
        <color theme="1"/>
        <rFont val="Montserrat"/>
      </rPr>
      <t>. COM BASE NAS INFORMAÇÕES DE FATURAMENTO POR ESTADO, INSIRA UM GRÁFICO IGUAL A ESTE AO LADO</t>
    </r>
  </si>
  <si>
    <r>
      <rPr>
        <b/>
        <sz val="11"/>
        <color theme="1"/>
        <rFont val="Montserrat"/>
      </rPr>
      <t>17</t>
    </r>
    <r>
      <rPr>
        <sz val="11"/>
        <color theme="1"/>
        <rFont val="Montserrat"/>
      </rPr>
      <t>. COM BASE NAS INFORMAÇÕES DE FATURAMENTO POR ESTADO, FORMATE A PLANILHA COMO TABELA E INSIRA UM GRÁFICO MAPA</t>
    </r>
  </si>
  <si>
    <r>
      <rPr>
        <b/>
        <sz val="11"/>
        <color theme="1"/>
        <rFont val="Montserrat"/>
      </rPr>
      <t>18</t>
    </r>
    <r>
      <rPr>
        <sz val="11"/>
        <color theme="1"/>
        <rFont val="Montserrat"/>
      </rPr>
      <t>. COMO SE CHAMA ESSA FUNÇÃO DESTACADA ABAIXO E QUAL SUA UTILIDADE ?</t>
    </r>
  </si>
  <si>
    <r>
      <rPr>
        <b/>
        <sz val="11"/>
        <color theme="1"/>
        <rFont val="Montserrat"/>
      </rPr>
      <t>20</t>
    </r>
    <r>
      <rPr>
        <sz val="11"/>
        <color theme="1"/>
        <rFont val="Montserrat"/>
      </rPr>
      <t xml:space="preserve">. FORMATE O NÚMERO DE CPF E INCLUA OS PONTOS E TRAÇOS. </t>
    </r>
  </si>
  <si>
    <t xml:space="preserve"> *ESTÁ DISPONÍVEL PARA VOCÊ UMA PLANILHA DE FÓRMULAS</t>
  </si>
  <si>
    <t>RESPONDA A ATIVIDADE:</t>
  </si>
  <si>
    <t>PREZADO ALUNO, SEJA BEM VINDO A NOSSA ATIVIDADE DE EXCEL</t>
  </si>
  <si>
    <r>
      <rPr>
        <b/>
        <sz val="11"/>
        <color theme="1"/>
        <rFont val="Montserrat"/>
      </rPr>
      <t xml:space="preserve">4. </t>
    </r>
    <r>
      <rPr>
        <sz val="11"/>
        <color theme="1"/>
        <rFont val="Montserrat"/>
      </rPr>
      <t xml:space="preserve">COM BASE NA FUNÇÃO </t>
    </r>
    <r>
      <rPr>
        <b/>
        <sz val="11"/>
        <color rgb="FFFF0000"/>
        <rFont val="Montserrat"/>
      </rPr>
      <t>SOMASE,</t>
    </r>
    <r>
      <rPr>
        <sz val="11"/>
        <color theme="1"/>
        <rFont val="Montserrat"/>
      </rPr>
      <t xml:space="preserve"> RETORNE O VALOR TOTAL DO PRODUTO 3 PARA A CÉLULA G54</t>
    </r>
  </si>
  <si>
    <r>
      <rPr>
        <b/>
        <sz val="11"/>
        <color theme="1"/>
        <rFont val="Montserrat"/>
      </rPr>
      <t>3.</t>
    </r>
    <r>
      <rPr>
        <sz val="11"/>
        <color theme="1"/>
        <rFont val="Montserrat"/>
      </rPr>
      <t xml:space="preserve"> RETORNE PARA A CÉLULA K41 O VALOR TOTAL DO </t>
    </r>
    <r>
      <rPr>
        <b/>
        <sz val="11"/>
        <color rgb="FFFF0000"/>
        <rFont val="Montserrat"/>
      </rPr>
      <t>PRODUTO 1</t>
    </r>
    <r>
      <rPr>
        <sz val="11"/>
        <color theme="1"/>
        <rFont val="Montserrat"/>
      </rPr>
      <t xml:space="preserve"> LOCALIZADO NA </t>
    </r>
    <r>
      <rPr>
        <b/>
        <sz val="11"/>
        <color rgb="FFFF0000"/>
        <rFont val="Montserrat"/>
      </rPr>
      <t>REGIÃO</t>
    </r>
    <r>
      <rPr>
        <sz val="11"/>
        <color rgb="FFFF0000"/>
        <rFont val="Montserrat"/>
      </rPr>
      <t xml:space="preserve"> </t>
    </r>
    <r>
      <rPr>
        <b/>
        <sz val="11"/>
        <color rgb="FFFF0000"/>
        <rFont val="Montserrat"/>
      </rPr>
      <t>SUL</t>
    </r>
    <r>
      <rPr>
        <sz val="11"/>
        <color theme="1"/>
        <rFont val="Montserrat"/>
      </rPr>
      <t xml:space="preserve"> DA </t>
    </r>
    <r>
      <rPr>
        <b/>
        <sz val="11"/>
        <color rgb="FFFF0000"/>
        <rFont val="Montserrat"/>
      </rPr>
      <t>MARCA X</t>
    </r>
    <r>
      <rPr>
        <sz val="11"/>
        <color theme="1"/>
        <rFont val="Montserrat"/>
      </rPr>
      <t xml:space="preserve"> ATRAVÉS DA FUNÇÃO </t>
    </r>
    <r>
      <rPr>
        <b/>
        <sz val="11"/>
        <color rgb="FFFF0000"/>
        <rFont val="Montserrat"/>
      </rPr>
      <t>SOMASES</t>
    </r>
    <r>
      <rPr>
        <sz val="11"/>
        <color theme="1"/>
        <rFont val="Montserrat"/>
      </rPr>
      <t>.</t>
    </r>
  </si>
  <si>
    <t>SOMASES UTILIZA DOIS OU MAIS CRITÉRIOS PARA SOMA ENQUANTO QUE O SOMASE UTILIZA APENAS UM</t>
  </si>
  <si>
    <t>CRITÉRIO DE SOMA.</t>
  </si>
  <si>
    <r>
      <rPr>
        <b/>
        <sz val="11"/>
        <color theme="1"/>
        <rFont val="Montserrat"/>
      </rPr>
      <t>7</t>
    </r>
    <r>
      <rPr>
        <sz val="11"/>
        <color theme="1"/>
        <rFont val="Montserrat"/>
      </rPr>
      <t xml:space="preserve">. QUAL VALOR SERÁ RETORNANDO AO UTILIZAR A FUNÇÃO </t>
    </r>
    <r>
      <rPr>
        <b/>
        <sz val="11"/>
        <color rgb="FFFF0000"/>
        <rFont val="Montserrat"/>
      </rPr>
      <t>MÁXIMO</t>
    </r>
    <r>
      <rPr>
        <sz val="11"/>
        <color rgb="FFFF0000"/>
        <rFont val="Montserrat"/>
      </rPr>
      <t xml:space="preserve"> </t>
    </r>
    <r>
      <rPr>
        <sz val="11"/>
        <color theme="1"/>
        <rFont val="Montserrat"/>
      </rPr>
      <t>NA CÉLULA C97 ?</t>
    </r>
  </si>
  <si>
    <r>
      <rPr>
        <b/>
        <sz val="11"/>
        <color theme="1"/>
        <rFont val="Montserrat"/>
      </rPr>
      <t>8</t>
    </r>
    <r>
      <rPr>
        <sz val="11"/>
        <color theme="1"/>
        <rFont val="Montserrat"/>
      </rPr>
      <t>. COMO MASCARAR AS CÉLULAS F105-F106-F107 ATRAVÉS DO</t>
    </r>
    <r>
      <rPr>
        <b/>
        <sz val="11"/>
        <color theme="1"/>
        <rFont val="Montserrat"/>
      </rPr>
      <t xml:space="preserve"> </t>
    </r>
    <r>
      <rPr>
        <b/>
        <sz val="11"/>
        <color rgb="FFFF0000"/>
        <rFont val="Montserrat"/>
      </rPr>
      <t>SEERRO</t>
    </r>
    <r>
      <rPr>
        <sz val="11"/>
        <color rgb="FFFF0000"/>
        <rFont val="Montserrat"/>
      </rPr>
      <t xml:space="preserve"> </t>
    </r>
    <r>
      <rPr>
        <sz val="11"/>
        <color theme="1"/>
        <rFont val="Montserrat"/>
      </rPr>
      <t>?</t>
    </r>
    <r>
      <rPr>
        <sz val="11"/>
        <color rgb="FFFF0000"/>
        <rFont val="Montserrat"/>
      </rPr>
      <t xml:space="preserve"> </t>
    </r>
    <r>
      <rPr>
        <sz val="11"/>
        <color theme="1"/>
        <rFont val="Montserrat"/>
      </rPr>
      <t xml:space="preserve">PREENCHA OS CAMPOS COM A FÓRMULA. </t>
    </r>
  </si>
  <si>
    <t>A FUNÇÃO / FERRAMENTA PARA REMOVER DUPLICADAS FICA NA GUIA "DADOS" E SERVE PARA RETORNAR</t>
  </si>
  <si>
    <t>APENAS VALORES EXCLUSIVOS</t>
  </si>
  <si>
    <t>SEGMENTAÇÃO DE DADOS E SERVE PARA FILTRAR INFORMAÇÕES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</si>
</sst>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0.0"/>
    <numFmt numFmtId="165" formatCode="000&quot;.&quot;000&quot;.&quot;000\-0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Montserrat"/>
    </font>
    <font>
      <b/>
      <sz val="11"/>
      <color theme="1"/>
      <name val="Montserrat"/>
    </font>
    <font>
      <b/>
      <sz val="11"/>
      <color rgb="FFFF0000"/>
      <name val="Montserrat"/>
    </font>
    <font>
      <b/>
      <sz val="11"/>
      <color theme="0"/>
      <name val="Montserrat"/>
    </font>
    <font>
      <sz val="11"/>
      <color theme="0"/>
      <name val="Montserrat"/>
    </font>
    <font>
      <sz val="11"/>
      <color rgb="FFFF0000"/>
      <name val="Montserrat"/>
    </font>
    <font>
      <b/>
      <sz val="11"/>
      <color rgb="FF00B050"/>
      <name val="Montserrat"/>
    </font>
    <font>
      <b/>
      <sz val="24"/>
      <color rgb="FF00B050"/>
      <name val="Montserrat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9">
    <xf numFmtId="0" fontId="0" fillId="0" borderId="0" xfId="0"/>
    <xf numFmtId="0" fontId="3" fillId="0" borderId="0" xfId="0" applyFont="1"/>
    <xf numFmtId="0" fontId="0" fillId="0" borderId="0" xfId="0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5" fillId="0" borderId="1" xfId="0" applyFont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0" borderId="1" xfId="0" applyFont="1" applyBorder="1"/>
    <xf numFmtId="44" fontId="5" fillId="0" borderId="1" xfId="1" applyFont="1" applyFill="1" applyBorder="1"/>
    <xf numFmtId="44" fontId="5" fillId="0" borderId="1" xfId="1" applyFont="1" applyBorder="1"/>
    <xf numFmtId="164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left"/>
    </xf>
    <xf numFmtId="44" fontId="5" fillId="0" borderId="1" xfId="1" applyFont="1" applyBorder="1" applyAlignment="1">
      <alignment horizontal="center"/>
    </xf>
    <xf numFmtId="44" fontId="5" fillId="0" borderId="1" xfId="0" applyNumberFormat="1" applyFont="1" applyBorder="1" applyAlignment="1">
      <alignment horizontal="center"/>
    </xf>
    <xf numFmtId="0" fontId="9" fillId="0" borderId="0" xfId="0" applyFont="1"/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8" fillId="3" borderId="1" xfId="0" applyFont="1" applyFill="1" applyBorder="1" applyAlignment="1">
      <alignment horizontal="center"/>
    </xf>
    <xf numFmtId="0" fontId="5" fillId="0" borderId="6" xfId="0" applyFont="1" applyBorder="1"/>
    <xf numFmtId="0" fontId="5" fillId="0" borderId="8" xfId="0" applyFont="1" applyBorder="1"/>
    <xf numFmtId="0" fontId="5" fillId="0" borderId="10" xfId="0" applyFont="1" applyBorder="1"/>
    <xf numFmtId="0" fontId="5" fillId="0" borderId="13" xfId="0" applyFont="1" applyBorder="1"/>
    <xf numFmtId="0" fontId="5" fillId="0" borderId="14" xfId="0" applyFont="1" applyBorder="1"/>
    <xf numFmtId="0" fontId="8" fillId="3" borderId="13" xfId="0" applyFont="1" applyFill="1" applyBorder="1" applyAlignment="1">
      <alignment horizontal="center"/>
    </xf>
    <xf numFmtId="0" fontId="8" fillId="3" borderId="2" xfId="0" applyFont="1" applyFill="1" applyBorder="1" applyAlignment="1">
      <alignment horizontal="center"/>
    </xf>
    <xf numFmtId="0" fontId="5" fillId="0" borderId="6" xfId="0" applyFont="1" applyBorder="1" applyAlignment="1">
      <alignment horizontal="left"/>
    </xf>
    <xf numFmtId="4" fontId="5" fillId="0" borderId="11" xfId="0" applyNumberFormat="1" applyFont="1" applyBorder="1" applyAlignment="1">
      <alignment horizontal="center"/>
    </xf>
    <xf numFmtId="0" fontId="5" fillId="0" borderId="8" xfId="0" applyFont="1" applyBorder="1" applyAlignment="1">
      <alignment horizontal="left"/>
    </xf>
    <xf numFmtId="4" fontId="5" fillId="0" borderId="12" xfId="0" applyNumberFormat="1" applyFont="1" applyBorder="1" applyAlignment="1">
      <alignment horizontal="center"/>
    </xf>
    <xf numFmtId="0" fontId="5" fillId="0" borderId="0" xfId="0" applyFont="1" applyAlignment="1">
      <alignment horizontal="left"/>
    </xf>
    <xf numFmtId="4" fontId="5" fillId="0" borderId="0" xfId="0" applyNumberFormat="1" applyFont="1" applyAlignment="1">
      <alignment horizontal="center"/>
    </xf>
    <xf numFmtId="0" fontId="5" fillId="2" borderId="3" xfId="0" applyFont="1" applyFill="1" applyBorder="1"/>
    <xf numFmtId="0" fontId="5" fillId="2" borderId="4" xfId="0" applyFont="1" applyFill="1" applyBorder="1"/>
    <xf numFmtId="0" fontId="5" fillId="2" borderId="5" xfId="0" applyFont="1" applyFill="1" applyBorder="1"/>
    <xf numFmtId="0" fontId="5" fillId="2" borderId="6" xfId="0" applyFont="1" applyFill="1" applyBorder="1"/>
    <xf numFmtId="0" fontId="5" fillId="2" borderId="0" xfId="0" applyFont="1" applyFill="1"/>
    <xf numFmtId="0" fontId="5" fillId="2" borderId="7" xfId="0" applyFont="1" applyFill="1" applyBorder="1"/>
    <xf numFmtId="0" fontId="5" fillId="2" borderId="8" xfId="0" applyFont="1" applyFill="1" applyBorder="1"/>
    <xf numFmtId="0" fontId="5" fillId="2" borderId="9" xfId="0" applyFont="1" applyFill="1" applyBorder="1"/>
    <xf numFmtId="0" fontId="5" fillId="2" borderId="10" xfId="0" applyFont="1" applyFill="1" applyBorder="1"/>
    <xf numFmtId="0" fontId="5" fillId="2" borderId="2" xfId="0" applyFont="1" applyFill="1" applyBorder="1"/>
    <xf numFmtId="44" fontId="5" fillId="0" borderId="0" xfId="1" applyFont="1" applyBorder="1"/>
    <xf numFmtId="0" fontId="8" fillId="3" borderId="13" xfId="0" applyFont="1" applyFill="1" applyBorder="1" applyAlignment="1">
      <alignment horizontal="centerContinuous"/>
    </xf>
    <xf numFmtId="0" fontId="2" fillId="3" borderId="15" xfId="0" applyFont="1" applyFill="1" applyBorder="1" applyAlignment="1">
      <alignment horizontal="centerContinuous"/>
    </xf>
    <xf numFmtId="0" fontId="2" fillId="3" borderId="14" xfId="0" applyFont="1" applyFill="1" applyBorder="1" applyAlignment="1">
      <alignment horizontal="centerContinuous"/>
    </xf>
    <xf numFmtId="0" fontId="5" fillId="3" borderId="1" xfId="0" applyFont="1" applyFill="1" applyBorder="1"/>
    <xf numFmtId="0" fontId="5" fillId="3" borderId="1" xfId="0" applyFont="1" applyFill="1" applyBorder="1" applyAlignment="1">
      <alignment horizontal="center"/>
    </xf>
    <xf numFmtId="164" fontId="5" fillId="2" borderId="1" xfId="0" applyNumberFormat="1" applyFont="1" applyFill="1" applyBorder="1" applyAlignment="1">
      <alignment horizontal="center"/>
    </xf>
    <xf numFmtId="4" fontId="5" fillId="0" borderId="6" xfId="0" applyNumberFormat="1" applyFont="1" applyBorder="1" applyAlignment="1">
      <alignment horizontal="center"/>
    </xf>
    <xf numFmtId="0" fontId="8" fillId="3" borderId="9" xfId="0" applyFont="1" applyFill="1" applyBorder="1" applyAlignment="1">
      <alignment horizontal="center"/>
    </xf>
    <xf numFmtId="0" fontId="8" fillId="3" borderId="8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165" fontId="5" fillId="0" borderId="11" xfId="0" applyNumberFormat="1" applyFont="1" applyBorder="1"/>
    <xf numFmtId="165" fontId="5" fillId="0" borderId="12" xfId="0" applyNumberFormat="1" applyFont="1" applyBorder="1"/>
    <xf numFmtId="0" fontId="11" fillId="0" borderId="0" xfId="0" applyFont="1" applyAlignment="1">
      <alignment horizontal="left"/>
    </xf>
    <xf numFmtId="0" fontId="12" fillId="0" borderId="0" xfId="0" applyFont="1" applyAlignment="1">
      <alignment horizontal="left"/>
    </xf>
  </cellXfs>
  <cellStyles count="2">
    <cellStyle name="Moeda" xfId="1" builtinId="4"/>
    <cellStyle name="Normal" xfId="0" builtinId="0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  <numFmt numFmtId="4" formatCode="#,##0.00"/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  <alignment horizontal="left" vertical="bottom" textRotation="0" wrapText="0" indent="0" justifyLastLine="0" shrinkToFit="0" readingOrder="0"/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Montserrat"/>
        <scheme val="none"/>
      </font>
      <fill>
        <patternFill patternType="solid">
          <fgColor indexed="64"/>
          <bgColor rgb="FF00B050"/>
        </patternFill>
      </fill>
      <alignment horizontal="center" vertical="bottom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Faturamento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'TESTE EXCEL'!$B$211:$B$218</c:f>
              <c:strCache>
                <c:ptCount val="8"/>
                <c:pt idx="0">
                  <c:v>RONDÔNIA</c:v>
                </c:pt>
                <c:pt idx="1">
                  <c:v>RIO DE JANEIRO</c:v>
                </c:pt>
                <c:pt idx="2">
                  <c:v>SÃO PAULO</c:v>
                </c:pt>
                <c:pt idx="3">
                  <c:v>ACRE</c:v>
                </c:pt>
                <c:pt idx="4">
                  <c:v>MATO GROSSO</c:v>
                </c:pt>
                <c:pt idx="5">
                  <c:v>MARANHÃO</c:v>
                </c:pt>
                <c:pt idx="6">
                  <c:v>PARÁ</c:v>
                </c:pt>
                <c:pt idx="7">
                  <c:v>RORAIMA</c:v>
                </c:pt>
              </c:strCache>
            </c:strRef>
          </c:cat>
          <c:val>
            <c:numRef>
              <c:f>'TESTE EXCEL'!$C$211:$C$218</c:f>
              <c:numCache>
                <c:formatCode>#,##0.00</c:formatCode>
                <c:ptCount val="8"/>
                <c:pt idx="0">
                  <c:v>80000</c:v>
                </c:pt>
                <c:pt idx="1">
                  <c:v>65000</c:v>
                </c:pt>
                <c:pt idx="2">
                  <c:v>56000</c:v>
                </c:pt>
                <c:pt idx="3">
                  <c:v>52000</c:v>
                </c:pt>
                <c:pt idx="4">
                  <c:v>48000</c:v>
                </c:pt>
                <c:pt idx="5">
                  <c:v>45000</c:v>
                </c:pt>
                <c:pt idx="6">
                  <c:v>42000</c:v>
                </c:pt>
                <c:pt idx="7">
                  <c:v>37000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85-49BD-AA14-49BD868262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658418063"/>
        <c:axId val="658404335"/>
      </c:barChart>
      <c:catAx>
        <c:axId val="658418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8404335"/>
        <c:crosses val="autoZero"/>
        <c:auto val="1"/>
        <c:lblAlgn val="ctr"/>
        <c:lblOffset val="100"/>
        <c:noMultiLvlLbl val="0"/>
      </c:catAx>
      <c:valAx>
        <c:axId val="658404335"/>
        <c:scaling>
          <c:orientation val="minMax"/>
        </c:scaling>
        <c:delete val="1"/>
        <c:axPos val="l"/>
        <c:numFmt formatCode="#,##0.00" sourceLinked="1"/>
        <c:majorTickMark val="none"/>
        <c:minorTickMark val="none"/>
        <c:tickLblPos val="nextTo"/>
        <c:crossAx val="6584180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title pos="t" align="ctr" overlay="0"/>
    <cx:plotArea>
      <cx:plotAreaRegion>
        <cx:series layoutId="regionMap" uniqueId="{23EC8701-668D-469D-967F-3D2C64A894A0}">
          <cx:dataLabels/>
          <cx:dataId val="0"/>
          <cx:layoutPr>
            <cx:geography cultureLanguage="pt-BR" cultureRegion="BR" attribution="Da plataforma Bing">
              <cx:geoCache provider="{E9337A44-BEBE-4D9F-B70C-5C5E7DAFC167}">
                <cx:binary>5HtpjtxIsuZVBP0eZvm+NLoaKJKxpXJTppaW/hBZqSzS6aQ76dz572GuMBcYzBXmBnWxsdBSnZml
kl71NAavMSGgChkMhtHctu8zs/jr3fyXu+r+Njyb68p1f7mbf3xe9H3zlx9+6O6K+/q2O6nNXfCd
/6U/ufP1D/6XX8zd/Q8fwu1kXP4DQZj9cFfchv5+fv63v8K35ff+zN/d9sa7l8N9WK7vu6Hqu29c
++qlZ7cfauNS0/XB3PX4x+fXlxfpr//j4vDT82f3rjf98mpp7n98/uhjz5/98PTLfif4WQXP1g8f
4N5InUiBldaao08v/PxZ5V3+5bqgJxrBJ5QWv13/JPzitoYvuPbuw6//25nbbz3Txye6/fAh3Hcd
aPXx/49ufaTCUdHnz+784Prj2eVwjD8+j8NtZ6rnz0znk09XEn9UIL7+qPEPj4/9b3998gacwZN3
Hljm6YF979LvDHP10/Wv//GtA/iTRsEnjGoKB06+bhSmTpiWQilytNzx9UX4J6Nc3YZf/+eXt77m
JF83yOfbnhjj6qd/L2NcHy6fpZtnpz9dbA5HR/qXhQohEApKIYTJp0OHU38YKoyeYC0k1V+sRr8I
/xwqxj/7cP/s9Nbdm+C/XPvPm+f6yf1P7HR9+m9mp8vrnw7n4Fz/KgORE0UYYVrLz+ZRj+0j0Ing
khGM8R+ksnBr6ttvPdDX4+baf77xqUUgN/07pbHzn65/utj/+t//pUFzwjEDm+jPmQzhx0Zh7IQi
JCSY7pPV5Jfz/xQ057fh1hW//q9/Il4e3PrEMEev+69smD94toeB8ugjf7boY3RCP74QeWwNTk8+
JS/5udrD9U9SP1njSxX+4yf5eoR8ue/RU/8XL+o3EAjPrn56ffYvDQd6winVQh/ryPH1NBzEiSBK
CYX+kcMeGuAGIuHZ1e1Q/RPx8PDeJwFxc/VfOyAePS4g4Z+S680Xz/xaAf2TeEufaKm4Qkx+MgqC
JPSwsgt5ojBWVBD26QP8i/BPYfHTXbj/8s7XHufrQfHprkeqHTX797LE+U+vLp/tri9vbv6VYYL5
icBMA5wSjy3BxQnSlFCMvx4f57e9f7YDstb9EwHy6OYndjl/9f/YLn9MV37jc+ltf7v5SAQfMJZv
X/3oicBPn9z6LQz2Kf0cPvz4nECVBs//jWAev+RReTgi1B3Ua0C5H/yzmwH42u/uvr/teuCdTJ9I
RBnkQYYoJYhCIpzuP17i8kQwpYnm8I9JcvQB50NfwG1EniBFCZBVxqUUVECkdn74eI3SE8kxFpJo
SQUlCv9Gx698teTe/XY2n/9+5ob6yhvXdz8+hy9qPn3qqKpggkp0FAPEWEDkc3i+5u72Ghg/fBj/
Nz0pRvoJz2mZkbhr5oRWIRb2fdS+XnEbPzimrwhjGLjBQ3FSAangiHOtKGVcCOAWj8SF0DfFZNtN
08tL00nSDoksS+ZU7OeBU7XlPhs7H6s5l2hKos6Puo7DEC3jFI8h53ZIpop4tZNDScfYhky6OHOy
9WOs7aTqvy9D3lmbZAJJJjcs94Wp03G1i+3TxnVR6JPJBzRfkZ7m/DWqOK5s4pZ5FCrWfZPzNVFZ
3nmdUlWtZZEMK/VNkfRdNvWXkc276RUxeGaptgNa9hNeirhUemHvo7nJumvSlEpdVUShq5oO5mwi
ncoTqSQLMS6dhRMmGf0Zjr1J5qrNr7RCmY1H3w+vKzPr19JxxeOcKufiVXbN2Wia5mVHp/w+FENw
aTZ6TGPdFpFNEOpmleauz6ZUWrWs26K04c51pV1ja5qMxpR1qItpbfipxs6yhEwZvpoiHxW7LK/R
zw0lekxYVLSvVjnPr6q8UC8nHaa7lbT8DWhu2njwU/SBF5QUCeKOvvTt6M/yvuDttovqkuxKwfib
eVn1+Hcxl1zEy9TULCZFNJSJGBAycU1KPsR6qPL3TdWtZ067wceFrdc6ppjLLh1wUfJrOZjylgzl
7ODERj4lhQdTxChvG5VUymOfuChrbezqxfC4GUat0jHqWR5nNlM4JtIMU1xUlqyvim7pmpgE1ZeJ
L3LbJEu9OvlWh2hYUqrzkcUNX+azeZ0aGbsJjJbMWlYbyYpuN4xd/3M7RsMZ7dc1S2RPTJmywpbL
JppU+b6t2rbdcAuBFw+6Jtmhrtow3jBhcL/LlA3dZukHdZcZxOaYoEhH8Zop1yZV0Q0k1dI6sa1F
72RCm75ct+sUrWU6zmElCc8XRmMhOknjaRmNSvwqqyp1C2EiVjlTEygnqYX/NqxL1rHgNulrUVdp
pOXCkipUBU9W2iKSUFwQuxumEE2pH9pKgherLo8XNAm0CxStUcxkZk3imex9XGqF2b5d+dRv3NSu
S2ptBt9p1r7tIXgj3KbgPHUdaw5PkQimwVcqoTOdzN3QjjFH81ImUQj2LTgSGbYN62ezLxGqu8T0
kvep9krwpMunvE3EmFc89qOs7cYIAfmoH6DTkHbNgu8KtrZ9rGgj3rVrVtkYtS677yXN23TIorpJ
fAhoSsWc6yG1GNJenGWk9+k6zXWUTNROQzrk+UiTbubBb1GGo9euVaXe4mges32Y6qXcZn48Pgvv
HUlsISxOJS7nV874niT1NEfVRmFHh7jHY3FeO9x3Cc1E0W4X1w1rqrMoEik2ObXbGnWy2ZBJ5Dwh
rByyeCUOLfHEROHAI9fK7ClmkJ/AXATFqPH0JiCx2kvUi7ZK8CpMkXaKhmkbccqqNJdq5fsoTNGS
LoM9fnE31f6gqe3rveu0jw6jyc2ymQccyaR3OaSNKZc2T/KAyLrxkarYUbjLNw5jp2MDudtv5gIi
dTNBYfDxUpjKJN1UepuKTqAhLiVy46YoQv9qjjriNnUt6yFdMObRtuSZUGflqCFzlzx3+lDkvP+w
rmF056vMxZqsxcLptubER5BrGQ5JVMz59Whnd9rUSso470RWpvNkRXHN2o7p12U10mEzewLhnjPe
l7FUTA6xssUwneqqp2zDkSd4u4wVal9Xunf9tm9Haf/OZO26y3HxzqSaRWhMmmKuw15FUxRukVxb
F1em5i5VSzcV78MwKHOGS8XMhypvBr6dOeH5RSBlpOpYurXqYyOwVl08DgTZKx/5QC7xVChyKujM
yCGq61xfiDIMpYkXiMYhcciqPO5JX7i0cnMzJtOkKxlTlK9qD21raU/JRBVLWkogb7mG5a8zG41z
bN1SsS2gDNnEkCsrfNoGpW5WIsrXi8xYlfRhQB9WPkRFWrRClwdiy7yJK2WGKin0gMCooWh/nipv
w8ZEaLrMSMMSyav2up0kuswWwYuUdqu78ESiD4VmoYjriSw0DgjROlHDzNbYtaG1L9YQlexG0DG8
odz0TQpHVJi4qpch7Eww1SaiNQ3xOAvEE87wsl7NjC9lOpl1mbe07Eq/HQUnzUsVpKQbXeg5S1vd
Dp2NLW4Bh/gm2Bwqfl2gpDay4Cnxruj2maxG86HBnSvjqDVRHY9FY4dTzYytdrZWGFKfW02VlGNU
XU9jE9FULx6zNCdq5pfzROW8a42qr+0oiLxmtIcKUiwqvyVLsYbNWM0l21cjE/nr3NmB9XGPUCPi
pmjdsTLMWZnJuGZ+MruxmyK2GYYg3naNrqZz7sfBbFhT+Poi07X+eTUyqg6hmnHzUmaSg7MC0mnj
sa2tfdFOQfY7Y5Sb9mh2tjjwOa+jtMk9hiIxeEc4YICMRXE1W68hl9Mp2zQtQ8Vb2baAUtaK1T2L
baSb4fUEtb65HfMcGxcvc1j6HTFM4u3AW3asxX62kOvl2cOBw2ds9wlY3vlmCSYvPo96fvvzb+df
5kcfhxD/eP84LPrHX5fNvbvpw/19f37bPP3kkQ789lEQ95keHCH4oz9+xwf+APF/mkn9wcX/HB2A
evUA5f6ODDwkxZ8g9XFK8Qn9C2hzAINjWGLMCAf0+xv6lzBwUhQRxrUELA+tkn+gf3mCMUUcqJ/k
gPM0hQ7vF/SP8QlmgPvhTSYFF8BUvmj3yEhAfr4CyMWRZDwE5JRrRAFWK865OE5Z0GNAns+yt3rK
UdqVY1vddjhaDo2dBAAl7UUU+3XOT9Uw9nspm+m6qFF91to57JeyCK/ydYA4j7yRl0XeyrdTXTd1
7DqxpK2Yqjzx01y42NupP0WysZvRid4kIadh29IoK/ats2aIGW66TZf77KxoMd7pbJZnngTAIEyX
XaIbzc8RL5azuS5lYklLUjQP85mCvHW/qkVfVXkb3c2lq980aJlOm96X2xIvdOPqIDe9nKpDN6/4
qh51dyj6sUv6FvI5lTmtkjGoNs0WTCHQWY820SLqU89A6zNkR3I2lUN4WaqBv5sbW93y0Y0GKEJg
b6fFOQ+ZYGQvV03xVhek32eilzEcxajSxubtqfTBHoYhIud1oMMWym/9DltO7uqZdds80uPLydr5
ktLRHtaSo7MaSvx2QVVxWErJTpdqJpfGz/1Fa3C9nRHN33TcZSbR2o3p4o19QZsyO1tCD4mJRDPZ
QMYCpBpqciCkrm846uUGZUV+SudqvMgl5lDNUEOSVrBlV+TEpCOrydYMxXLeCLdupPJl0i7jehhc
rjcMyOsmWweZtHn9HkXN1byQboddj5OViT5ts9rFUzbxGIYT5Q7ABE0bNMg6nqthTmXFSHxECxtd
NesWtWN1FoZgr0m7orSY2xYeYFk2fR+F1FGVb7u1E4mVVXlaaUzvVjNPp0H7poy10lNSRyPkRNG0
b1aV1XvR0uzSBuPjTHfnUL9x3EGCTYlYhlNPUJ2WlcNJ0U8+WZgW14NmZF83i0j6EbWJd8141faN
S2sHOB7RCF3ZxuRXILLfOjDfNnMR3cx8QW9Hvk79y8J2TXuJ8VT29CDb0pv3Ne91xzYRWbMg39U6
F0dm4ENkxk0UQYYGTNm2boxSPnnq8HmDo6ia45k4GkQfF66CYLlezLis5oWww2zxVaNnuR9z5lJw
juJge+5fRQ45ILeWbbOlxK+rSDYvB6gZr5SdITrsshyUMP1bN691E08c6auRZ3Viw0Lv+NLjd21R
dBtVWJlMuFCHqiubrQevBipgXXgxBirPMsYBBg6uiN7UUxhPV9uFTVex9YJPmlwhju07phEUsMZH
ZQzVFiWdYPRqbbsVJZxkdseXVl242U5ZzBsLQAFXKFyWkY3a02ZagfG5lTWx7y0HnKoW+n6s7HiV
NYM9XauVHQZZNntZaReBE4lpO9uxPC3HRew7mS8vw1A15wQ03HWsrc687YA1m9KtH4q2Igfa03Cw
JPI3U0AdgGUGwdks5H0b0PiaR1lJY0k6e24d94eKCLJTJlOveL82lzrn9YU8IihjSno1qKDfNiMq
ofEgovBmCprme2wN9CCqqtBQcSPX3hNBgVLU2Lycy9bVCUc2/NwXkXk3GTxUce675kYawlKos3Me
r7YuPzjgG+B2wwrEYG64a2I6y3GHqnJIi5AhGzPOxyHOSSmijUdRd1HIoriqZGVfarXYtAL61cZM
cH9uR1e9JFM705hgVfh4Layo02me/Lanvf2ZupAdGmTNpohc8SJDpnrtWT6+qBxl+yKf16RzlRBx
Xvbs1dwocdrxrL0gZJnKrSZRuEHZwm/wyrPdtEh+m8kana6FpqdLVjXvK7q2NKF8KMY4lJ3fgA/p
AzVW7AlUJABvHuIt59RtjRv0RZuX3RsqC78LbQ+0diit3k0Fn+58xPFhWtaQjqbNz4Iro30LfZYt
wri+XC3AXt90cm9Uk935VoRd5Zc+DgYsmMDji9gVg6nLtGmROTUosLSOENmUslx2lBARYl4O/oAR
XrcKc7anU2vqWEBRj9uhMptBoW7vFxPFdpHqXMuO3RflwGK4pb00RHR9nIkwXvQ1al4MbTdcBuDL
fzdZLQ7Yd/zvLWHNfi5NnnRZbfoYgje/MK1nZ8phA7kMOPkviJZyr6Er8x5oYXU5j5jipJlydXRN
d94vbtr2kJLKpAuGvSh1TV9VWd+/riNN8tjUw3w6FV31tqpHtzGDpdA9isiwM4SMNyXrp6t2YWHL
SIvPeYeifVU37LzjbbMtNE+QdmUXpT0ZS33nPBH8ANfGd0MNLNUVGbpochzReHZNtVkixba0Awge
N0RmaR917HbwdNjVVdmkk5oqyKYseiECGlIYSwjQRTBoNDgistdyjdjOzP0E3Zx2xEXiCVt3qxfT
BD0FGr3ybY9fUtpDW7LOa41TcKrlrhgN3yxQrH7OVLv8MrByKuPaBaAB1Ei7Cc3i98LX1V3u27mP
B0HVy1UV0P1paHVZQ3Sl1PMqJSQSUPdnfC6ALO+iPLRpjVfgEYY0OwAF+SE4ghLcElXF5VgNO2vH
NmHQ3Ny17YJOpZryhAy6fStx51M15GZrukK/WAfGX3R1I16sk5ZbQh1/xciYpaMOFCh1RrcGeM2G
lKG6oBHmF40CI4VyzQ6s4t05DqLbLQQqxhpFOM1tNZ3ZMNRbUS/NnqAG7ya74jdCS3OxhnrcjdlC
mnhum7yOy6nK0gYazQDb8hbFFSW134hGZC+WQJrrvp35B9Rh6GBlpi5i0zXhsp/d7LYkkn5pYumB
IkZnLGMWQ2ejyOY0tMSsSV3dVy1gyJjaDDpSvJLjjfeS5KmV/VmZt5Pe+LUQY9xMFP+MpyE/rJ1B
Sdnl8oCHAKVkakiI7VrbGGforfchSydAAKmiWL2buvYWc6gAsiJTXDq1bG20VLcIknrC215vQyHI
Rs0L5K1RLWmAHtS5NUB1iqGezySx6CzLyyEBMFe/zSia7sQ4y83YSZvM5Yi22Ap1s2A1XvWNnM+1
q8uX0dQBVMlqnq4KYG3cAFiKZ9VFF8Gu+dYaml+JNa8TkSGcxUVB9HXjenZoqsbu+SRCanIxn8pZ
FCmxQqQiDMUcg4HdeQVti59llKvUOJafVvXE96NyMpbQc70q2tlvoICLs5BrCn0U6FD4Zm42bSfo
jtXl+qJXtktbiFRI/dS9w0cKbXhZviBVGNK6sfy8dH2/HUGBbRERtl2V7tOqxcMBadXsTLEaOJDW
71s8QnVrcrOvZgEtMWHpKafRsGuaDr1b+szfQyuCm1h3Ed7PEppLA12rdBiyfDPUpQb00/xSm3I8
zfxS7Wjk5DZDsz6oguKzXpTzpgvYbFkh3JUcPTqEHBom9VIPm3Wehs0ExTzJM2iHl1MkUy/YCgmg
y05tj2lS5R1PMhgcx0paAd1bwPN2raYdvO82U23zDXfax64q1l0E1e3cL0O3z6uqOV27SEKczSye
O6Nj7jGOVaXaG/iIPmAATfsmqDIZjp23CNdrkmGapbnIYsW6nbGaxqol9pXwHpLgwNwLuNtvKIXk
0nPwA7aGeT8Jc5OthdrkQk1bs7oUgHb3Avob/DSsHqVjWPt4Klq9HTUTBx/JfDMqwzahm2BGUc+4
S6OxxS8joZcblily+P+Mij9an3g4W6Owp/HHY7kv2xf/mMUdP/+ZihN9Qo7bCBogKccwUINLnwdx
36DiHPZEKKYamLvmWCMG86wvTPz/bg4HA8YHPBwmbzAepFRphKmEGRl5wsMXGDPBZGWByZCR9GKI
IpayBbFNmc/99sGpfIX0Px75/U4UfSKqIeU0rrjuYizq4YxDz/Z9lXmWRFmHd9CC7WBoVPbpt4V+
Rz96vP5gzuhZg1p/BLhtYwXfLaps0akgS25PeT82/f7b4h63NTh0XaTkBJookgsoyRo6KA/FhV71
RrZrEQ+qaN+qGYd0hbp3CuWabdTalZtvy3usHoAIjYiEf0RiJMB64F0P5Q0EmpOlgzHgNJcFiTXp
BHTPJddJPgIH/baw48M/mtkiWBiQFBRUTMmP7aGHwoCEOjzVeozXxplzSM3yjZ774lzYfrkKLCp3
le3YlWJBwxrGbwH1Fdd5oiYTIFnCYihDgmoGi7mP1QxV1JN8XSsADaP4AOU9P2hcGQsQTQ/fkYWP
o+cnakIJhKEfBN5RGnTIHqrZhCWokEMZXVrtQNsByBNNTTUW6rzxc2EuxLi+znVVAOfp3mjbl1Us
s3Fiqa0ipz6l1U8b1d/XHdpwWHAEmhPol3Em2ePHye1cr5Xv69g0LZQBj9d0ECtgGaDZ598+ZvzY
fcVHWdCOg/Y4hrYhTMofy8LVpKxfEIzUYETZHJFS2CxFows4iwidw4RabspO86tiRtBvEa3py43V
GQE2t5QfBGS16FTKnr2BbfP2RVgIvYSAMN+z0VHnRybCBMO5cA29elhWocdU8yCqmyCs1EM0xjgS
+FAOszrTxstX3z6Or0ihsDipsMJIgjM8OQ0Y+cPM3RdTzKImS5deducjLDBcf1sKPjrvY2UYrGiC
x8HSBYBY+USZbqEdHupqittlGs6UyCUMGn0G2GsV/Jpk3sVtpcYN7VC7VbPH0CEb3IVxMJFelfHf
8ben/s9hNUTCWgjwdU6g8vAnDtcaRmGDDvqpU6gFrEC0VQxhkp/C1kIK049tHUUm9jLJGjdvFZuX
PUa5+FOJFDzxyUM8Ofsyx6uVlE4J9HvGS4NwtamBViQGqHqCWOi+o/XvMgz0yhGHPKqYBnPQJ0rn
0D+cV5ON8ZjXMEUe6jEZYRCzadU8bb5t8CdBxgSIgkjm0H2HggFKPHZe6Ico3goEDEhGWdoFr2ED
oW32Pbx2biibF9+W9xXVjivbCkPah1/T6CerNjnvuAUEC7N66O2911kmD6WOuhTBMsd3TvHpng34
DIzpuNCwOqTBSZ4mahUNfXA9BOa08m5LdFg2ExCzXcFQvq11UW9gyp5dtX7uYHNlEGk0wE9lYPNh
yPaDDy7RonPfwR34CCweBhictYKVJ8iisMhBoJY8PnCjBrTqFg48ouSln5d3wfc4bWRx5qMV8hmQ
rnrNNiM2+74g38mpT4smCIdximJAipGA9P3U2i3MXmuoGvEqoE+fZfbVXNR3UV0cusyFtLdQLNdK
XX3b5k+DmH0UqzT8zgVmbAjWLx/r3ELzuAojq2KsSxiHDz2ClZ9eVRveNDzGa9ucT9AQ2TQC5QcG
myFJT5A5KDSP34nkJ1kUfA6GSgxqCQOcKQR5cvrtGk3QGdawZuTq5rJFdHo52AVIz3c0fmLlj3I0
BgSGYUhF8FMrr7ktq2VRXYKWsUl7psbTwFEFtJMNW1ghKm6XseNxt4491G04iHlFL7/9DEdVHjja
MWnBUt1x3x4xAUXjKcLVyA9lNYyJE1wlI6wtpTW0CWEHh1QvFhxCWtQ1ehnltLseOhN9R/xjgP0x
Zz4S/wQl2RzrpWl7EN+WUR+PJVUyHoUP77oVfmfGYc1HHKZI18t3zv5JhjnqLRAjiirKAKkc54aP
ynEZYAmtyoaE9cYkJSVhX8tRXggBi2ffPuKviJJYARaUsMgNMPuJqHZGHSzXj8CMfRlOYThe1zF3
wa+w1JI134GCTzL1US8JeQzK4XHpEaLgsV790pbGjB+F5d7GNACdivsGOmFpCVtO1zVMHIrvyPyK
EUEaTGg1h2yqnwYuqpiHVURcw5ZJp89DMKdlObk7A0sl520Nq35WcxiV/MlTBYz5EPcdD+IBnsro
NMHogNVx1RiSDKDbfcmw3hdNFj4N7P8Qzv7uTCmUP9AMUCbAemCcj0X1Bpm25aWDNreO3ta2qV4Z
zVW368vQv2cjTK2/k/9/l4COEoGBs+Ps+vjjgMcSB0JtoAhQFKDo4vK4MnsdykBe/+kjlDDSkAwm
WgIUewIg2rormCCNgyELybfUTNBK61mRiqoqv6PQ71wEFHoo6om1YG22DDiCYZNdw00/R9CwsqhO
2uCyDax13PF2yG6+rd2TKnYkBo9EPsGoDavBZLadExVmcb/6yqb9KukZq72B5cByXQ7RjHAyZrA1
9m3Rv0uqR9Eff68J1UwAQntsviLjqpojOSem4ioyG0zmKIMFOejHfYApLAVa0kSZSxdYgJn3yzLD
XKYuGv/dJWKQ8yi5H58DTAibzwrSgXiSeWBRkrDczHPS9nlkY2MmcoNZFHbfVvcrJw1r4JBuYAKE
2e8KN+yQiTYjnYsByAxxMY15zKDtSSXsKEhEUu/rt72F/PDnxVJoNAGx+j/UndeO5Ei2Zb+IALV4
pXAV2kPHC5Eikkaj1uLrZ3leDCbTMxCBum+D7ga6urKLTtLEsX32XnR+m7L/fsoMgGoonKzyexsv
pdPo5YY5o0Q4kd9zXMJH+hp0/7Ap/S8ubBIZZDXXHFyGZ9Vp46a5kk/MmyHWPBy61mynYWP2Y+Wj
z85vsxgw9E5uXD9PjqGVX1z+g7nkmkTo0BU8Fonz5baplkJDDJ6Dtq3yjeiVq2q9Tium09ROJotS
vuw+f9IfjGe87a5OUebidrDOxpHMrMzLMux/iDt9ZKWYIXEetltjKKYAC6cadbhNdmpr06KysJJ9
fvl/x5eOfGPwL912TGqyv1/0WNt4qgWNi7jHfednaq7u1mXKN+msa1s1VXVf6/UsVBxLkkn5TMXR
/tm8GdNYKZ3TCcsi8nM2lW1MEqz3GHPkgL0bN6xdm6EYh2XCI2GtlKlzd+gTtVuCqU7i57nO1yts
jNUaZqU3HKksZuk3uDUOw1AUd3FMufPFcvPRbySH7Gj8To6B58tNO2a2Jk+d/NITwz5r6R3E3hTf
FUORfHE0+HdjYp/H7IEGi15I6vnvV2ELWgWphco/OYN9obNvHOt+VL4Yb/+OcCSS06zGLu3quqn/
fZXO06yqXk8LilM4gStmcyPLGFHLN4bSrR77ISEOQGVTOV/c3wdDjUKcUy5WS4uzz9n9lfpqlsOp
i5HlOMZ9zTKS67gR6b3hrnPk9nT5V82v4mT5Yg39/ZL+XqtZpv/fla2zwq306gojBlfWx3S32o2J
uVteZob+IAx8AVg5ZTB6UvWFKnbdWP2M3eFFL+qrvEQ/zV3te921wCr0p9qj0yJGqbDgL32AqdWK
jOpkdiq8Bc/5yY67alq4KLYeLMt4Uwjli4rpXCBi7f37bs6WSDkXfTfUA/u9MmJK1Y32yjLFcJtL
+pddobygRSeR1y2aX66qQpKhs0OUbn2DvXx6/XwSfzScdM5xjCePbfmU5fuzVHRVuqNjzRyejWFu
I9wnyLBDUi+NL03+Hup+VXj+2C31V1vjB1MTh4bDActDlnOcs+dALqJhktDMTaZ61U6e+j4bX0rB
fqaHeCXa4ot7/WiCkp3mkp5KL8Y6u9d8rXGdd1WFp2NQ+9tKGnkXjNqiql8M2N8r3/mARWIkGsQJ
ztWds5LOMVVUUkGrWzhOhy9osdPYtxNF6r6B2WoOtEJruwC1BO1tEq2dB5PMSDfg31hW34r1JUUW
K4zsIq90N9kSfcleVDHUy6XiNIoM4sb+r8rl74GJfRMqAIkmleTY32NBE9Ocra6+BDgc3a0lhAwm
Maf7sik08hADjkrFFhdJryihumbqjUToehhH27waielEn4/MD98Wv8SibsIbb549w0bwW9pyrnzL
y+na1kId5n1sdpP9xbD4YF0zVc1lKBq8Mv0fQW01+tFyMEoRnzr1zut8LrZJEffmTdPjBorY/dfq
1nKaxUt8I04s64uq5YOZQM2EroJ7hT31FBv8cxLmcppnvIM1aoYqfb0byueONM0l/vnhv6mHp3eM
LHqKU1Okab8Tin9eaoyNvE/z0822tftDq+fBt82+eqz75atm1mk/+GsSUAKatEgpDz4qfYn9KLhm
adtjjcvCpSyGfWqunvStybWD0tTX3aQu3U1srPFVXSrjF+eqs6dqIwCj0xF0IZyILuue7RqFVq7t
pCavuO3luKEcco+kaK3i0NX2+MWifhqMf9yrTeGHUGUyitBlWUXPps7KEXvGNbL4tWIXzW3jWQvu
GkaWebUoiUx+aGmR2l/UNuc7ia0h01DUMGc1i/LPPZsia17mdTVYaDQsn/StWRWa2C/76RH/mr+W
63HFX+1jULsTtrXJhNqQ/5p/fT5Rz7aQ/7l3l2Y4v8NRPe3sqIyyYzlJjNfVTUUesceoL7h3hq1r
CTp8VtztZn20v1piT3XO+RPXVUoRNhD6Fd7Z27VaU3geoRbfUbKw1MW7hc8z7tpHvM2HVA5XaSOf
R3psvuqMUabhPTP7tvniZ/wzxnjvbGK8esNBnv0toP+ptGRrrFcx/WhnWNxAIeQYmUutRI6nr18M
57P1kMdMH48Q76k1bLrUQ38vEnWqZvawSlydSJ43Xt0XF+s8TP/5hsiqIK27nKA40Jy34lCxEG7M
mehQQ+TSrOb2oU4d1y9dY/5i3f3ghriUy3Jk0PMmivz3Dck1XWeW18UvnULTI9Or1xorcrJ4XxSu
/7wkm04Bo4Rt33ZZEM6eHHCofp4tbO56nZhd5NhTiaddNmNK4heL9P7z+XD63X+OTAQF5iSXU8lD
I8Od5ssfY8Kpydqkc8c5wO2010Tm2o6f5d7r1Si+x+qYf7F7nD9HHbcHGQ/SHKdTqGGfzb+hyvqR
X4GGOi3WBkNuvPdIP798flfnD5GroMITP9Gp12x01LO7SsdmTGzc/ms1UA1gKN8MzUw+eh7y/3bE
YQs+XYqh4ZBtAYhzPrX1VMGnSF57MleN7IYSp6+iWDINf8BYE67uKlsEKwtN98WjPO8t/b60yXik
x+OQ2PHO1nGNtFW9DAQQBtdrX0d1NENdGbVwVCmO47bUcK1q3V6JaZg6y/wos3SCNPVfjtX/8xso
UtExEDrpPPz9pPWFIlVLYm5fUcZHVc3rnU1pvHW0wt2uVjsFni6TUG/nfl9ak5n5s70kdAlyO4jJ
gtKpGGOayrTojKn3os9/3gejjbSRplMv2ZS45y+nZjcahyIrfUpsgH6jtK9rz3C+2No+Gm2mYxms
diAPrPO1ISXDZ2tjgqrikbCdCs3YTxwXorYf4y/W1X920dNwY/PE3oPHx8Soffa8k27OCmEUPq1i
jdRJZ1YbnjxLoNbpvtk4a9Q5rULoROnK3aKsavkySwRJMg3YJceu+Eq0+PAnoSepmuqq4B5O3Js/
l5B+NQjYkh7ydU+uN0NrNk9LjkdyLEoj7ItRvUhNsWzU1pLPq7NUV6t6Nes09nF4/McN4fR0eDb4
JVg5UdzPforTMs7QNUpfUdWM9GRjEeCMl7TtT1HXav1fvPg/L3fa9v9YPAfXzYx44cVPuZGoflol
Yp/3szfRgjby8POxfFqJ/1qpcQThEoBlw8O2aXb9fbGyRiN2FWa7jpD1lDqER+mpAVcoBvlgpPZQ
YDlt3MfPr/rRIsOB439EHI+24vlS2ujeoPHs/MQiohI5pI1xvyPJf6uJYnCnhVTzwCrR7fCUOvk3
DEPiocs7+6uBdnb0OR12uH1eMDWrp1Mj//0ACtvIEp2UgG80lr1ZK1n0fuVaOb39vs6DSk1klBB6
2HRq8/D5U/jg2ZswhLiqSS8Zsfjs0k3tgT0h9Wa5U2n7RT/M31cPP3kgK6X+XsS1uO9BfMRfLPH/
rizEHX7vYLrqAkw52y37pKSbW5vcspxwa5eaIFcl6m056eUXhcDpPf49vLiUjujIPDZ179x+ldWK
NxQdw6se+zKsBRasUxGX+n26ttdk7r0Ds86OxGoa27TAT/z5I/7wVk+tR+pkTrbn53m7jld0MmMN
JpxKW4Vm9WtaKqjSycme//m1PhhJFDsWwj9LFjbXs40zI8fWTjXbgrM45S+9N+ug9DLxJKuqDHLN
KoNUU9udVUrri0l8emFnTxknCKukRSMSaMHZ8p0ZlrAxRqNCy1pYm7yNZbLRCKFXX9zi2eNEMDqZ
QE+2ItQR9KqzkVPjUmpFbRE+cOwefEwjEs+nrIUGcmLUXP/nB4pNEN+phfrBGnw2P4Y27adZZSFU
CHtT80hMF0Gx6vqbFi/zm05K7Ffqas1do1usGZ9f/N/JCdHCozDHjYeH6nyFil25zH2Bam6qjfbS
i9p5mrSi7qN+aeEHzLmrtEFbnEKan1/4gynDhVkUAWrgnzufMv04Oq1gyPiYBI2okFm2IS4z7qDu
0EhppmKrKKRwRsMuI5UYzv/ioTOEKb1OvQLSoH8vSmMi9bRb6Ganrime8jqZd6t08h1EGIJsyiQf
aog0+2JaquPnN/7RE6eRY5PGPv1bO1uJq6nMtWZhJe7rbL4ENAJxg8bwXWZUS2AonkqkcVajzy/6
waS1rBNO6gSHcv+53alu2tSuadbJuBsi4svpdhodQg9Tl12UTWJtiLpZx9ka68fPr3xuaPq98xA7
9zjWctv/SF4i73sjgzDtT4tqBFnVx2/lKMRRktexszHqYCM8dzJP/LbwPJ0sDb0lbU6+KDd+ixPn
qwfOSNqzNFNU/EZ/v/GpkrJJdSLciph6fzXIq+hx/921UkzfseZGWj6/tal+EZvTtu5MrCKZbHe5
MaeBsDz2bcX7Xyxo1Fqeptv855/irwXhYEuL8xwV1ygCXCq2FTkSg/IX+9O/C5rBwolHlb4hutX5
ZFt4HrEnkgpjcNm5QTOnDaFcd879OUvE/edv/GyZZvU0VH4phTYaEQays6k1eHEqbYAd/mKw6we4
x9IiMAVJv//8+HTOjOicXPHUjzvbD0pjBUljMIcNoljfCCSSo7LyTHZfXOffycN1cBFjDsGkZpyP
nDYd+bu/14q10i/bKrtNYj2+ZaxPfkGK/o18unXj1uSlPn+Spxv4e8j+lnCNk/SkGSxVfw/ZTlkr
baqFHmixnDckFdOws3rYKnM2h6Mz5P9N2/y/sDWuh/CE6eY0jP4sydW0I8jmtX7XGqsbcF4jOiVx
1RNotEp9CedViC8WYjzZv52Ef9zn+XXPdRSvbfv/fyFvVjfQ4wlYdKvaICFals2pq2iWhjhBs2L9
tiTFSsIRyFG1qe2pixsgP242+mYyqfNGmMkcKWkt9xILx8VSg1zxW1uRh7JZjUNj9fZlqSZeYOpg
roY5LY5LOY4DvhpT64KMiGo0F9561Ms6DeK2SUk0wifKIQZdt63XbNZTMLXW0C3dpkRPobF8aPPG
OLqT2l3m6TBEOvvsNuFHBLKu4n0zqsVG2PMYxCsMAJuk+MGs9WU3F46y79CoohSR5FLpk3lDEK/1
delZF8TNC+a9Mtnvim5lmyrO1hvaPsUhGQwbLB6xbm0W2mtnqPIKtct9nQE3gXqa5w39BeVxRSGc
QCsMcgpxDNZHmA3pw9w42huZxTwk7i4jhSwHimU3JD6JRpUQpjpdFdjvI7ezivtptNPvSl6hpszp
/CDof5C78+g7QvWAM5VLPx179TGNiYjbmpKvwbhCAkF9qKpvjtEkhyWZgrS7ODlTHbKpY9/7y5KN
34wp74XvafG69coe1hHTMxibQ7sMflYN7puxDNjCHbVJwpz6MmxbpdquhtteJZ2n7kegXTcwT5on
a3ZnP67b9BJbhObXad9fD7jlW1/0WvFLqVX5ZIskybhG11/IXKmX0FZOiDHFnUNVgf2QI6QSrc2L
yzx3qsCSiNKWNutvJA7qKzse2o2Xxc79kmMNqgWglGQ2n4s5BqkAHeXgZS1sLqcQnEEJze/Eupqv
q5YMkeuUuu/GXosM4IhwmOfiSmlXDbqGwSAz2lHAFUtcGGVuvwQSMXdb9dZd35depMreDmEv9bsJ
nfLgeXJDLj9a6y7p/M5dpySanXK2giHT5uey7G3AJpLG6KrGUVq6Thg32kRUBWYimn7TbIpZ7ymY
NDHWW8xF2jFeAF0tc3armZJG8vCr0LJHuhDRuKY/1tzbNVW3k0N+Ucr6sc6b93aBREjkEqocJldv
LehViBLJcZnBjejNyWPePChW/1g5+GFTwH4RVJr2ACVEvzL72le6IfVbDUaN1XlPiih5CW62r8zp
SirGvSrqKTJqp4lmT5uDpVHNWxkXNzl8xqDuiggT1Ene6tAVuZq6WqFiti/VkD7aqf4CjVD3G7zQ
gdIrSH5xt8/y8RLLdAsNZ30DaPlokqv3Ey1ZCIrZ9I5FZuwbKsdexSKv6+WdZ8v3tShvUjdNNmkV
V9STReKjYC2+KQqxq7w14TijMiRxhsEI2JJqNzZom12wlOl318RRInD6+Ak94ZBGHimqxgvlUuAh
ixXzOQaLRQsT0MYqez8brOmyHsdbRvRVZ+hcsNWTIKbNGhpzvzJdtUO/6mjJQ3E0rOLYC23r8rz9
BoGbRQPHt2IVMElg3UWjvep+OskT9nFpu9AbbI6vRq5zx55Q/MbVwJu5ZebnqqLSbNJ+ZiJz/a5x
AWlo5WZIMrFJajO9hSsnQkki20/LmHxyDWNg62Dnqf3CiNtQg2dxDe5nvi1kQyGMBARzbEy8m0aB
FuKjTsnQcd8XRVx4hXcza/GNYRsvLCOMbawAPqzqI6iFnetgrcub6Yru/m1HmzRoiIZs+7m2A2ri
La522BTmbonNCPzbDantQ23FYRx3kTd0/iBovySTzUmIypc4Z4Vjspx+iGYdgrXLtgS0HmQiXwcC
46spSG9Z2aWzuFuJ5xDRZr1s1/nRaLurGj4aVvoqTFX+cTknt2ZW3ACs40W+GBdNl4cjnryUjGM0
K8nNKNNtlsTvcxML7AquxJRSJT7dv8gbl9ui7Z2QHghgRyXbTAWF8qgXbTDa6uqLUY/KSrmC8/hS
TMVbTmTc7HK/rZq7qq4CuDhDoGQGQwmpKe+XF6+tdqU04Z6ooeZQ7wPWeyRgwdtMGqAM9vqe1ITM
TVLjY62+j/CIRrevAsxmZLwB/Q3LpTUW+lUj7HstzV8qewVJaRP+mb30CLyn9QFxbDyDuHqb7Vjt
/VgTO6vuDsoC7bLwGMuuynBEkP/mlOnlohict6C/+qsqfqhijXSHPL2CQrWqxraalSHKhuzaA3sx
DJ0cfGvptGWrWqn0QnsABuPbvVHfqAAUf+RDmvxMbK+40MdWDxWhP7ftif+5ti2QK68KGHuXfedG
46gc1jrjqJnO41tuLm2UQeKgsboQ1Wd2tdm2ZYDIxD32+NB2w1q3YQJ3YNMOtgw9pR3Q77oi8LTk
omE946+Sa40/lGnVFgrGTZEZxQFIbWBXYiu9LKqlzjCuGGI6pkVz2VVQZHwL2xy7T3499frGq8er
dkoDp2yPizlixdCuc7W4dUq7gbeb5KGldm3g9XESDJ3R8QeMEdvS2ISqFFsFrzs9Gy/0Ov1WqwgX
5qm8RjwhRN+l8GByOkkXmtfsuio9xGUV1ZbLP5j4EC2zDgCfHP0lzQ+rl1yamQuiznFSX8/T5xP5
U2lGdDXF3IiVUErevnSDvZkcb+PZOfVNbv1ISvig7JPOajyXacc6T2jfVV81ddnkk3g0lK5DYJGR
tFrU2HUzxGXgTstbL7PGhwh2t9hgVTv7wat0dgJOTFB3domebLsqjhYzC81h2piKeV1CtPDzuPmp
xeJ7YulPQEsd9oc2DUUNSGAqacfP7m08OM+asV730gJsmoJA6bv7bNKO+M6ROBipRvIIReO10Imn
wlhUuls39y5XztKBpdV76daXjS1h8FneW5eB/jJFNPTQCYH4Zit0FanvXL2P8lpeUHotfrsQFEnV
5H5W81ecVq0/q+9VrD+PC12uKo9fk6W8XbV1r4ABjfXprvCMWxA+lm9McyAm/U1K99rKqzevo/Zf
jXL0kzK9tdr4nVQjtRc0JBe6adAIL0xb5bZ0W99Q21MOiWxno33jb25LrGXl/GolE6gv04TpUlxa
xvq4inavnLKpfTVfV8mMWSS7UYafyTQygiFcOdR5mMGlzqNeWCjgtEaZ5BKEVWoKXu0wijZKdFSr
yrwtm2rjFdbOM+Nf9Lu3AjNIiLmp4cSevRdq+r3xmNjkTh9ztXxO4mXx7UK/wQz/bundGkjwnlnl
wpSFO9PyRK2igdzTSV68ZgcQdXO/VIAr5lq6hUmR+80EXFWhxDJN6c+WedClLjeZqV61crnQpenu
WsW7XrICP1d5IYvh9JjvlXXcGqN1mPUupOMUWfa6nRrXOzE/L/BAvasgk1hZxcZMq3urUqHUtcXO
y+FXAl2Co2ZWkVJ495PTHCpDHsEi/TLW6S5bQfbWYtMo9UVMkUC/k1Dqd3JjVFr2PXmmt0SrDzM1
flzWO+bOvhVpuHTpbkgUhA7It7KMtK6TQJudY6EmocH+lS/zlmBH7JuFTafM2veTHRnNEJlO81bE
duY7dnYE0BrNuXYhRkiVsXc95S3IpiSs8aLjvKdfZWaBubKKl7JvfUIrG4iXYaUsz+5yuhIRal8t
GSyxHRRA45p12luD9LPZ/tk3caRhBu3rgUD3o8fW1efqnboax3n29FAvM2e7VPWzR3qe/aJ97m3m
Q7ceClmgb1hVgNHu3jAgHE9tf0fP/mogMOoTLJt9a7Sx6RtwsIGJpDWPgBxUXgGANo+N4fhqXPpd
0r5khoulPw/F4qEfJRRL7dYC01MaVWjwZ9iv68EN4eqGiddek63Ym2UaJW53DZQrXJY0nOOB1s87
EyAaDYNU4ewLvbmEEsvbNnw1lWDE6g2u6btqzG6Vir8vrmZrPYgiu7eKPKrK1VcUvK9efVU5UGfa
BzthpzXWh9l8UaZvlXZfwz6hq/LU9+6mogAbUkDp3pNVv6nddwDfPDwrIOPCeDQf02FfcJO5Pfjp
/Bpnl+mcP3HyP/RpHTqN6y9542vVdTVdK9WDJ1xGzBJO/eQnYxmW9Q+Wu61hrHt1UtkYH5Ux2cVK
doO2nvuFol1S6/jrBMioBXPSvZtSDZws9cuqDg3jVikpF9T82qzsQNqXQv020PilZAwwQt4P03zd
aXGUNUPYdpgk6ZGJcQS58pLncWQk+gEeqj947wlBr8nuoqQ+pq0DPL2+UfqnOL7N18Yvuvg6zeHW
lU+VwFJT9BFcYX81U0C9S5ibbZgrOscCSQAoJ2r0aoB2Q/323QHslnYH0BuzPXVkUey7ZA+Wm/pA
uQCnsEmGHytbaLZyNslXZtx4oarsdV68meHYLfxvbukCBk82gpa9y+FNZmUES/4gjTuz3yj0oo1k
DA3tCH5Zk49D+pqTDne9KpKN2CwccGAYL/ZGo6JWkp/wnEJrHTeKua/qay2/MrMD7h7SPWaYGyX5
/6YKPUMJZvdtNIXfqTFwvo4eq7apgdOaN4ruHsv+uS+2samHWbtZ6teWY2QnXFQH090vKvvAYM6N
L7oftn0HpNfvLGU7gIbrmuq6zdWNlYjIThuYetcqtojG4OhTOBet6VwqpUz8eZ7DoeofnMULFvsZ
wJLfdgQVXsehv47z7qlzvxvGhMqRRqmEN7+I4VCy7BtLEWXFo9cs+9hO76zSvF8SdRPL8lnTqXi8
JsJsG00JEFEA+LY7BEOvHMwTPGMB82MNgQB6ZubZ7pRczdyrqdmvSh9VxQIifdkjY8FE0Mdo1h/G
jkR+8uBO74sBl9q8r62XVTVDA0azfZsMh9UFy50pSNT2lZJubTO96AiYtDVLaDXxPspT3h+EBD0i
S2wMtz5UzbTFbMwBxT04Vnuh8xJiUSRhat5b7vg4jPzqYiIxkURJ/r0sbpxhAQ2aXhoM5qwxYEvt
BMEFv6nfbR05xpAbixI8zdvQa9eUo8KFLbSHrh4OU1NsmrG7rHIHwniKfzayTPcnRb+G13O+pfP6
bbQtGaBp3KZa/S1Xq2PbzJzxUZvrGsgZLMnAW+Qxda1vrAW7KVcK5Mb+zqTtD/mRaj9NOGFV1KRZ
+kssFQu4jugBVuMB4HARqHEDUdSwr/TY3rlufsl/p2zKlStRKkGmXqE57Tok95LTQVNUty1Od5OD
3mA7vpdeN3M0aU6Uzdin2cuC1rJ22jBf4w3YVJb2KNuUHcbZmqnKbjNGfQlqFsRnmtaXLSdmRJQx
LO0xtOrXrLyNk/RhKMfvczwFnSt2njr7NrBYtldOzL+MeWXNeYF/RvEmo7qx9ZD038UQU+QyICeT
mrndm3VxlXv6Zb9YxwxsU5knnFdsD3r8PIA1o7Nrv3aafQEpi8Iai1BusxEMv4BsB0J5V+z1qHh5
lLPDa8scxRMni8mIoMhvOaH5uSkv64q9VOHg1Txo2U/JYtHCK9P4fywEYsvBOvbtfFAU3Rfuj0bX
eDrplTfd2qPjc5KrixllSoOkcXdClgfmwFvX3SGMZR21ldgMNBNlyT5BK3U79/P9mDiHUncfZqc9
UIDfW8ZTpqlBkyUHZ/TCWRWR6d0Dv2NT1SK73IGn3601ChGLmlJNV9XYPCE0bUA+Yjx7TC3+qNY3
t6YxXAyFzicxvLCIzW+JrT/YDQKSRh2atTtF0uMwkuzCSb0raoudodcvlkpdaogQaMWNnjy0mQqc
VuyLkc9UtB7sSsDymj/Bba2dmDWUOI+TcEAqIztrNmSL/LL8odfWVoHRJVLaR3Ya9A4Y/CrqNBpr
+r6sqp9aGRnxLlMraP/fZXpCqK890ERtz4eNonzVQ45yfqe0O0ASfByi4c3GoaMASrMuaekD+/Um
asVyB3rOt+WzOQwMHUiBrDfm+qbERhhPxWVZ95cQ6OFQo1PYCAjWvuWdNWnF7tGjLj156TaVwPST
neB/JLDrrwmkbg4/nf4TL6SvslYZHPo5dh9ivXyBAIBKsLyQOdwm7iO+Y1y26g9F9IdGFxtnYMLE
T2rDGrquF40CjmGeYe9mLxXzGyGNfKcx7LTZZUHXOfWmpf2CLeJaNspl1qCgzV7/M+7EfsZOG7Xe
ooXdoB+bpfslGgk5Rc2u6Vuj/nM4pqP5U6rmk2HWR4yV90nMnS7OdFPTLAWXcTSM4tqtve9KrR2z
bmTXmB8HsSnGfuM514k63A/28cT9Tcob3XnhiyEQzl4tDdu4VoSxlu+ThG3N8DiLZ7D3L7z1usPq
DAf1ig9ChFZnbkfhbZIi3y3tryH2YEYDnHbSwAICgSxpA8J38h/VuEbFVEUOf2lauGzYDFzFF+Z3
EeubxHodxgmjJil3CQpd3aQsnYrzq+dZZpwc8HvZbLp8mSF0syZQy3hbJMYha1mymh0ffdna2nDw
bGVbNe0xkTfWKL7FUG8zgLaOwqip5a4H0auDYNzZ9rJc6wnBngoxijXKm28ZxPt6XUPLUzbZtJt6
hc7KKzh6HvSwGddnj+6ZsIotB/y93Xg7O3lxvBis83AhhSSF1/jkooPFdbYy+w6YA5OrHkjh7ApO
3nxThganNd8XYn1Yteww4i8z5EHo5a1J4N4SD0qsXdj2Ld/S8NvxfY1vwOn7fNvAJ8sWJMsmafqd
BKRtqjlowpxvYQw7V6LGGnc6tXOmY5crr7r53kkUCu1vcWv7DsilYnwSTRLwKZOUszq4e9JXB0Mi
U2R3DGc/XV0/X1SwHaxVzXOh90HrXlq9ATGQ44rDR1J2ubI7WULLipP/8p4bDyYqT5zOF+gWfq/z
D2jfS7X27fVXWc1bBN3Lci2+9XzzxSqcUJoEqfokygsjqDMDm5PX7mcVhqJxW+a3hfPAZw225YiU
2foNLYTOuy6tR6tC0qgQ8+Oto3hvk1OHQ65FK2J43Vq+bDjEoi8V1oU7PulFc72MSFtuHhZFjOSL
McOpdqo+bZVuiToq5pQ2cpr2B2WkiSLlgEILjbVxj/HUAQRgG6ncahvnYlPa2R7n2n0OcVCX5Q5S
8DG2q22h03UW3XTVFuVxKgAmyEmopEbEFjAxa51m0plGLVy1SFHpQZW1eYG5byfrMmPzHuwAs2N6
JdopC8cy+ZGBll765Fn2zREr8YW92JGueFGtJ7sFbPusat/G2rldUWN2hQBpnHOY9NTTJz1SwQ6e
LXy1wbJ+5WOLYle5/Y9RncZ97VIjy1H0Ad+RONBL3c4Fh3NPGWrMo227dZXuRjvB6nSE6SmtQWS2
aNJt2xxBTQBR99J1p4LqDIrB5CM6ibUzZ7FbwSzwdR6wVroX76ABPPwfjs5ruVVkC8NPRBW54Vag
LDnnG8rbYzc5Nk14+vPp3M7UeGypadb6o1atvdFT+Nq6E/hKvXZR2JW7uer2Q99/VJZ/7yrGjcG/
b8gupz2Eb6Qh6vxg+MW/OsggDGr+BxZ8U1OSq+vKwQTG9i0yMIn+hhHo1XQJnHJvr7ZH8OTCJp8c
k9uJLKDGGC/rO3uZSeDNYb36afmmMeizJeJ3E4RDdm8VK7nkln3pxLLrRue4NlLtbvmCsc4rtKXK
bo9WmGa70dFfhKxSstJ46jz1zX8sbUE0tHy3DYxTFCYDwojuLhHzk9kL7zE16xOCsueQ+OEI6J3s
DM9gP8QxyRRBXQvYWU5wQTBRFqRCwDHHgzBxKh+nV52kzUBo9mQ9C3OpX/uwLULMstP45ibAia8F
nzSH3Lb7I4ehQJPTqvDGVuRnRokpfOm9WdA4MyoTrqcHtPakeZxC2f4LvQRXSEVs7sGgjOmN0HbX
uKzj2FYPQL1r9i+bnT74uVWf5DtX+QWQAs/EZfYG59oFHKulb8Kr6U/IW034iVQp82PAPR7bxJle
MtaKLRRLeoLkbD7t0U0OZOLqrcR28uSPWdJshqScMVI1FfmuTkd1Tb9SMTINj0Zq+UdprN7ZSfLp
4FT5sAPdaC7miqrVzqts2+WjC+zpdPkO82AVB9P4NLLVHjPJshjWpfNg9U1DnxSI29aw7C5a/VZE
S6kNloBi+p3CLid7Ge68EWGUE+lw9sF4LmvPPVAm8BJjSQgtxUretKvsQB2BlWpkzhUR2h7i97wK
yhcxQ2fyTC0b0kuAi5cxfcyt2RRbwwvYRgIxp5cpdUIufDxzjHb8tKXJ/XYz6ro4OuEMV6Kl+ei2
eti6NB88G8lU33N+CXnXzsjI4EH3pZYEF6GxYNNY1bSfZhSnoq41i7gYDkXi9wTzhsklTHwR0TrE
Hkdmfh4tibTfl9sRnUpWabfwk6i28vwhLG/33IxFp7DxKdWOoU9tJ0h7dsqcRV9ay3KmhSW9q4p1
NDd9Gg6ktmZcN25nVUcTQHBbtSn9YraZ/EsQwsOS9d5Ao8qiSFlOCTbGrLpdiFFhpJoBIBaTiP3J
DA5rqiq6AWpr72rtbeh3wAfvhQoayw9PtQGoS0QbL5RgEMnGgKM4N4brXKVN2NUiQ5L/g3reUr8j
CIseq/NU3FYS8OZdu9bF1iHBHZWjLd48r/ryiklQMdXrfenZxg06tF48T/eRnfSAmYUu3mxFnlac
1uQKQWhB4qx9U22NWpdPLiLUv0zoOrLKgXhvjF07s52qyO6ALFWu9GVpRl70SlrPZVUjiXN01fZ7
UhYnXrOj3ZXW+1LDAyLPDpARv66Dda+I/D7xcRfpNTRk4bc3LSYlEZsibR1KhOx01uGl7c0CI6oD
ON9KIMMyLc9O6ZjqOzQJlrZeU3QHEpYDw1nPkGFUunwnkd50vxHOr/Owc91Vqe4ovWUtIY5E3b2v
xpo0D21u9OJlDXuf/xA1tyoZd/gi9LsQleP9ubbyZsiWwrBg8YKV4P4TtpKgeCyUYYenPJzckGkk
8erdIng/XsbeKG/sUEbogrVRa5gZt4IMhAswaii9yk+r9T3nV7qoBP81hhTzfyvOW9YEpwkXaCcf
YSVjcOLoIZPbti1c9Q3YMfZXPax90sWWNzOtbZZAGetD1rhVeLL8bmrIJgqbuX03i9aXyQZxm+0B
8rhhLzlEPf1W7aarXWoWYiC4pPossKsCfHDxpOOvIaDO2NRTczD/47AJUOKe0OOl2rQiU93nWNIL
9Oi7miBkw83d/j1JrCE8lkLayZ/g6C/3S5PMywcpf4Nzyv0mUdGghCSW1B1r7yBr3fs8jW2WkSpZ
1OZbE8LZnX2X5WJLDGigNpTYEd4O1cFTQ7C1aD69obOHJ1K4yYte1Iz5vBrxoOAJ94U8IEO33Luh
63onnjrk6NtsGBMHGUogxd6Wi/G52E3wObiBYHvxzC7Jtrm9DilUeOpinIsqaYWVeQwIXgQ+VC7d
k9M+aWkOyzjuZjH+8Sd3/hbPmYCYw6f4N5rjqH/7OTTyjCY6qfvPCqUBw6Q7C7MCe0hWlb0a5qjJ
pAO14Osw29b/CEIufGC6LFu7o1KzyQie+97qvDROk/43BPbcnefanZ8IThmd/dIi4L0P/d6utlUD
Dg7q5zhGv0TEqVuV2NTZYkE124PUULrGssqBtGfTbj9dvXKtdkDQHFWgGZbhTdO2ZkmxnNnIeMYE
brGBS7Gck0ba4llyC1ZkBGrzl8CrRT0RqWlne9WFTneivMWp/hYSO4mQy8uuoVOFOIlkMwg9zLg4
kzJjSbO1EbVytJydKwaG717bS34OltaiI88dG6P7RwNane0ak9zTs9F5vRf389rbf51uxBw7tEB4
b6E01+TH6Qt9FT3ciL5F4DgCFkfKpNlTG5KBeWEArJky3KJJ4y4rW+MXV2cQvPnmPEsmXQNk/1+j
2tV8hqdZk7vU1GN6KXmo0oNFgjqRM2uGRmxcS62+V/6t8SHqnOtzU646obdtNCsvskgc6/6SwQuL
Z4o71+wQ+ARZkMFA/l/Wozcq2xq4bCrN8X4oPYa/tBF59j62cMEf9A/N3j5JFF0jAXJp/eI1i99u
00KNrk+Aet61XxQk0FFSEwUbZaPqhmjmK/mvtNJB7vmxnkvPZJHf8uxBbFbiyH/cIkxvEa3WRz30
4bQb7NQ+zGU6ucewD4LzmsvhZDtl0m8ySW8NAfWkkz8Qg4xtPUnq4I5SuvKOixIRbdPZH2EGP02W
Yp9EcHbpG8WMau9LZtUyGCnNm4YFD7E1dABAZWrg8w/GxqUlhLbGO0pJGWfCxDyTp0ZzqbsUWXWf
F1X7L6fT7wMJInyEMQjx21rBuKt5FB+93C2eHGJgv9ICI1lv9AC2RaAL5hXNruxqXuyqNd3kzpr1
Mhwx3ADNL2MwP7dmaFDtFwTJgNICFiAa0begEkqpI4rqTA4/NhaNaeMEzRwiKKCSgBAJO8qSZbjr
ujHDdVCUwaOvWr2+qLJv0Pem9S/y6UzFSru5h9K6obtlWiznVM1Dek8WanefWka/NZLkw5XjJ+PX
WyuGLhoGh4JV2gk2tYu635qmi1ypDvLHN69a6XXFAsxUEg7bSjlBVHnGuzlDsvnSf89CMdL5sVQ7
aaOxoxaSYtWbr5UDfpK++q6Gvt6ZNGK+Jp7qf4CcJV9kOdEd2XxDJ98bNVuhEU7rgxBNeiatYd3z
HqwvXuL0X6wVKaN+d0qQ30V04NDMkycgVLpbN2veuHuZWNZbp/rh0LeT8ZDzHjAjMzen8k4UiXVF
vMTHV+Lfy+lLZJA34Mi0PgrXKh89ULp/i1FNb123VN2TYxbudvISbR0DxVMVOXNXXdERIOypOI9I
XucufFoM2zkpf3TGyCJUn32/RkCTElj4jphEbdpG/Waq8eN1aKFx9Dru+fX/dN3SwhiGK1A65U24
LZkU6mLY1S01lgMf7HH2Bzfugv6SAmn5VY8JsWM9MixAKYokT3it4R2coXMIikkMygiCKlKLDrdW
4r57fQ/TXjvelfhRhNa8Rh9ouqujyene7A5w0xTNeu7tRFI0sWa3OVBvatu5qtI+m2HJioKkO2or
OgVpmqR3tQsfV6u7MNSgD0gEN1g4r2/jGKAFyZcuShNr14y9jMUsJtI2iAFJXNY3a+YTH+30YV2p
7yu050Zh1d+7fUF5qH9LzL3JNOaSTmEkdbciKdGRnBx4cTsK+6xH74FB5NsomY8kbCPHkk4AyoMJ
gypapj/BKK9R8m48b2Xlox0GvJDBzZl8wizzAMtZLU+ddk70LiEgGoo66s0wSnRZgU+j0uDB3lhB
QcNqbZqnuVn9ndf2aBj0OPPWATMg2bpmtS+aaOIxvSONjKKnskipPOQwOubjHJK23aLw3hjF7XaH
LTqaKit2/oyJlgyaM+RkGtmrlfD6q9YtUSlhjK3mI1QKvJLBdRsE6LbLtPuZ4AzaWswXo3Bf3IGy
XdTVb6O/0oVqpl5EOtC8xeNRHGdc1jFvGhUXsqXdqVi8M+Fuxh5BwPQq3Jv1wFDuFpHEudUTE0dN
+HZXcIemQxv1vI6jtpvsTePYRwLTm/3Ye4cuhfSYG7SDeYXqOs1gJtVIdwa7gdI537Ohne3qW184
dpj67ADWquYDJrVpjQq3LI/g6hYygQJWQzKSVHQ+IuOANcj0JQg9iC+Qa5jYnvoSuiTTwnOOnCoj
KivGoyLN322NpsG9vaolzcBz0cZuqc5NZTwLOtCWVnzkDuA31PiBODBvE4r0AYHX6+iCTtAP/ERW
/kfK7H5TKdiRdDv9KJsO4ZtT6Yc8zKddOdpObPZ01szVHE1h/c5l62ybjAs6K8hEoWiHDmIPQsWU
Sh7lQpGqxT/DnynbKMtoaK5G9qLqxguXS/E7WqYfF44pIhJPnDhV4oci3XsrWz6R3X60bfdJl9q9
3Qd3WTreg1/saobhjSK30q8N4y2T1n0laqjDoF6IsA5Ah8Y3q0+e0t50dmK17i29gJdlw/zXTFWw
p9oT3HGuzJwfw5RC3k1RmuxOQ350exvAw6bPFcKpOs4V+Oym8XJ5FbTYIsExORYBob6jcrzdonJz
q7BrgjMM2RP42ACv4JTnnMyAB6AG/WSiUn6rw2F97V1XP5Fg5Ox0qOtrG4Rq3+DduczaTgWkeYMG
ClbLC2gjzrvl0WwpsNn7k5XNcejXHfow8WohzSG9e8GGy37oU/+brLUFNNRWXNGdOdB65FDzY5qb
VRdIEixX3RVzZ7wp0192QUZTGB/kjzQ9yD9BheBCfvJRs3Sh8JvWkzK7JaL3C+EB4M62YRGIfW8k
tPMmgfKXLI1Ih4QsVEG7YfO2KXmV5zlpPoh2L6IMUel71cOCTOXSHVmH2+1o+v25qFjsiyKNM/Qs
lPFVsDH9XeFRNk6dVX9jCZYHsnfcbWJY0w5M5yDXFoTXUscskeg/QAzyoEZ3zC6xX2phbmqnUgdE
3DZbUPUNI7XejaPkXmsHxBGrjsw1CI8LOOnJJKD6OhR8LHyqFtHIaQGRNHivssfLU+fQpbad3qfF
eAc6iabbyHnudI/gQaaP7jrX+1BSSUueCT/QvyD6Y9M2wcHmbkJOT3ASivTZiWm9mn/LcQAUX+dn
uhNHcD3Ro11x+6NVpshNKGIUN9CzsYCoe2r/eM8Vd4zgIE4Tq5cXLptkag/ejLk/UcfC1CsV8MHX
oPRPOywwuwzMexQZ6IBS+auy9JYtcivtoY2131FeU1xIzbhfK5gYryMAkD7OFSgeCQ/oNwuPOcut
mm63J1omb53Ing3DqHeKJzuUJ+7oeEztn3xo30sNqE2h+cNI5EPUeiNLQNd8Cmp7dkXj/VpzVmwX
4f7UKUdoHTszSmcuaG/sjnbpYJaDZNI3AUkyvcgkDbesOyQEeL1Fi3mavnvKTiIabBFOtnX51nrW
sxVUqMeKELXislyELt6LaThUNvv4Mpo/k1lsg6bU6Ok6+Uap8v9FHHnsyRBgQpUHNZdnsgmMk6m5
GNKbRGVyy/4S5PAmZP498oo9KzktUV2oC9bBU+0w5dYLmfRhD/Vm09tTZsBYQfDFiY60KK/2skTL
HNybefJmLdPDWM4Hqr1ABFPr2ykpZmumAjKJvDKKlRBeiZas6DzHvOSmORGqU8/v2VBHzeOUR7Q9
cPJrVE2ZpX2kLjTHmX4qyLJDueEJJV5nIS3K6f3EPTFXE69OvMxm7LtrR6/5hka5jNRCJKGpLS6V
sPYzRXxx3zoGSzy/SVEUbyCTqNGCAZ6lWl10KS1qUKLropX3tpVXrE3rGXCpRZa83M+p/svsmxax
QWyJqUBH/sTylLTLfcLMGtmT9UiWuLP1SivuAIVRYszfNCGNcT4oQvCs8TcJW3FPxQNRm4n+Xmr1
VVSQNTbK/UgqVtG+sx8pvn6UZb9PEwyG5hQ+Z2YOluEFv9j9UKYIVUYZ+oNoHOlBU0oxtmTDx8wq
mQ30QKSuE0t4omPXJzOvRrvbQWMbm3GgLoxmiK0WrbebwupERA2FYZRIAiha69a0u/GsWgsatnT/
sFkjQgvs17ZxHf46WLS0/qvtfG/l3rWFUcddAZyZyPQwLumJPfS+neX9IBmEBnD1XExfQZo89ayL
27XL/qsZ0wE262O/6k97LWlE78KKK84aN1YvHw2kYoFR3w1aXFzb+psJVaANwPhGX3fkHkQu4Lm7
MgdeTotbK1UionHB2oohXHb9Pxmgh9ckrDer0z+J1d0vQfjjpFlIWzYFyEHjvpN+/OCUxXUOtTwP
mfrMMroY8bh+5ABlUCQs8n6zfmKl0HwqwSFBN/+ol2nejaRQRmZASGaVXSZ2iUe8Ps41YP0F7aWL
3Z/PqqkXbBNQ6BL0L5TlBi/9juScfT8SiMDVxOdSO/+ZdrMl/dO4dbB6VgTB6J7L2fwvF8OnXGuk
km31ssr0oXGWD7PGZmGaPcSaoR4pDmUTGbN9bpdHMedntdZnUmWGCB+A+SCr8Fgbyobfy1BpaWaO
ltbxyNOeBIud8q3uEOsULW2akzq6jWXHNAKWEdHeT2nS8Pa3g9+kmJ5Z2fdcjfeJZcz4HOY/yihu
6e22c8DB9t3z9/gTAgbeVVun0L+8hu9qWCCqXpkNJ9rQHStAnGU8+dIa47KpHwUd7VHZ3ToESUvW
yZe45TmMHEgmy4YbdDpaGgWo0eUHynB8uJ/msMre3CRehefRSOy4WtVv2mUytubuSxnTloTJtxRD
Vdbb90YyvjHnXEXn/6PMgX14KpptbyBTASQzLvVEUovbpXuVVPCuLR5aeCK8KlDdOkgpUOzUcJ2G
NWTcyq+FSVWatBEQTT/W7HzImqU5GRJ4AX4XlDfUmgG23sStdtSzlXNxAmDpRsUCGAjZPFKVYgFH
bO3iJU/dR51Yj3bSDpvWpeSwtDi+YvHQeuTOhsLPp5sKuqq97JjmgYI75vah5/uXafktdcUBNg6N
myyPpMu8hkZzNnr3IBRSgN4+ekkS04XO6Jt6+74tULVVAa+GJrZLhclh9T+hFT7CZaArKOeRTI9L
BsBO+LBGPbHuAEL8GAHLc+DnaQzbJOO+Z94wp0PW2JDToXGWjAJR4yBUGBFDqN67zL53s5Ms4If5
T9NY/oY2omPdV/2GQgPziItgX4xUPPKKya9Bafy6/ohXZxxegHS6zUxuS2L45wEpqu6chufUODoD
wo7pwiOwxaq67f1/Sdo+2vTOh2r+KZ3ubASKR86+G+zqSQPshkrvW3v9yEK5BRrbzvUKTT4sz7T4
xk7JrZbb4xfltGkkpuw0uWMcVq65Z6F+JDYEW5XYd02OhCKJIFO3RmFvVoSeE1x4Ro5R5wsyVLha
nexULr8hdUvo13Cc8ep9aYL5w0omFenZe1beuB9MAoSz7iYEGIfl2qjujjIGAZHNsevogRTzH84S
jRwa17DM19c6X96XwH72WoQD3uCdXTLa91NTPy2coojwyUNDB40C8cO94d37mYAVq66DRDURpBiD
lPtFxeA/T3kfi+37kedyWLAebrHdHki+SDcNwDCgsVkdVFYd+wogXPX9zm79v8WqeKSHE42/m9w1
D/UqNl2vX4OyPuSTS2V9c4X05ZBWd1lIX7Ly97QoFEhr/VOXkvxhWQaqNxlEnlE/WFTpbROJeiPM
pvtwSc7Kqo954l2crtHAbQioMr//8pB4IcM81RKIv5zvgOcG1D3DLufEGgp5TJ02T3Xdv7UO9cCW
kgSu3JxLCRHvE77h0cn3dKAi9WsYW4JXD9lAa9+JVR/KAP1RUyI7R3+eGd3Rd7JLb+pjkmHR7AJI
dfHoqDzOQmM7zvKBwRljbho8pu24N+w2kgGqR+pdyg1LQLMxau/NmG/usQxXgcfM11Tz3RzOu2Wm
mTZgiBk1GoSVBOiYi/++kBgtzbAC+sh/xMChuklKUASGA9J6Jr1kKKkCsc6y0P+1hflFNNTFcas3
w9RP3jovlAgKI7Zkc1zF9Ox44264pdC61YdRdDFo/hb7EzO6SiEFLTZqy3EOFS0UfXuzYunt4rvI
crA5mEHy4HR4INc2OxSVf6eT6XsNpxewXDbi6tza1Qly59QrTJZL8GeyxW3s1XVxEicopSi69YWI
6krcmcLc+o7PtSm/qJ78m7V69jEMbRztv4NWepFjZn9rxhXZBxZ8t72UsURXSE6d3jaDc+4HdN29
J06O8rotzefHbrZ3rSh2y+rBTRYRTrVDauItcPWn9JJjprJTyiVTdQCGngC6BrUIFvRR/fxtts7J
nhPKHdUuM9Y/iu5iNv2LxUTRF3Y8Zc69tNkfJl/vdKZPubn8wSh6GxHkV4I5IH3QBsp/001HVjXo
XJU6JtX0tNjPlAi8u6bJWB3EPobIm9zcRtfvDasXDVPy1XaUozbTWWYZxa8Jksd5eCGB+xGcDuow
H0/uWm7TCjxnmgGlEok8GBZERAgokMYlqLiSaRxiyjyPwF//8oRS257UtLDJn107wQQxTDuRrA+h
tt6mlLqqem0Pcjb+s/KazERZP4VmcgnM0o5VJ1+9gg2wWsqdStvYX30GOe1fg2X9XnzvISwASQAo
kHXx9LUokDbzRH8lpB5gRO2ehKWPqArZU+q9XauNg7BI22UFzgc0UfstSHnNSN/FjIZPpFbGKdIB
nU1c5t41Xe1vOoP/yQZNaah2cla3E7zPfDS1ql8Bpk13X0BKDYFFrWsIBcvzXjX3VE+jTM3ERYgy
2NILGqtc/6Rt9YQv9S7HGod9oDvOdhLnjYiHeXhr7OpIfGXPA5qaiMc6gvXUfJjH7l/fuDc/kHPA
bWWiysKxag935lhfAuzVjnrSA+1HcrWPqb+cw9x7NKrsa0JP04VwpHlw78mPuaImKGnPFTYM5/aH
+u5OTi1Vv+6h6QJMcMYzMfIno50PRKBdsUKnGx8HcKvdJ1vQce/2DL2BcWQc7iLs3AqLHYocqzKL
3YAwWK1vCjLUqpJzIFuHwtPyLyuCF5+81rjGtBELnS87O8AKylpQR00DIua1v0QWFxu0NHA9dDNH
PqQL6G1P4y3ooZ0sz5idcX3jF8jqAp+TC5fQJcVv0AZ3awhfsgr069wxZWE9Tkl4Fmv7S1Prp1MX
J9OqeQbhXZ0Ax2D3bo5k7Xb6oRtJD+YPQog+ZfZnPg5QF5rY0lJXWxHgOMYcD1t4840hDWYdQCmW
G+uzYQ0Pg9XEaGEREozJnzkhE5s7amRQguKGpo3llQd/W6XvrTT3pR0cMpfTFLBNZZTBtirC5Ina
s7TIqFUAZiyyVf7PdtCatXY8OAHmOn+CmEg8zIpmHcvJVbFTT+ndsAriUWbwWQQGPqQlC5vlag6t
lcz3OsXME/qKOawWzbWTmQLbt5dztyhnH/jDsOuoenwcWpyVGJh/tPRbZJa1jKwOgLA0zfpb4K0k
iJhyq7K389hE33M17b5E1gX6lDRQPqlEMFDJLVnRf6XRnBj0DlzOWzH9m9uJ4BJ/r+v1t8+tSIBm
yGoPW3zs4X3I3BoxTKCYwKrI/W2JllGD6IrcPi0NkaodpDdIHpj5NVUEtTRyjIbZPiAFO7Z4K4qC
AaguEUol/bD3ynYXWuqOOM0NRuBNit/Q083WEwsH1nyoCVpPeN6Tqr3evPDknMYjo7YTjA/m/9dP
fVUpuKtLPntRxwWepbqYI2FN9Nzm5RFN0CZ30C1J9d2alMXr9rf0cGjis6lsf2OU2Us9sQ6qNL94
+fAR1v6VhwMzn7NJiIMXDdYYnB+OPEmVnSVq6oCFy/jRk8mlS3GptK58WJessg+ti0GW1QCd/SGg
8DMLnPdKuj+h1V3rvNuCfTDm+00eg+IUP/XUjBG0c77r52Fb2OEu1zZitZ7vy4pJ06TSm+mtr5Do
ZpcZDgbz02MtH/itdvUMf7FM7p+RW0ckUpFS49VFyphIfjEjeesklBpwjxiKeMLL6837ogQ/AvwJ
/eQtN3wkjK/N9NJMP2GOEF6AEw7lQwEwBC1Ekt38Ufg6GuvfIRMvsvMpZxP31qxe/VztknX6lUrv
HBTkns62esRwDFf+RSIAZCy2EmAGfbMiZE9+U+9Hqzo4qiSeBmVqbRUMdRzidvzM5LU2s/3Im2WY
xx+/UVeMoXEpmRUgstHwN1601uZeoOe69W1Sk70pQnGCJzmOxbjXwSt/d9wUy5PGmHvLc1jG71Es
W8VB7sbsHPTtnWiqcyPZ0KrsuV7lNaSvXk3OmRqIS7MuV4yyoZMyKgJ1g2KqYjm7wrxUsuHrnJwT
E9+9KbPtHASx2UJ1pPMzfldsbfmpDXlfGvo+dRdiHrwreh0LZam4zi5Qt7GekzX4V0p/I8mtD/Fp
GrhYh9l8GVLrnFh/5loe7dU/j8zVLSBgsZDx0ZFjsRlarkChv3gIfkPPYAjNdwxI9+VyHP0HuMzn
1K6uSTdcCVWJ2np5wGYBw3wKAU4CKmiXG8GY2PsMjmAJQeGm1oGtNfa9GB6c3nm1BXvSDSgNJvGv
VtlPWyZ43zy/Bg2oj5VnXYqx+lcG7QsXUzyX464h0Hz5f7OfRTlJsKVk/ftGlI5Jebby9HnJFsxP
QLb+VH74TfluF4EVIYi6lgkKUmU8hxmRsBlfzLLu2pE3GCHruxuvglhp2DCRIG2UZ4ITMCj5d3Cp
7B7N3oIqKYrm3JBV67VFHAwjYB08EpHzAwZsvp4Hjs+lnJe/0i9dWC4cCZ35VhMRJaz+T6KC2Bjr
QLZC+mUz6GTl+DyBz9tCHJRERTqJ9SXxeG+lNhHDfvLe3eA8b3ghWhWaDwN3NxwytFkINOx965G+
V2G4y8Dj0ck8jYPx6HTzA1nw29y1HkX4pd0Vb3sTmcp787PgZi9HC1OwNTgetytWQMp9+JdxyNav
JhUPOWaAaUjfWGaOFX6Rqn9KxuKbcKBItI+T6fBslCcLBGWgaNXsl9hI+m2L4L7Crl/BuvrJtPPb
9Owg1B6D05hbrC9dcjd3KLT0cBBO/VrkzmnBDLFkvFTCcWegR01W3G6kQTjwwb332iXTfS+MFoGC
CjY6MXcQpJ1l/IdDJgIWwSmW/c6u+zDn08Xs3jUhxbKQfInZgzmUJyySBzbKO8NcD6uu7jT2sHBx
cCFTZorAgqUDuQwED0tDWJLnJRl+c4BgPQA7F+WPprQEWLw7jnAIozP8MOadKpf5giJnDCDuu2Pp
fW8rBPXGo2mvxy6t33w1E2SChQ79rlFvZ7RNdiceRT8f8HMhATti0PG4KSX3CckD/fq3lhWxLeuu
V/O2rWmqXBlmy3Mzv/GiOPGS+EsIGrFbYxOYr1kQohdFI7iwQ2BFC7vwNeDFxeIc5+Gitn5uvxWz
3qe1dcgddfTHYmcMRWTNvCXgswOmDwvHE5HVaebFhQ4eXeCP2YWF77/zdo2zJOREB1fml6M3JBuZ
6K1bZd/MYht3MCIHta2LoLYFNOuYBIvaiOu52HqttUuRTJtId62FNa+dqWg1w1dlmL8oQ/ZlxYDs
U5yxIbLpbJfhLpVA5930gKrtojxAHQ+RzUAiRu24Wy6+uM8E5nOM381qXBo3fFeIa8e0wRji/zc3
mOvHNQaePuYGuZzYQsGRaYlavVNRwDP25jYNH4zJ/XAyxL/BiMkT64kwdsLuo4UIiEaGO7iO+H8U
ndlyo0gQRb+ICCj2VwHaJcvy7hfCW7PvSwFf34e3mZiJbluCqsyb954kAYZK/EdXwP1d7rRO/zcO
4alF8lSUFwfCiC9qeTOK+Whgj6iQ2krsoRsco1dpj+feqh/b1AjiPjunFbaLSv9dRyHJJG7S0N4m
rdwD7tyJSt8t3cCwnv0vWRNYU3fIpUtWsAxSrNWLGR0B7x+78CucsisXHGM+gBR1SdFoPrqahgW7
DPi133QjuSNafsD4azeRjZBG+gXB3why2v9mKrZ21IFXfpkJ5E0mfANzwYEhU/IJRgBP8yQaOFwM
jbtwNCg42gh3HfQd7KUZVrpoMRgKD6w9+HSYhBaMY5JUf51YM7FhCMzwmMcu/KhLItvDw+pvagn0
zIJX2HoG/YTXShUe5uLARSgQxa40251LRTqgtfmhcxFMBbr+os+XLPtqun9qU3q6808Hf2RwLulh
9SUmeiDZaf6ipUdCdZ+xdA8QhZl/pfKh6PT3iuVzZY6jgY0bhIrmc5U6nm2dCkVsze42EMww1F/o
R9cuN4Jxtv9VZB7Y3gxXhlEa5Iqy7c/S+DZScvbZFKQwGeYw3Ojxv6GesUj3zEL/0cMR2G1/kpQw
a2ifLTjiStf7RdcggMWXnGLcwfdN2x+XOpUvhCvyWWcohns0Xni9HHl91h1D2ivHbndZegjV2MfQ
wAHOi2WK09y9923hKy2pvFwMz4z1WOidTNcx17+tlmt5GaorZfBHhOF65ijgRCDx6hhUsFYzfOVm
ezOUNXHZeKZjQ9AIv60Sr5oZN5RFVuUN0LZcE7dfzketxoUXDSmpxeFx6rOXAtDp0K5qdQYZAruL
lgCQ6uK3hr+aVc0Pc1GfIz5QKbBgE2vH0IKkwWHW2g7R5nsUftfJBxeTZ6wDPNNh5m/gceJsGRZ+
rmWYd2YRrx/q/DYl2meM8r6uYfwzGxXLrL1iMQi9xxHVVF9/lSrBeiFujdl8JJrzaQ6vyNZqIOZw
F6bqtjDjN0S3z9h5mMrsXz/PL2Wx67jXSVgAT/kASLYVNEJ18gQb7EOV5dnVOj+stK8+cX+7sOYU
O7Hyw2vz8E9R9X0JccuEIL1Te/BEFhgez2XRuk+SnZutgBqRnaOQaqxU5iuJs+TuTHP42a6PZFb0
L0miO7gImRPiGJuRh0USOLlTPfa1UvhMNWafPRsxFh2hkrfsnJNZO8ZB1D1EDuhTQZ/pJ1xNoeBV
iHl9ISvuSwKEfmP0MDRsenvc4nAldEAfmd2TpM+b6DSrZoO9v2+8SdPJkijGjG3X+cIP/7XMGSMc
t/60BV9eoa2KtqjuRVNl29Cev6SpEfNzGQQqE1nmcrKNTTJHL0Nj8W/KwEpq0VyWyRp2jYEC2qWg
+6Q+neJBGQ6mgvsHhQEC+Qpz6hsYrKh2N6kx9gbtl3tRyXzCoqAczWSLcYA/pmCQhf/xYZyduzMm
NipqoVOJNUEoCBvGg5Zs0rkUOydezhbCIQct6dyhGndjZ31hvO8oOFmIZEesDDWwznV2hDRYfrN+
GXqBxm9gwIQm4Fwwb9qISLuJzH0cTbRr09pnMA49+LQxIUmm6s7w5JTDvlb5K9BUWUG6tZzWn/ry
AM7py0EnsZFD0i68KQqT03nN+wz62W2HdW6lPOfUk0tj+4y/OwSi/hsPIzOk0YtzgapDpsoor/zR
mNj5TKNQTzZDbZJP6ZfvbOKFaZd4CpaC1lZqwFNip2DYN7UEAtWbIZwDX88vWCqL5KVyKK38UYKB
Gu35EZmsDFobyJVuEvvH5IG4mtVbU+Rnu0IXY6r5LDE3mtn0lnToDSnOQ28yclxyznAoksVlEFtT
D7rWdzsu1q0oKmSvsK0gxduRB1LGXziOEiBhLGk8OSpFaxd3v1CLSffRQnuLkT9rffbHeoxLmndE
E/v7INQn1al+jWVebyFkMfawEB4b6x9LVzDOl/GBWIFft8Zn6JC+MEzy727KkCppDDzCxZ+WWBo2
QUIKXUVhUJUoygZWwrK1yCkS4rDc5SDiGf8AwPUDMNCH2ooveNp/F0MTR7rSbz7XHzjAKiuuiV5r
4oZN7nPVtqq1KmGZPPJT68UNYAaWxibebGvsWGPUIVsn3IAwHT0Zy9iLU/mp9ctbRw5tWpavbE1+
N+GwbYQBJygMr1WVXUTCMUcTk2zGIgESNCwZpspoCyqxByQBwrDWpnQrUvATGqeyZ/BqbdK++upD
8bTwcpe82HyLQKh6wcsYwzs+DDpasMSxzygQ71tpQOCYLPWvwLAezB1hF+7KV7fu7A02MlyCKSAZ
+t2gFyjXGeRubSaAhq/+Lylx2TTSbsCzkfGyG0haBf4Kth/uu2L6QwCQ+7YT5LDS8TFzrD2Dbrqj
7KBgTgSpJv1ulTiNXEGbxxYCYebI3OsrN5yg5h+I9uFckRPVp6Ewp8jnS2wXJN414CThqFJ5ryN9
KbSzCXTJX8pRcigI4r00znbKgatnypbhzjYeVW7n3DylZtTvwrl+rqb8y3HJtRa1tsvhvW/Sifpy
jK56QwMHEn4jYaJ4kVbQ8mXj1grDl2W2HvrS+ikHl0uq8vO8vI1t/dn0WB8rhSkk2Gg/SWlxhHiq
cZQB0CkNX3YmHOM4VPDvV6emCK+478/tJE5pq+11Y7BRlj9YPKFu89l6Ajn3Mjr4LnD+3Mt5+MmG
+GEeWHiR2pc0ReEpcLuvuS0j1m5tghQiRL5L6uGh14zProjeFjm+ao14Q9anDFX1E4PSrdorSMzu
r8Bse4hlN/mzQOVNUm3YLw5W+HzZ6bH6x0QLuOmKcySwTdSZ6Ka5mauoIc4Pc3DqIsAAKXUNh2Vo
DIeuZgMHdsEPmjCdkBG5P0tvvuqM2ZOack4yFLtOsrin6VodLrhPVQGfL215OFKzfSgzp9i6DCAT
Uap+ZnPjKBgMVCe9ZnRiG7tg26PoE5zYpuGut8A7YJ10Q3zyQ0Qk7hcIHmbfFRvb7skP2aO9jdqm
8OZKb4I2lgeeU8NjQP/UCAffA1qqSVwoyEYewCqceaV7oj1kr6M5unEQHbtUfDtddp4ykgAgiIAf
5e4YhE0ZbuMa37Mq8O6I6ZQI/UFz6n+LijY/29Sp0DkxrcNrObAN8tLx38eOsUenH8LamvfK2PNz
mrC99Abq6TpMW1JYVk2KrK6U/WmGYeknZvcgrf6ow4JaeOPx4uxAYCQMIMdToVtFALeMsE7awtJn
Km4qzj2txC/sd/Y0Dy63d6pQhoar9MSoYN9b3NHVyDk7Zz2HUwn8B901CQbTvscx5wzgiH3q8kx2
THxCDD9YpqgNpzGIO/ejU8w3G4ZNmIQXwkt7O1Ef3SI5mgpDhkrJmeayF2dDa3dnKetJAirdjDON
am3lft5XEBkEik6DGES+CJNU8tlgv1houJUo+lZHKEOT4MRC3caHKQ5U4QxipyF56h2oIrldvpcF
oijZtGDgVy9Wj+48jGg1OTIs3WFqzUTa5zHdQkbWvTjq+n3nQvIkotOeI3WkA68x5ow2PjFThvYN
b7i9b8P6zMb0RyEMbauV1oubOirxaKBpS29BIxTEWaoETOVYNqrfF0aK+Zve3laXGrJJ+M8dYPRQ
m3u4bbNtqiEBE/DE1tisQAREUMD5DdeAwknW39ta0jxHrykqTp1an/WE3m+AeGcv7NbArODpeXEp
8+wVHxVfzbo4IAZ4oRwHje5IxyYQc+ZjA1/mft/byvPiiNtoG68sBdqYjP2dRX2f4VZlFVDrWtgX
dYao3pdb2WbBMg7+XLADwkpX9/q6J1kH7NhU9UsHHq9uiUGasfrZ1/LAIqCD3tjvjZw/2OqlglAZ
GMorxkuRASI1UqHtExYf4EaJVlbszEhE08fAkQJqiVufR9aUWpHdbNq2+mDWcB3RhjcRYz54f+pT
FlMg1pb5slTdU0dVYJTdQbFhenTLfu090yp5VmLlSlT7JY6tS+gqtPf9yYj1s2gf7BkBii5n5Qp4
Wl2dNAUAxGjuyJQumxrR1uugGgHo2xrtdLFKQnNJMX1F1ZObti8wsvcMco9DvtzLqqPTga6RsfDI
UhB8UeOKHtmSMmuI7ReeqdaTOFEFyTPkrvC2mPO705WS0KD5z2zA0Eb0YCqaK2OJ3ue7pcM3PB7t
6ITHsVlN2i9jHj3MWXiKGRMOgFjYs7rhUvLtQbywfOQ3m+NtqBbXHhmhH76yfr4YMKLSzHlDEXro
cxfXKiOXvtsPwxcD4E1Sq9RxdIvGcg7zalwJkd8VQq6vCOUBnQ67bPqG7cPLy8/Zhnc1ay8mY/dE
leeq6Y+tTbAH9temHDBzYK0mHHauOvU7VLHJOFzCht4/D5UFRBlOI0iCSFKQut0/ROh2NA8YLDeh
a26F3fnVgv1syu2TwmFak2LGw3WNxvw0y+RcuOUuBnnfVgRd1dYA4BIWr2E9vOmKdcyx18Sj8gZK
D8am+SApWJBzHd5Vh/KgGLAslR2kx7aN/dBQufuH2dz1Ju1s2e9iHUGgTd9CXA4sPT7Gbu8jmKDD
1p4S1rtFOjAIP1lzdCdftidb+hmuliNs8ocUDcAG9+sq07OBw88ov1TENK3GRIxBp9MW+BmWTsgB
F3MR7fORJ2WO+P+lb2AmV5YITaR8t6uby40bRZFvGCAS+p+KaColcI2RfUnext74QqBBGJ76b6qG
J2KkPhTkHSm9e2c7QWXbtya3fwlfQPSYj/Wo/FG2BkOIqqY5dwlEcBz6bWG5fOGlb4aTV3AME+Jd
AmsxDhbyIa0ldRNWpyj7JzIi2nOCtxQZY8nk0bYa5melfGnoo7jLt5o17jQnPYYGkS1buRkYh3OF
mXA24tlUn8ZSXxVhTghAExpLIrYpegS8M5OlAKE89wbFZjU7l56J/lipj5A6CbUaGWPj5Wxz0jM7
z/wm5Ynnh9iNOSiRSocZuFCILZ387BtrZygLlaKyvJMIQakVe6VVzgSgHyVGiIgAGcPYOfZBeu4x
Ep9mu/fmtH2LJsxjakHzMf7TqQc8a8I+0DTFPq7Di4aZjIjYqXKrU+uCaA2Lnl5cM23mFkPq9xkA
44xlmRtb2Hsz1PaOTuKYrQE9NN7e09rcUyYyaIxCgHG1PM0l4dJaKGCLytMEmdIXc/8eVe1bnA8c
ORMVDvtUd0rOtWgVwzkW6aGhMmdXJRonRD2Ha9nWcbpr6IxwmrMAbf21YDnOxrJNT7pQHopsFkEe
C3Gia302NYNMPv4zbh4CTZkXk+733AXzfDV+GmV1k/aMl7vdDI64YlPtNqIEtRc37WOduJ9z4U7e
mIbPiQVFp6YVcONLvWLJCbvvOb5fEKX90DY3mj0fu9G4UzbQvCscq8rGLeS1AgVIis7WIM5ivpSK
PBl4xujV/Yp5mWTpY2V9m5BF6gIGCP6XhequwtaXgchwntTiBQYEb5lDaL89lS3NPuNLFYdXnL0R
vgGMhKANiA2UUUW3VKjVfly6k2P1Ty5uOGBBAi17bm9IOymUoJiODUzXRD2FFmu53LZuUd0RPKtN
jwV0jtNTGc/4MPmKUAzIBtbmW6jAv63Ag/WaDSkrfqFY9bReD1iE/KFR6+K85GTTXZI7Y6PMB6yH
uwSj+6awYpIyJgiduHcfIxImVqa81Wlxh5gsKTTFIzt+QD1YP7OWHMaWeZsNEpZBt6QUw/0RSyvf
OU4bDPWwMhqZu0ysSc2UxCvsP7jmnF6cMga3aZ1lx6GkWhCfzCaDrk1RB39B6vtcMF6Yq+epgZnH
8kP2lqw8bfsSminydas8LKCKNi7+FD+Mp8pXxfBm2vrDMuDOCW3j5tYujbilUJ2l4dFkwDxg1/V7
zdm6suH8XegKrSdVxE8Fq7gZG3dQRSzAhbNaU6FNxrc1cTPjSfZBgfBgLyqVsNEm1IrVncXKOLK1
nxaVXndkQCiV6SixpYnoeduQz86Ma81u7Z0SOvd8LqOAUvQW585OHbBeMTb4jRriZ7D0n1slc6Av
tBnrdmKoNGxdlmPyGJrmVdHSXRonVA/4wFDXup2RUdMMPX1bUsN96VlwORTzSyXcP9ZE0AsgOnV4
jaqYCW5k8pNVsL0wqpsRYWKwdJX5aCHbelWGdmIbA7aL+Jmc2E+c59sWglhfG0+isF9YqYllSY/h
PrV7ALUP9jqwpcXkdM4/XEV7nm39e1Cd66xMlJbhaSFVhipCyl0S0rDq6SZCVO3ehBycigYddJS3
ZDCfGfMxPIhJCxTWnzVdCV6AD27JbdR2jMgcpu/WZD42lX5hpciB3KVfWrgMmRMZo8S2z8+gam9j
ou1zDuqoX4caXUvjxocjKJbDjgPPVILcMbaqtMAawASa54VzCSdK6S+F9lwvxA3ssNuRyae+D/3Y
pJ0ALKzK9gMnyMSj9aEZoed0zp65p7ETAsFojKJzvGhciBGSNsOYt5KrMNFioHzzMQ8L1Htxt42K
B0il6WmpXSZnucTVimG1HjqjPw8NTiuXVQIVE/F8mP5a3uVySfFVaSq3p/rW6VwFaA/v5pINNIXK
lV7SD1UF63zeexPR61m9F1J4CBzV6mPyFDn6kkstxSccxuPFSfSzId09TghfMyAeCfsWGgpvtsXR
nDE9R3YfRzQb7IUJ6neCLkBjoe1DPGdxNWwd/R5j+I9GCCFCUMuGtv5KHPcBmSw9kyarTm7n/pqT
vidNfyQDSPYwzIhM4MCzfvRm3k0hPHIWlB1kk1ISZDd4KH8YP7jmlfB9NHBKEklZvD5p34awuy/h
e5Mw30intyiXd61Ny60tAGWww++WdlMgInx2mU7dzBRcqurJaqcCPS0DIVM5ngFHVBQ41ckS+OFc
Lv68kJxS3cd2KQOCMsFk2Hx3MgmKeXzSLYJ8ddkyTzJirPtd8U+3hnsXaeGuCScqCcywRLEKLNPY
8pG5GlzHi0XNat2juflRE24DdDq6dDe2Njivt6ZeniOn+44EjjLXqbwusgvaEH5/Rt/u2H80g5bD
ixQBjfte1TTWAOFwrIvikwgYxWJDPckT+oj6feeT8GClHIe1+tCZmzn93tbc0+rClaXYGhZuFdcM
hFt+Kthj1X44yK45u33yhWp2SKoWRYRhFwuxYl9X5G7u6itc6wPb5BANzDv2S81TCQAzgVfULdrD
X4MVgwU7FRVsvRt0bW/gnywZdSotQ9/KnTR4It3XMB1KQW5FW3hpI3aZRBKuz3iwzOotn+MVD4KX
fmY5SsbAH9EYfwpI4dRut03j7NV6a0TEa8UPy4lQ+yD67BGF2LHcmtCsoL7OUsG/ALFyMJ4miVe8
L65RCDctbZ+Z9OGtA9RLslYL88dxmh8X3XzCabtT7OxgRyj9eKkHnhU3n8+zpDAzE/2POC+GYfkw
hDSknPTblEdVbXEGrhVeag6uJ2ZuXb5xEhSmUlGtxoFaLlwG7Gdx2lGBeZ7yA7EHAUncItnokDJf
mi92PRUeCyJWHnDHBVeXfHIMqQXVLSiXjcvglKkA6LWC4zwpuz+Tc5kxhPgQ2vCvkcBvi/CZ/m3f
L+bDEusXhbQS4HyFG55SSyGr42nl+N6ujSmOmzerxAFEzOojGZFZtPypdvkmrYoZjj1uMJFRq/zp
dC1dGpm7JCL5NCleWBBH0hX7rZrZiQLs7rur+kAm0s/DkLt3TFhboVTk3rHvgBEM5AQsbCTtGzfY
s+LvQmAzTBWo+0wBe+5izVa9yNao+erA1tPATBiDzEvPeBrXn9m7AIJbpmAZl61ap2cZERSq0/mc
z3mwGKw0H7iB24wvWYoLSIeDASBGxDkJyAzkY9hkp17BKTgblIY6q1PQxZyvhpTQYIwnLEY17pEB
HH28Or3LctjEQJUdaT4Vo3vXao7hKMYSzDIC5cZmEpc6oT0Dnzqb5P8q2R4HnUiB2uC8+UXL9hQV
hTvTPmnU8WUpxHjAL98n0f+UbdUSKgY1YUbKuzNZT0UtKX06M5jHfEviF+tciYE9tXYuReeG3DmN
1Gj/kgB+qZbwtdC6nzlEE0NhOYrhp9URgo0s3i1M6EMykmLEZpEkFis1hPxXlh/KQjDBcZ5KOhC2
Lu6KxTzp8qmwuac03ONjQktsu9qZ/+Ee9tTw2FZulio/h9x5JfeJowj4yM5MJp7DRH1PM+1hnOyL
043/YvbfcEo71dEMzefaqX8mlUB6vY6/dD7dKAS1EMenQhK0tNy9Q7MxpOQWW2YzVa9v41K85mr9
R8r2mOlXk5h/6Z4ABr2X6Aqit3/DRLmWfMjtNB2t1Hibak7tNjuwW/1s2khEIE67SL3ZETqEUlwS
ycCVMnZxOh9QMg8gAlfS+uryYjFYZ+nZzuiR75XTHD80/HYajseUGsqVJDHCPeij9cgjB2l7OlbM
tGr40a85CMqZ0WOFKbXAFbvke+I6RMqmbUfcXsbjgZXMftTRpeFrHjWOrKUJhJo/u6tJhkNOo3Nb
SMbliMplx8ySUbCnt703RMajioRf5mmAX0tGX+Ma3KpeBOVJi3UdpfnesEGlB6LIA/OqTulxWY2E
SrHLLHz4+hSdh+TLTJkM81o1rClAex1qZW9PBTees6vM8mIsxsUxfglj8M2nm5xw66zTwdjlprVf
U2YHloltLvp1FtcDWfU859YXo3gnylcvPRhJdq7sx87e9i0pc6dHkhPfTKH9dOp3GSqHGn2XK9Tc
lX5cMObun0fUp5kbsFLsfZaYCDUZrUm4y3Se95K6ShVfFrcMi3f40WIShwwyUJVe4VdcyrLezvEX
63C3pm1vJ6i0q80bozvUgSLo0P0Kg0mm7a480nUz3cYZhScGor1NcVQYUORte2gY81crxTcy0ZeU
w8i6rRaJbXDOKa51DX9f76KWQOySDNuZ4eFYoTegNqrL71LH3xCRxkQwisItbjzCqNGuVYajUD/M
EoPAom8quEmJjjey+1D0M3BTvn4YAOPzTBBm5DAkQE75eahmMLEkROHjgdLmdOaK77Ru1wDcBKd6
HapXVkl7uRPWfhyfu9bAWav/NjPXHtdKXSDIKzTcDHLnJzGcc/lUyr1Krs2V+2U4pFPjm+xxZY09
ag7Xjp3v0jELqujHQZ/IwI6Yy52lFltVoW9YaenWEQbJ1THKrYVZwY2jT0eNznOp/zNAkM8u6GZF
K71BDH40RHBKtWezqFCRW5eNCzaOp2H8NTg3I/xI6pgHLKbjXO/nbdEg3E+CZG7LagSa0Ih0YH2E
V3LWHedmFjMNVEagtPpt2/mhmy4KpB1zDE/CUoIpUTwBcyxhhjvN7a7j7jXkE/1Cqn87U8xoaz+h
zdXSoArTAgnSjh4b1gz1rGyIYyJyF7zYDHOXVQfqWF1RDwfkSMYfbG/EJymW+gzCsjfkJouAMyqa
7xA3qha2O0f2fum/ehfh03QPUj4mPTA3XE0Z4XQKJvT1pdlqvEVOV5w7IqLGNYrB+TX0+FpvPxK4
ZifCQ98cR/VZ8C5qiW8oWw4cVPqvNAJzrL211UGJ2b8jHyXlRXSbupcyu/aGYGPCOrf4wcC0qRkH
OVoQrUMDxwi0HoOb+ZoynSERaU75XkjG9AVA4FT1k8HYTPbadLJLouq3XWQEC6RYgYu8wB+vgjmL
GGAAJ+J1+TFGKGIZSeUVJx3PO31Q70bJjgP7rNpbuqQVVq/F30v7VtMQRQtSHTXkFPPpppCwCK4p
WK2ag8MFoePhl/p21T+14hNzXd6c6/mrxEZdE/Faon/OZ1iT9EyuJd0pUrCDa1HjEoQYADvIM2FT
WIE9fSYqhO0HpivWtGU6jXJGkG4n2x0cx6i52CsxHB5YCq4MqqFFk2jW28JhFfaz1foj/mOrg5Wb
cOR3ZzP6M8j96awj6xZ/VLDAuFdHLEEfTUeWzm4Ug4x8Vh4rboq+cNla0KI5TkHLZp5WdzknSPGQ
SYx0Ij4MYxE0gybmrqf+ZE0fRdyB5TVu+GuZbMvLrsLVd5OjeAUahsP8ejZXly8r/ZbibLgH3jmE
Z8L/DUIg2QBhvbkxJFaR7XH5HrsE3LOV/VWp4vVV+zcoJuBBFQ/A1PR4+MiPF4V2XzVrdnrENGNx
DKdhkd9GBMe+AkzKujAyxCuRPk9fXIEBybTTG/N8kAJQbMBoJMRAqsnes1HOL5ALKPt8PaF3c7Zs
Q4vnxz6UsJWfjRpXHkGEsdws4imHUtmqaQCwmtA/kMnBOsad7qltf7OpJJlCvFXsQR6ZiZZxcijU
B0cF5fjcm7dovKBKbQRtsbKwqmb5nJhIDYZyyaqPUSMJgTWQUFZhJm/dzNlew2qz6pM5PimpEjjY
IAEO+n1iHy0sjeDKaJt8ab6rBAkwooAx2hQ0aWgtRrUvrHdI4HZIGLn1S5TOsvrolbcOv4iWdIGt
LJhpiA+C7Y1YQKWubxn3RfRUx6+m+q5apza8jjJCr7zO4Jt7Uns1UzA/hdqnzUfqVctmfoc6bPxk
WLXXEQdoTAZ4z0U9MxTIDt3obkXGu8sGnILYq8kSntx4Hpad4d4r1h6BF8UZWR0EAe7R+NGaiezr
1UhBA+3YY3Nxlw9JoBULUgA4zE+gVw804AiepXmdcTomL7ZzyLUnp3qHYGqyMVwCebScfRo+WTyA
ZnpYtC12HWQITB2O9q5KD+0Cfwlz1eNqP1w9vjLajxMgXDZgvSTu1WKgTpjFHXJ/GrbIbma61fHz
6ow8E7K8/T1k75KJkdTNz3HDTomgY1MMT6gkPhtKe0v86FxzoYKMWO/qTQ5tga16aHbmVkvnu1sN
CohnKGOWzuXlRM47MoJkkwLvD3JkmJBcxpZLsNZ9WfTxUYWGqY2IdEp/HNrs2EjyKvVDVVT07U9M
6o+Q828FDJu4Ur0pWTxYPggK9SZm/qll7meBIdOmAob6iIBv+8Z8YRAIb1djPwLfQwcqM2m3Jpv7
kAr09rWBV9UdOlZmLcpNGueoeZbdw0QaMt+Vebl1RP6TxDyoSl+dJoVIFqQ/JruejvcyzPUdeNzP
mf03rE+ztpma7Ur89Ta2eXfErJhq577I/jmkJDpTPlLYHRV227Sk17nmmUZp+5I5mUQdj/JzW8vj
2LFERUGYW5cSG3MPhrghLjV5/DmHXv01HNVXEwsiFkVQPf8uunofy/F1cZKL1i07S0FQGxtO3Ur/
jmySwHC+lsLcGApka8bsRFTABIecLzbrcGS4YE9LBTG6v0ipb8McaMgU/cfErNdyN4kAA8CKRQYp
8yFvyJK8hDX10uz3c/OgTxMcuMe1WYZfsw/nNGB/D4sh90shv1iAiO0Ez3NXBoo9HjP2EUR98eao
syc1llDu027keJWbthxuXQqrmrf1AvAPJa1QUf5Uv8PtycD0vVDw++vmblABqBp/Y31aqLLt4rIs
Ymch6jjzWdHqYGweIpgxUmEJFtkGZtdjqmJl7a454Sa2FoQCauxRCbcVTWE262ecrHtZPxCT50Rh
zVSPOWrBHpCY8gknuT+yJarpkeIy9aZZcjf2zQuYs7OJC0zrMPrbL+Qj83VTJS2uwIFh6spj7Sqv
xsBQi4IsFPE+AwdWyhvBlF9DcW9VPVEiFnBJWKPHVmvdBuI187CCbqFiAi6CiS30KY7vzFHBAqxE
oHinJ2CmWuOAhh+wgIgdkP8GRMm4e1epICYiTnjF3PhoKO8ls5tW+ZFTeRDqrwUbOJfsa0CRaOvL
WL8CyOflpsw3wqNMrLNgUEy0djdLuOgo7qPDmYl+mUjPtcW2XJHvMLJZ2+zFSwohY942Bma3od8X
E4nrNj6wluo5NcJ70l+GetmK6JcTCAc4kQuJDXChq7KovHPuGeVsGsahAJ8zjI89l4T6VLb2gXdf
dX5UisGif+/a18rku8sPWfsSk41PqD/TkCRPEz2HuH9zPLhYJILMlHjHh3/likaQMSUUIF+qWwxP
OXTxNjeAoQYufblVs7ye5EZeW36jk7SSHwQ4Y3FsI42rSDkQWZpqZFK83kb9NsevS8RWoIheJKYv
LG7sDuOv0IOGrxne5sPQ40ZYcNU7x44OJiHVlujkGrM7uTm+njwIyU+OI5+UnNgVycIkzb1Ppj+n
L704jOVMo/6oVLSnmrKDchrgpbKV/lLEeHkLWndTfwv5qPGBluW3Yz86sPwaPAxl9TAxFnTz1675
6MTidxZP9vQu02OHo6pmDRzDBn6a+Q8XObkCkxPE3q93rpO2+2qlxXQVVYvG3d1NrT9LrM1SbkyQ
aYxkPdWFOEUaK5m7bQ1vuJ+Z9hEgZXkjCb2FFT9iv648CZVqm+Iyp9WnlYJD4FSnzKl3dWvtQtL6
qq5eMEI+c0tAj1OYE8/4vpKDHPQgy0JvaFBb4tYriWOtoysyJT59KH7eiz2YjwncbQ33j2NO+4IX
vOIEWgDdLYpgO4xxJK22h7xyxmB4UEPKrjp7JX/0lLAaEECvNy2j/5+j81iOFYmC6BcRgTfb7ob2
3shsCOlJwhTew9fPYXYT46TXDVXXZJ4sRwccDINfQFkhkVlh1SyIVnWjBDMGb1uhMsE0cbXy2ufd
j0y5y+WCvqj2t7DpVw3in3jCWyCUDejibZc6V9n5NOLoHJKSEPTSpjCAiVeUuBrYAm74UU/pPWWQ
svIqxVyoxRFkKR834rgqA/seW5yNEVQWP17jGD9gTt2amK2XFvKr8+SzDVYyVC2UXWYUv3emxYjD
olsoyU+f6TLBorET6ISJ+C3hzmYtnMMuOgp1eE4Iq4SVkbNZnlW8lmmbrPVW+5Ji/D7ZqzKmR5L8
VlmAWKt/G3ryiBXtFOAOL7V4L4fBue/rbWM4f8HgvIXsaKtC5juZr48LODU3ELc65bg05B/2J7+N
0q1sU3HbsSfdr9gB0wdXVCI9LJEBvLIceaEzT0dtirZ6gvJtTetKtC4KjJWtp/uua095U76qsWLs
dBA6VGMkAw7ELMP0IM1LUge0JdvZzJXCfLyHTNJIRl9blnxtCQadKFxruWPuq91w1axBsDHCfi/S
S2ey9nd2HNjonUbFhVTumX3v6kO34zz5FhG/Iwcv5LhfWAZnEeLFxFuvazzpzB5ifg+bEiXpsk1r
60ehzK7Co9I7HS4nlRoZzp30HeKK4r2yPiYk7Y36RQWUELlgpT8jgtskllbhkDwbDpNQiT8AdHII
4imRA2sRwZYz+V/G6htyIQYcv43BythKaCQjejHD3LXTC57e/w3POOA9VMQp9F30vr8BH33fykuD
Swx3O/wQamvLiNcVPqscjEqeKTDk/3XJYyDTrDNLT8XR1vsmkkUSB3Q2WrZ5HMb8XOXJKi5NrIQY
bvNqN9U1rEwdTiWpGUPz6rCPZbJ/6qfCVZilcicdYA6vrIr5WhFeVEYadir9Msp8GeIZOz9R+Ywl
6Ka+QbAZ4Gulp9atV/p0HgsDH1sDsQggnS5/FRr3mUCrbii4B3jbJzCfBuODDHGGNVar3Mq80iJA
xYk33CCrfiItUHSHKFJ3osFZ118RM2z18DkndhAxyUcbUZ8JF0HSOUoQlLfky1TvkQxRoB1IfWvA
NszDn+AgRa1bCgcdj3oNRLlRGc3PGCK/ozMaoVXgEValXW9TPbTazohYxCYhnCuHjpoKTY9qYm4o
BWj6IfsaCmVTZnsmN51EVCLJcX9Q8XnJCjdJTPJLpgjn+E60SNxJFSrzwDUCTDJw0o5tYuCUF65T
aOA3Aw/BTN0aQC+Y2ZJTPaRXJl834Tf4BayHmcyHEDtPfmKJgK02dgZzPdUx18okf8j+DJkx2ADC
aJEauvwYLZ/gV2gktMxpq1xlI9nJbfsrphq8UfctsPVRTYMyCgdkDUMKUlhowlx07fgPmODVGdpT
z2+5TKcE8Qa+z1khT0EvTTM2AhZOmhpeZVUjH4JIHiji6nM2jv45LPOnrRPbreguSd9c9Wl5TwBh
kXTUfLYa/AVC6TgiMh+pntAeYxj84Ht7SaH4BQbyYgzxO0whtbfC6Vn2EGIi8uZcq6R+jQvlu28H
2gKN5VA+9q2rlT3m5X6qYZgLYw1bbT/Cwvb5qouqRRJtVAWde56sHQP7QTSczTCu8YZIP5omLiTc
ROspGlhu+beU7mVV88Euez0vMHgE4FaE/lR7Dt+xx7sK11NZOyMxD8asmtYyn4Ac/szEQRPsqDgt
BiMOiLJW/wqBpy1INNQrXX+ycNUzt7SwdMimtOxyxUGfXtxlJtbzVOiiAmhbAprkUTGMjyAa17bw
L22WeMGU75pK3oQqp2+mPmxKSiXT1upgnXD1WytFgWNjCrTi+q3SGN8TxrXQ+/Ivl6GRB+orAPGK
nT4ELI1t1JClXVhlj5qid5FqYCPw62l9/ybHAniPGJ+aHD3TSjdXWWtylYMmjIA3CKXd4xUFbtqg
Y7TW2RwwLqzgbNioixwLti0L01xmJ2ikEkNxC8eHOHSk2kZjfzCrbsfCZgPLOl/H6fQW5bjD4d3j
fLNWXUAX2UkewrRbnzB69Av0x8aX3ZcXDGWuFjsXeWBoNCAIgaPui+EDRcqhyGsmMIh5GUlqoUV6
W/UiGOGYNNXVUGhI8VziQZetgzpMLB1VbyA5u5qxUhxxzEOePSN3nC+3XG+gJcjKpqzMTa+zbWBG
wX1WFnzCbXq3g+DaRUhNKtXe53XyHUYMjmuimFpGAOH0xy7kUy/JVu7bVaMVb51B3lWoMUsTxj3X
pvs4sCqDt0EMhSkOks+JQySuY2oK9Zf/RjDZVVNGhtLibKbpq0vCY98EXzNaSeuHQ8X4k5SNbZBP
hae1reerjAJKtr2Z7NaEh2mRcirU4I+5KziuYWvI+rZGOooVNF31g1Ys6oaSIqXQCVuJUaB8EorN
KaRuYMtgXUB7VnC/EnVbVfY2ZlObSsMOotWmCusV/BSEgQ01KlsEJEwHSQIHkJjP0mb5oApMTXMb
U9DEpaN1HlVB6xWta+ACZAeSumGyps22/qjsiObw7CIBsw44yQHnyPKHrY8sbpPqe1kBEaP7V0aE
1PUbNAnuUOD54/YjfXCR2MkS6kNXUfuiRmR+cURqviYjaZvb6tk0mgfsp+3QpVeSnVcGVWbQpl6r
SJek/I2Ql3UGKnC8OesZLxz62dUekzMn00aN2v0gQ9xgHSPl1qsV0qbK79b0bmAWkduHLEseKQSf
tjQHFFq3Xr0ALD4FGkCCLt73bPr6GHclLQEi/OU0WtdSE25opsD1SIg0kT1MKIRiu9hZ44j0N186
zmGmWBEUvcL3s2oszAbUgZkTrVXJojAkA6Jsud91ZHzmIYi+1XlMJ5U7DfMYIpza+c5GQosacGss
H8JQc62RAouXMQN1GDvszBx+H4Yl+m0K6JPY7OXOm8x6uGJmwBCa55nwcVnfNb5/zGyNhC/IKNyi
rVmsZRV7g/+bto43JLpXatKaqKYNORZuZmHW1lWGRtjUHebggsnd3Bvl3JLU+3xpf1qRfyUSOqx2
tJHgHmWLPBE8gvCi/ElsAp/ZtBh5sYs/asdtpTzVNNsQVrGoTcQPoVsm4lBBeJfFl8heRa0spVH/
0IbDiBMzwPhkkMcuUP0ThrTMekrokkEk2iKuFg9yHY6aRwQwPEMvG8nE2rN6aWpsCTHMkFyjD2Rs
DI2xUGF1JVV7UxFXyQr482TYOWOIe2JYKlJK11YhJEDwDMDJ1g52+mEzUSf0hwlo5kJeCJKrMiVr
mbZOm2llc2JI0jMnyanRgCDmoDEGqtysVr1ZalP1HOB4KEbAK80/s3sq86zXvM+jptYmvZFIuMBw
DuRqbDRZWk5OuK+o+3NsJAE5X377r1T2ojdWNdI9Y/pHFOUykJUflbz6RTwxMmS7VvpslhsoI2a6
GpXgWxHhTTF6N4viQzSVx3QCljdw11f+NnNS1w4wekd/SK7ivriaXfVPCkiP6h2qgZhVLj4VRlPE
ROxtm1xj/Fr4BLd2oa07lHuDddehDcEvIJ7DQpI+eD6KLYecH2T0nsVbbAmwQ8VXG76lNqE5zFcU
RL0qiIhwrlrGmSjAGLyjRNXx50HFQQVwkHR5F4T4vTuO1XH85AhbcYMfyjo4yKyo2+kcaO+O7Er9
G8BTVn3ga+XAG2rrVcbDV2ZaRFYW+K21lzKaf5yOOyjKABzkY58CVGJjpaZXpf8z0asEtDJAMvFX
z9oGpz46GBes8S5TaeXz15rnm2z0XSSgbmI8yFla9rdSCgjbOqYMw01erqaAbwtADhGdqjwHKXv5
lfytNCVGajwwaCn5k7YlqJwJ5gb+19aB78GHBTNnM6jVXy+p/4BojPHAaipkmEpqA4cFU7VYENk0
7Wo808xjEulszTmxiJR7tGElw8dawo3CeZ3KSKrqZDNN88Zn2GfQ6kcNEAib8QaHdqylRxnZmY1I
qisrLEjViixLdMMKibVgZgDp/8W6gyq83NnsQnjSGx7BlGTpFoMTiTY86i8x4Qvmq41YcvdlNLuA
XmTY8Foy3ca1R743OZYlNIdk3QEncPRnndzwwff9kdrQRrEs7YtgEzWHGL0v/IrJ2Qi6HDSw5L6X
47FAdBfEbiNvGF3WzZaLugfTcTZBrzjvavk0p/e0Q1SHdnfS31Pt12A1Yu9M42Llisu0hPMrSpYN
s1B8X712AQg5SUC74Ht9KXjuTA8bKUtCSCRwsxVudgsMQMLrhwQARQ3lXD2ncw1examo4SE0vtPx
PWF6Uv+CpZniNXMA5SLag9aRU+LyLs0U+vqfDqIdHiaru5Ge0ByfYATIHbhPBnwrILbJ3texs1Fr
rlO2dZEZrvvgNXSUIOHRgt9lAPy+29r3EKNwWCnOCanfprY+UTpgwFUBpKVOuw3UyXCt5N3Ong0X
JpFTbgSNjA2agQ1gWAfBXkvXrbRjeE7yt5vHBc3gWgcN2NkjMVIPKq+lHiKZk9DGsOL+lKqrGf3l
w7U0oFzCYoMRdyrbhZ4uygQE6aKofyQs7fWbma4t+UhZmE7/7GTWUYJeAhZCUpZ26DMGl8WDhPs4
vaIQiCVsLP2rLxAlu5nxE0X0RAcDogtpb0j3xDp6A4Bi2+CcZrlQuQeqXxlbkmYSe6V3nlp+0L3K
gBz9EsAiVA+ioav8BWDBym+WFMPPpm/ZAjEFhYA4K0WlBkMMwLubYXAc/izFHS4FPZVVnhJAOco9
s79mMbtlHceK/e97ghpU7l0191r7nKivZg6cfIJ2mTDzIMKZ+iMIxiL9kueUjNGN2PCrwLexTAQ0
CWCyZSz76ySyj2kXbE3p0qVermBkCfQLY1TumqUPv3tB5lLiXNoBSDNRhxg8SemKqKzWmfk56IQY
BgDb8l3IlCLhX2qYDUksdOLGWDpaQP40+4mrMrwjDmrqbRveyfTg1cKUV31n/arDSNmt2xJPGygM
eOvd2cyfGPa5LnOUy5goAlb85O+ixObtaRjZvxdvGSE9BifrP5oc7FOnEXWJj/pOI+cdNytTl0ct
LjwpFo4aRzszdI4L+GdzJIqX0OgY1G09GD+ssjnxQwzQQ1et9nL6pvLbifAq8t8W6AHVhnQxCiDx
yFjC1AvVbdxvm/raDxf8eTs8XaW+ZpHScYmHHQL+H0CfkbXRIBUD7WcGfcAB9gBOr86Gx6Hfa3zp
DsW/qGd3LX7OiEgCpFQpzBUgejKfVYyHaqX9gyokBTsAO8p0Guyn1BH+sEJhFJ4lFGAJcHNeHFyz
JUlwLXCaTS/ZhE8e6/GqMf1S6BkqMb0GyfXnYw3bc5Ee8UEiw1wbeEacdtV9BdMPOSlR+MfqxJY6
V8ZbQbwivvOAoKDLWG9SprwA1OcnC7XAqp/PveLloG2rFOpC9a9Wg1U4Im5DMxJQ68sDW4cHHoNu
/NSktx4lTa7/atMWKUcVeZnlZiSTj/bKpgqrg6PSbgHECNSAZNtqPCDCvijBXsnvKWaoBmrT+C/O
DpV6gINHs3CEtVhY/0am7RYvdHhPeg8XKz89NM+28woST8KAyZi0/xO8/0SFtXcH/Km8MVlot4cU
ORSFlqOdEFHXVj+jPIDyw3ygVEIxOx5H6xUReK5wEnpZB24CpsguM76S+sMqvC44i/jD0LzIp+EG
MXfHQIb/sEq/Rp5Mfc0/yqcVcZJXH5e9vQ0zFi3pSui7ODx0uO8kfTMgV5iUdwgMjcMiFyITATj2
Fsq71WKwZqYmq6MnzcpXIhNVDEToo6ZXBrywkf/JmAHr/WgcCVcnVXQcf/rwuyHWgLsTckHurEd1
ifAs7KnO8WmSYDC70T+Zh5vJEtNwTq9EKcn5Z5xtrBbEpdD037toX7Yb4gH1mK6IMQbTKiIELY6/
Kbkw0uqmQ6uvwnml/C9uGkapy+ljKNGXbXg5g26Zai4jK3CqiKzNgEU50sBWOqfBKy3ei5C5Mtua
Lp1O2NrLGlctM0MOaCf4DNVv2XlkCXCD+TbaC/akztPRHhOASsudWU9SCBoz8pL0Vk3vAUspS+oO
ahSugvg6Rw9FOddN913TmgUrkWzH+GgGGztZQ+L3uvYdKy2K6Y8E8Lz8E2lfaYmeg06tDt6a4gN/
MsYS4OlJxmQX3Y87BFu1Xg/Bu1y/SWq0s1V5ifOPx85h4T9oT4GMs9L5U3R8IPkj/GFBXt/iod/Z
HV7PcVF3hzT/pgRaGcbXJN51FquIi9J/ceivGJXA9jxXkA1VqOAldRagdd84D6bqsUk0gYcjFW0e
IYQbZZj9bh9B92F0nTtMw6pJcIiFjE6QeRvYD6AqNdMj4+DCkwlbkVOZFKUS9RW7wZ7ENYsCQnUD
iP45Wk6LJqrK0CcasNlPQL4mdCtJvulviameWVvk0jkzPElBfaU9zWhcWPqRjYX2bsn/Yp7DBDde
psETQn0Lg/kZ2i622IUtfVtIgMC/qPHDTDe12LbJxYmfun/GS4QyIwH/ozzNemU3e5TmDiuhjuOS
Q5H9voxwyQ04eSPgS5XhZc6tbQHdaH8KXw0DHZihe7W+y0gdM+MOuxG97XoanEXZD/qiMf748ML4
rBN5pJsuaQJUVB/83OjQEjKJ+MfxT3569Z2nrF0bY6sop968VMVb2oP09YL0XZ+OFWB8lQRzYkMC
jkO4C2gZaNCL/CCBbqjIDyAuWOZy3qjjqrCeWfGhUHQGjryyYVtKzBvZHqvkNSNDabiDoWgtQmvX
NcSRV9u4+ZO6ryG4ArNAXLWC5g2qv4W143aGi9pHYJXEn0W675IfMyZXPXJl5xAZb3pLIBIR5hGl
Ehmb6NL+apbBsL94nNBflXyL1Vaiks5r6yRGhrkA9PKlNKdWdU9ZurL/cbLzLHL1GWvPC4drBuos
ko2jZuvQljECrWOFEuxXRryXfLYW/Cf2ctO30n85bL5DQ1ubzd4u3kxGKLJLNl6JsYwGjIIQfx4j
GB3aZjxAjJTWGXacHFcOVpQK4XV89mOitVlBQ6+BK6WvQ26NiVnzvQnf1TeYI7rJpoKwC0MFtIkN
8lHU7OSb3ym9g6dokl2FNI55T0hISwyWv8AJ/DPG67452ua3waVUX/rxm4X6Mhzf9XFr+27iUIZy
T7BClcZXFLLKoeFc9hLgDsZKNrAxAgU3lrpth72MQj/W9qgQnOEvg2iAsL4maYI1mi/Jx4hQDSbV
iMhW9DpQaUcH4simZO4fsVVX0N2jxwyqk4SgeZSxhY3LVnuhJovCzRxPMTCfzknuzucdT1XQG2Bx
7Tej4vnmM1A+UvpXNBQt+pte/KXV94T9U7FA0YASYcnLHLmV4Bh3TJqOenFRICiHJtUCj8XE3GTV
qD8DjEgjBVkTf/bMVUp1XXI6gVE2YPLGm7h82C2WsGKvFNyaPRWMvrU4n/o3HAQjqVjTG2MB0Ko7
nj1Wnpl2DZnWlRuz/DSB8TnMeUEKfSgK5pX5r4CfiE0T7yKZFyNjWFSsq/JLxAQ8nUbdm3rs7N0H
/oRZWoaP1QUdHBAGVTcHEi+YbA/LEvCXTxXfZKBLf3J0+m18aJl+Vh4ijcXIY1DDDBTilPt/MXWf
IhLP0j2ruGjooiBnc2yY/MeG2wec7UC0sQGyQ39rYqijTwJXxxY5rfaysw+Vpha5Xlg+LOVPLS61
Awi+WMwZ1XmJs2VZIyNX33zmHdgQ2PAR7pJeTeJcHP6KhW7G/6Y49RCIZ0AX+uQJnyZn6Ac503qU
r1hdRjJoSQwNBYdlEo3LBOI4YQiVtcnsF9HxzAtNPvqoemrDvxS6pPWNngAD1tX+gGdmBl6ZnKrp
NyipBEiat5dR9pkgaC2aVxByffNb0PQ7U0/9GKwkrvCVEt7rjvkGhhevuxU8AdWqRADSGpghd4GB
jCECTrcy6z+9JuZrq6jvNX5iw0FBWJ8yazWcsCUuZ/WmAoYfeGbAVQ84rDX2A0ejT4vAyCJI9xF4
han/USaCo1fSeIiJNqLDAXsJNr+PfuOQR/Yvz/4VSFiI59oK/deePsN/BuoIVdom2ic2Ls9IYzKM
1j1fWzU/1m/IPW3pJhV4ey1uFJbIzT3uPjvERLqDugu79HEcz4RlkaJs4EmyfOLdPBmpM2hljhVF
/mN1kkhHX9qVEjmId9qQji11NZ3aGMdZQhY6SF8j3LRlsXZiQmOhkJj4OugOFOXXJAWMfweDGrtr
VLtnE2sapmZ7XJsBfrCXxhA6s3TX5LjnR3GOglpzps8EW1ZV/OjhvlMOfeuvZKqSKFlF+JLTsDsS
Ry7zBxJiL6DpTUcAe22/d4qLHOx9lhn+y7ihnGv6d1Ni3vZMoNIZo5eFNF1sab90FFE20jiT/KlG
3MsfsudgWITdT46PkHkPCMBjgMAVUqr6oh9pgSaYG9tnLroEd5h2MxtlMcifivkbFzTCrGiWRvey
ip/KeGjxFnjg0mx3Ba+lChXwbkwnKPFOzIT3qLAS8HXKkPkr1rh771b3FUdf5GyE2IK1zjNyD8kZ
GCJeeZbI1vDqE/gEWznkWHcVe1lYXp8ejWHJLrlm0GdsucQnE78JtBGEgILDlKdjzLf0q/j/RmfV
1jfDHhfl8DlxP/HpyRzU4ggnukYdK1jGmndaPJJWBIN1tWOstiOO1QPxiHJu4YSeKK4IU5nomul+
ik6+9BbmH1LnMUnTxT1MMUlln13C+uEuy+gc1yQTwIu0UK5WuufrF1s/dYoLlSlKrvV4YyXWRfjJ
m1+BuK7DfDnOviYOyLiLSFTZUIkb6knUh7H5VQqxqbjdQXutJhJF86/5ABQpZvqIgV75ymdrOiNM
rZyHnjS26acVfheK2JnFt82IFWub3bGCWObWJaN5wQRGniIbdS4opBiVJ9mHsmXet0n7Y9wSEE6S
A7FtpDKiMm6/oC+gKtvG6e//RdtTsR8hnkGd8fUqxZRZc+Y6HE0m6mkQXC0Xd5fTq8cvXcPIdJqB
8z1fTxjiqF2EczbGP2LAURUdifrV0o2TX2rp3HFMk6jScdCMB5XUYAIEbIPjfqeaxMbtImNHIGb/
A7mnLX4nFagMrDygG2gaQYSjREABLF4jW4nwZxp/LEQBLcVkWh5UDUHqQDAT+86WRSqvLE/lus4v
Fh1mbPwEzKrlGLvgaxQXUd/7bFMryCE3vnbNHFQQmMZzbSHFkJS4BQU6VzAO6H/yVTegNCVPsUHY
gNWswmj52wb4W+9G0PHbgyKYWzymGhKUK7mWyWUIjvBWIsbvuMCcqTsqL7ZLgpev3c30WRQsdD64
U00UuywVstTTf+d9hWZH3szT7Ca0QKBQHsLEILnUxZ5FQg+lnNO5fTfqIzD7cNoSZFfYr6TdwbhG
vQSkqqRTTgcg6tpCvuD84rmwL+wp2+YAgmokIUtrT530Z2mn6CX5OGqwOVXIYliFxoAUElbmRc1d
c4LPRU6Ci/uMxsquue4WMz7R1oAeLvIHibTw4qKlUNjlzB0eEacoDBo2PAtKMLvasEjFnYlAZf4X
avVVpPdcnl19uBvcRvowB6KD1qFNnwEvfuShmVbkgWWIC7gnobtJAcLt39Jwg2Ef1CFK3IF7xlVM
Yj4wf999YeNAAqn9pWv3YliP7AkwBeoMrrEroZxCJSiTU5HzXqBKWozH2H6QWEINsSJ0VS+fqHfI
9aiTzxxLFDyhGk6/8KaEDgRG+VpzUHVrdAinlpb1FAiv6a4gQqhmjsTIFrxA2Y09nTQYsLZpQ9hJ
K14Ubgten3A8hNZnrH2F+ls9/Rukm9N/q8WGOW6LGputptPCHtct9qycEdWnot7DxmfAtGQNwMAP
4a1Xl3vTMHBhQKo762zJjGiX4eTF6GOQFGzjW7bUu8P+Oyq2DDAIXYUQw9/4R3klz7kAaJax8q9F
tJMn7d6ijlSUmeJeLTDYLFRln8KzSX5yDLmyR6mtoB3fWXcL4U+vj5vwn9wdy+aUswH0y18N62/H
gJQmXGZ7rCESXgf6q/cXlK2p/sPHtW55nUz7H8yJeMIC3Bcox69cIlj3J2Xft8+4xRXPF4CuD9JI
81F/ieoSpadBnLPpW0fcoLHpKrCr7EKGK9beKK+jg1mU2zhmJ4TSpdvXaFQYfWhYDC+FfrNtSrNq
oxq7onZ9GCIN29xuExSXLvzugAWXE3DLtnOhZ61t6OtZ/2OIDa6NziaVWz7E6LHggRHkxQQDHHYW
PRrye5P0Tx/2pXwIEz4t56Mct01ko6fH03+Wi/c6L1wAHCjoZZsbYxvxzuX9hiR3yCoXEa8HRCOJ
At6C7E9+BSc5SWAF6Xz0rU1+Mu1YchsVzDPGWf+JlRz15lXudt1EeGK6T0ny8gveuINgQyFv04kY
HK6jQb32yoV+rhCXCBcXY/SlSQelnjTfs4VrCY3kqH4pOQ/M3Ni0oOLlVOHcyZMrcSQWGDtIKKRi
CoGEpM0r55RBlpmWf2rvIkxT6cBHDvm2rl2SpxcN7p+YZB89XKKgbkjcSvmz0SEQfF6gCRZvFE0y
e1v//1ve5f1rNTZ9CtcFt1g9T/8L1mS1cU2NVSPb+3D4SuE9dICHc2rJFpVfjbL72Q0PkB2eQ7iL
Li+F4QJLBXv4I3ffhvFIrauJahXZG/USs7HqDXClVl5YkXQzG23JProllJSojcmMVoS9r1PBoAKt
Re3DoAyP+Jk2gqRgM0q//OpgJPcE9BRj5orzj2rxA+0KVvIIEg0WMpukOuqhesO0uwMyzXUR/Jk4
L50QN3TA+OxIUA2pKtb0XTOsSPy90v3pP9Z4VkzPVN06xb/Ap/IL+3YEZJmIdYzieLxS/GkMW/SH
WR1qwdO+NjvW+Gez2ihaj2PabTJ1C4iEltMLYgx9SLjzSmwcGJH1VD3QJIEsGCNtxY04EAQY11x/
VYSblrN8XMbZVxPv50IkTKnXe2WRqbs+/oyzdUwbyOlD+M2ov8jSNGal245fr6ZsM/StjApuSwRn
DQVAsw/DO/lAhrZ0jAP7Ib/7tpMLABvDAvsU34V9VooXyzuEsrp57mXgXejF6DH4CvZOeqm6m5oT
deexPioSzbW7CwNuzd7zEfvRzTZuFaLXEOPr1Ows+SLJp45bH+EPuxubaZ0q/vUKZgqUYijHg+LY
BwC1Y6Cr7dmsT4Ihu1Kfo/Y4AvjqGDSQPyXPZxK5rQzR5jt20URbxsymTTWD4AN2nUIImfGhGgVD
NyAe7D0q8aaAQBXmPxaV6MXIJtySd+hhp2BxSGoVkbj73Iaz8WraI357OFYsYd4LONqQpxa6wVd7
lbSLY+FLYwSV6xezuxrJNaBKUNW7/l4az6n/IuNIJZiSHia/hcljXsz62DL1Hz1Y+40b5t+R4m8y
AwBy8VYOrzC79YTlkXJo0kBum/I++jzhbuGQS9djR15MIcYGcn5phllSS6iHUUD1F5+BduZOLYtM
tAXJ1mf6al+FspfGY+9woD1rXfdmMGUFFDKh6P+JbcYuipdkv4msHRuDuRfjf9Twh1ibY2t6V5lg
9eOw9HVaZztHA5l7NeVhqUOB/JvHKuq4IdwAy1PC58DZkVys/hYrq1G+RPq5UA6gwijmYiJ8Wa6k
GnJGkiGaZax9oIr2tVXZAfj5TW0vZehLSdOiDNcZ6RQ8+krxRjwnRNZtHR4yausQbEFVRwvdf5iG
a0/LGg1kHb07nDrjeDWyH/zpRu9NSN3YjqKoV4sza/8yDxGWv9KctKG1T43E+VxzbczOnVOmfMNn
wHcZtJCIjt3PpIwLx5x2ekEw+ez7ffF3NjUUhBryg4luIkMtgd8b/7vNJDv6QJ/C8w+o0/afobOX
+YK4LUIYHPFfMR9RvOVV/Jvmn3yo7IWz4LNhDAdZxZ61BAWAwvSg/o45G1luIrSjGrpOmWXz06Qb
9VW2XawYcC0xedhZvGE607QrBFFr5LjCCyV98WSKYU1IiYXPuNw45k1iYFmp+7Jcy7x0NZ7VXN3g
4ROYH2PyMsQ8Cj1M/i+FCChphkRLLd+UAk3jCiX2KHH7MXgOACS0XbnRetqnp1X802qTQIEfmfnG
wCii/+Jtg2ih6X/sHMp0b2dIHRBp8KbuGVw5MVjXD3Qj9GtwcjPmfjlJETuHdQi+NKGi1Ga4SnSM
BmzjXuNiBhisOOe2ZTjdEcHFTdi57B7UV1g3e8f5VJLnTDZLFFC/drwcT2F4Lui3pdRhVlaCWm7d
Sj5HVbsait8WwYCy0qxtDAN5Ut4yVIUkHC+l6RWbr3i4QHRxKi8DI1O/mpjyMb+GDUNYsYt0AKzF
p8x6IiOSw2yaQ4PdMDYOlbUrioi10r0SBOlqNCzy3WJ3HL+08IGP2pZZsp9qSaws+VxM6KduSAOc
CsfrxTe8du4z1AtUUSregxw9Bo4m26T/GFy9GNfsBG34YjldEbJbWt63yHqpTONGwIkEDYy9a8Vv
cnBysNyU5W9FKAyfAHMCfw9bgP/KtDl4YFi21J8M4fIlBPxNFN9CPHJp926xn/GRu5gvG50iEmKs
lFywgmJHfErBVS1Pevmyh6sYvcLe9qc4PdLAgAfpI2/ifsr/MrRUudjiZWTK2acrdbqmDWV568q4
d0Apix3rraTeqE90Z5q5mcx1k9/0wU0Vmn130FgV1AyekVnm3VeKIiXI7mSk4mi/ZuaZNRWjyo4V
xy4bgOGuguEKTUEdtnr76NtPFUh5+KWKk59sNCbXQfnsDYdp8bTkonANvd6a+mUwHzIQCNn5ygWm
hJtIKSYG1xgZX+N3WeoEh1KuVX8jxW1hP5PiJAh9GLba8JP6m9mYYozmSok24/Dr4LtLEYPyE/Da
GKdsAHfG2UysjopPWgTfKC+IXxhMBEZryl/JQfTd37QEuTuBkzh/tHqbhd+oYCPrJub2Zg2swNdP
A4U1H3Ac/1XdN/oqkW3nOWeQHgfgIkyNQssrBvpv/KV4RbvknNkP+T+Ozmu3cWSLol9EgKGYXi2J
ytmSwwvRTsy5GL9+Fge4DwPcbrctk1Un7L12f/X5bDNE/AIp/godK9sdNjzdNug9/C8+sbXmUbKa
i5kp15DvMcF/SlrTENtDR2ytAgokTC8RKn/IqqJ4d6AYZysQf06/Rm3fxjc72GP7i8ovxf42WWIj
GGTVLzium2gdEkEfLUS80cV9nCgcJfqBVxFh9/Xaj5LoBv0yoCGWKEvU+WZrCUXy+uBawdDGJGf8
GAn+KpSsDMDRj9Agtum9CY9dyxHiLlX/zgxD2BX5qbcMdU6J9cvLog1Ox6G5dNJfuvlptAxs+39o
odZNX6LiahatcDcw2Jcdo/4puTmzRL35FLNX6tOo5rEt4XEJ42tfcIf/1O2zdABDO3z/tLIsa15G
CnCDAiahisr4bqSq3smsHQ55TcYgw7KPIPnoKTmq6KLYbFHJeiwABjJ4DOmdS+2jvukBS+Fnc09j
9MhkR/CS0nNy+YnWU9RDO3wqSrHhCqCYVzlU5JqmGcJI7f/qTJHshTRO1sTzvakteBTe+BVNGz2k
xJ8+4ako7O374UtYjxC0ErEFxHe9OPZZUQ7O8JzDUsZ11K0U0xthcuMUEfep2DMjHcWm4QcxvqP+
uwNXMkeAp/2+Fx9ZvNXGdx/2SCOOgUbK94VGSMEj1WMJQjnmPAuElNV5NmFnf81HlQ+LGgUYCyy9
vRuoQ0oeQZquNFpN1lFYp9HYJfZ7Rq5zsUHPjVzBeDCj9XMo3kucGxSxgJtebDTlE++lM2etPnO2
pDa3/eSsJp5XK4d+xc4K/oliYyxgKvCW1K/CZgj3b0rBP/h/RnZQzb1AmIAdukNFGD7whBnDUzf2
eUotyiNAeAPNdF3D7D6avBiJ5Tnzr/PHKA7NPI9r9rgo0/BmYAPTKVwGKpyExeIY3IbqXiYmBew/
JztrBSm285h1nbQ7JCaYfzP4yG2wG4xPrYdnmC2tLxVRM4wVOZ5jzItF+h7mX7F7NYudeA/kwoVX
yQQZPpvAScs4QMuQkiMy1Pk8KSzrIXwBmRBYN1XO1Cx0WikXNJ2xr+/7Ltx1oORizlqCaTQEibOy
fvYryqBdtupmNDwFolnxLNBbjuJq4gmIUfzr+SrL9wruLKgNYqF/6fpGo41L/XOC/DdXzvSNGSpt
ZQaVfVftkp33mFMXIOJj1XB2QZD1xJ0Snkoe+Dv8JftThtd0UkkCA7iJjgvEEvFTbZ95ztgtgmk/
qQet+6mUG2nEkX7gY0WB3Y5rHB8v9T9l3n90aGcZ/DHabHkQHCxrZrR0qu/MX1k9FU7wqwyrXvww
PE59zwTgYGj0XHQ4ofZdVu6LheSmZQAh3hN9UYXMFR4pVwTScw8DgXYUOUCwx2igoSmftvLWgVhI
g5vTXLCJMYg0u1f4xE3wTGybAScNRLsZUDZoPZQGXHCBuwz4ysgE5zNwpeDk7ox/dnPPW7719Ngl
R9BgPc7x1N8Z1R+OTkv9csalIEkXh5feeppCCPfk85v8GdozqMaue3ZgaQf3daAsU/TPSC/XVnod
MdpJVLkh3wpBEYuE0ZY2E/hmuSJ7TDfGzbNUg3UR5ytVf0h/M7Oh7JWY3kdmmQ26xZbqtTjkg+ea
2Duysw5Txt6IekfoGSf43k72oTixN8LD91URIzYZrImJeZm0Cx2gJY5Fe+wJzc52SblUrFWA91fd
4zUUxWfDIDNxHqF5d9o/oA6lfRmKO/JEDoMqO3Al1zGv8WqsKZ8vbcXfYdMK3Ye8W9ivy6ba5OGh
4j1vsmwZ6jeBthzG4HwRleFmlPdc3tGrA+k8VNVW/uNa5RwqSS9KH0FIV/OSahCYl2hDMvvWDVeG
+M4EuP6W6UeuqP7D0lHtvYGgWlR3VsysNFhhRtxhBXkZnDaEJmA3lxtET4JAFv3WFXftM0tusu0W
8i1n06nyqZIE8qE53K0tqYdqstKI7OI4RmUfRXcURAU/L6Mc9uPoe527SW825z00CLUT3Kw66vIU
6lHuGnusdzzYH9ZBddd5dW6RzUfB3W+3vrbM7X0q5QVk2TJiYhQF8BBhCpMB1qLj1lkMr7FqV4KB
1OTNuvzxWdsBUusbXmY1pezxknrFhVS2q+jROd0dbuqS0Uw+sV2LTyBw4c753S/ch6YmGSVCN0i+
lnFUpqvZAhfLbmp7HeBu+nsz/UoAnqTDb2FekpI7mlFS7TkIaADyEmhasxDtLkn44Y/vEgk7B9J7
FP7WApGpswdsV5JW7A7LqnTXCqWf8kGJ4MxXJRZfiKkZhYvKYodSED99gcQGMywb76x7Dfpt+gwj
NLFCACi7oj6iOVaQzKIPG2C+orapzbcRbkeHstd1f4d8N7HFcPyfXn3X9XEVQIe32g8a5bEEsekg
L4EOFaLFEAyh0ohzNd4p5qp7WDBJ8XGHOxxCDG3LdMnlXkKwQ/GrMc13iNxd9dMX43qz+9FQVAxk
bzNpPSTaLrcOFeXhYD76ZD8qm4FfkD5CBtPYgBTmlmNmMpNrkjMG1xa8e6DiDX66UL71pP1JSUFr
Q4G6C+NYsq6qr8p0BGe0oKnGWMIpmIeeBboFnhJR37666vgMZrG0WMWgipvyyCOXszdk7FPYvxll
FlMEyEaNxRXSfzX2eUhPgqCuNi45uknPAXCs/xttGCiM3yWKueyoly82ldeIGhZpQrXmARfxyVS3
Ab0/uZQ05dATqhdmPo31qT2i+Btdt6KuYnOhBu9G/VHFvwIYskom7TQvAHX5LKudC8+1fNW5kTH3
y70YLvySISoI9zSTTnr29aSN0/BXjOAypsP1T2nA6tzrCEYAmbsbq0HPiVhw04HCgnmo7n2TnD3U
aM1SoobitGe+MEsu0P1zvpS8B+mA9KB7YlFZ1sk9sSbP6kgKGeRDt74wsnmTiRsJLGywUMRNoIMW
hXwZFYD8A1I2/myuC7b//HPMy6PMR1RdvNuIGchOulROuShgWHdko5N605rqWuj3rH6PlXpryife
7Dr68HOTOwu1qX3t7I82wsHJTMro7iPz2JQyuvW19YRcQItPbfNHsOGqQVSnUxigEhyCcWPEAi12
eKkIL6/5+F0Gh6BJw2ahAKkoESYKyrPE/EyybVtc6voYYD2IIBMbcf5Isf67mO8qzVP8S4r+0chW
EQW4C2NnJKk71S3mSrO8mVGLeA7g1Um5XPQA5Yi7X4ZSfxFwVdqOFESvYu+mEhaLjrSDhIQlzJv8
v5FstfCfCw2OVSEb2+YgCdVKm3tGvETAqeiY3hB4MTNbYMAvPetGHA/wkojQQb/isIeeYos9Fosh
jH89abhAPekfNkRKbbuJhCp/5RCkUDHBiCVnGD0O3qaF6NFRMGYxyMJyq2Q9ip/Isig7dPQv6BZH
rx5ZlVgTzhcmLkuclTlbPjFGqBZx+GOdYoQ6wFCw8MC6VD86JFLA6zxCR2xkqxh5Vz68ERqzmeLb
ELFX5eJI0P9gMEBcjXVMNxe6hi2fPDRht6+wQc/IzHbCcBFgpuhbmy/Nh3dQN8kL64o43mYEoIyu
18ym/Ecw/rbOFYMV7sqrX3MOsrmFTSbyq6t8KP6/zDnAWVwM46Pzr6n2IaqPGmge3cF0yvNTGH/q
+rUkvDLghau59caBFSTLFcoRCAUjfKyQ84eZYaVnXLlveKYXsfaqpnchP6f4XXOPDWu00XmqqHVY
ecasus3KXwQuk1WdObXO+Rhyb5EXyf6Qkcs0OadsqNYhU6+oOc7++1JFxVX/JrFzH2eVbEgqYxZ9
uyU1I3zCnK4aWsJLrZ1Vwmeca5+2L30/32BgPcBzJvIcOuWeyFE3fI8Ry+sGukOFeKaQr0Bt0GXx
JmVm2OETIw9ukTFo1FH3WdgvStMALDL/Qvuniqff7bhn9GI1KMqKvQKIblbRlmSCSd9SiQ2BDlwY
GnLx765mRdbIgBPbOBR9xeK2+pNA5myeCjBlXNQA1Y0IfFW1qtp6A8F7FSFUHDqKmshHmrkx62Mf
C0LbkrtWf8ekOqakEdX1WyUDYoBuRIWYctMPOz8vz5FI8Oo4LyrLqcqgee3GFUHUjHM+i/lbnz+M
pl2NrsVdkLMLt1wUq3NbBbQlYoCh70rd5BchAcLK7i8z4lNjar8Kaqaw/1+gsmiZXSrOq2GdyS4A
RcMFAy/ENCTC0wEfdbtMUSMwNbVcbHQe114ocd+x+IiBRunRD84IoJrUTCH69K0w9zqbAySpvrj6
9rvTHUTMcduvRZPuq3ed2mZikVxgepW2uQiST7v736xFlLcCtudIZHeFhLBrDCDGJLUksRdRufVK
+OLT9EyAAdwGU2J/zxIuiE3GNM1y2BdORCAJij/WmodGm3vDq7AuUe+yMwaMB0WvX7toaLpskYnv
oviZ1ATn/wR/0KvZLDflF2rGkxK/h6jPlQ+Hko76rHa8Fo0v+s8oQFjEUnSr1Txm+1KCAzJ2qiQ3
ST+qwT+VfXWJSkVdMKS7lIZ5Hs3smbOqoxER+a4FfZ8ix5s0ckSTgxmKORNhoaIJdLDt2MW3XY5e
O/yBmEkwR9QI1BjHsNefIfPGSRHrTt05lrFPchvDVU/lbvDLnslgQAOoyZwaWuVw06xvItom5D3w
7PG/NPLLQHdDsC2r+h3QFoPR4dDfY31GsL5Ig+GbSabvJmBxF+L9WfISEPATftvjhQJZV95iByMR
IxAHVUzaPcoK0oP6KJIY0Bi1FpzcOd2JCYCfHbL+1dUTjHmU5ghR9GXB09TwS9Ci98rhOiHtvM8R
yjqQQr04/UL8HLS3rryKCnAfP3O6cJADYJF7kTZWeLTago0588iloYHZX/buO3KCODeWBhvRdeA/
HAVgoL5UOb8Vp/PgbL/EDLdgqIQsKziyEmeZQ6EKt4m2DU0L5PFz8BGfQehka8U65kfwrFf4EQq7
8UwskiR08i+NAPyZ/A3J3bXoPns+rTvq15r/qvyNUC/quM/q3fCXgetzRmVRIReZe1m2bFpzIb8S
9QfRV4ciR4N+mSYkHezVfCQ1J5qmuNtoGIY6Bn9DxNRAnpL+R5gVIGKMA3tbJ0Na47v9Lkr20jOz
LKVi7b2aoZbIBhBxS/CRmKFs034JME+l6rSynW6daNRTxAhnMAZRUzarEbS+jz1gpoh05gb5W4Y0
MFCLra0/IqT7Q1os56+SMUwpJD6m+C4hBAbrSh7Hdqc4zJO22SNX3trga/YY8L8KQZexqv1dBi+r
AQszvSqRh5QzYPdj8Ahc8ek45c2O0E7CNK+JdNTmFSBILQPIlY6VY0SORA7fFXPn0UetUrD/GBlH
J3S8eVCdpmRe6MIybUbVQw3lhVjuU7wHxNn9G2kCZNdupZviUmfWpDGMDdMt7xTZnCaTyuoSFO0a
0WXKoxEQr7dnijuK9ZxPADyOVKoegM4Z01JoeDnZHapHuJebbNNhZaWXlATF4EADQcjDLETGKB4Q
7tkxb8fdSAirgyaTGeawNBncS6Car225hvdiJmtoTdhGRhYw5WbUPd1At/FUcLnf9epc6IsSb09O
oowfJzB77lyh7YQq4ot/p2viD5Xta6B6A4sWdsD4XlBmuCRAN8ZXgYu0lGer3db5XaIJGH4bau26
4jJq3ghze6FbJHogNef0jO+OCftQT9wWpHbI4piyyG84sFX7f7ToaHxM6rlp2FPoaz1wD3TTTOgE
Z8UUroWIllU9rdGr424wBgWFzFOnBUritzHuvKK+BilbpGBbkrGVsJ2F1Jup/nowqRzOgY5lv+cq
GZjq4HWVN5W1syCymA9Q5wMT5HayGc8YFz/K7m8Cb9vAB8fxTkTOqRtW0rxXiPyl83TUmvL7kgQH
GR1t6kBdcSmwD6FxduXFtFmvqHs3fw52uhzppK3yw9AgrKoEbmNuxQlZFaAV08CboStDesyMa238
hawlFO1Zzij7fudieTSzf6LNmMHlCLiPRDYTfx0bdGL8iYYUrPJfVhLaBpOBcunkqNeUhDbs29Fb
kWxIMmIKg5B3M8bljimd5l8K9BApdirF/nE5JEaaybq5161ngBXGAQLIHMUNVDHwja+x7bVNsMzD
5F6Q46ZdhugYTh+IBiJ3nqhLsyabTCwDm9RS970dr4F5qqjCYch7U76BxYKZyTBx6CFVnRV6Pr71
jFz5t4kZR8uLx0wdL3VAtmqyUizpod7sIBFETMH9nOIY7xYqM01H8gHHWv/TQNPEvYN7c62V2yhk
Ox8EOzW6hP13gupfL3VKinjtmGwQlDfJQa5habWC2cuJFGDmT7P5aOOzmlL4ejjNtl10mvybU99t
4iCsHNXP4GnFmYEZ1GQUnrSzkhX3VyDmORLMdCQev5G+TIlJ8t+s/tjlSIcQBJkuQDGU6rG4Ke+u
ay3d4CMmxrPiXRHKAp0W8WyWwLa5qFj45Wwpwk1m72you4Wm7wOFBbZJY8G7HV8d7TUB2QBFx5PK
RNCz9NIGaFetMUMGMIkAz2Ywqxn1uoprVmw/Do0QLv0XG9ECv+tE4kHlA69xlWBm4E5Cc7sCtGOh
UbU+BPieaNj61q7y34ZhLyrll/35PW9yVtEWPnsuEWIfVHJRA44CwtU2luNzvkD/KpDBK/zQOn5t
dRsmP1r00bJCG+xx2/a7vO5pQjuPsM11p7OXoJaP8F30DAZLEieKDCJ3mzWfsRJhfnKXaXQpXQfa
oGkjTWdCpVndxtHd7fz0lp8NswFSy9Eql0zHpofq0HirHZHV2dvEblhP/rUIa0osPBkqGJFTbyDF
SH0Ub6X763THeGjZEmJi00JWOO4Kcee/iDGcr4UHaaArCxjw+ZB/6+44yRFlCUB+JuItxorAJL8M
MI3vclMZQ7Pvrf+7VbIA6cUC31ra9IMtmVpKXiOux0fTDM26Qn9i6fjUuXk79ryUXYlo3nOYSfgD
hq1DLJquCbAEODoGvo3JeklFvS6np8Wcl3I5eJ2QxbikA2k6nGtKROSNMXN8Q8cFx5OWGs0OAczS
bqxNNMFDgmxXSRu99DwbeUQTmO7QXgUmcaL4v/VuWat3cwhXBBTSyj8HHn+d6WBHTBxhaNL6hcAA
rCM65gl56DHbmizv/zDBMU5rfJZb5EYL2xuLFPuJPXqBZXyaOFpTNlHOXSmYyabrHqtpxuGRoLj3
A9iYOH3kwPwRvLGB4D9yeLXtLe0Y1TlrV4wrPh8zZriFLTmKmvpdQZNWYw1v/Z3dfnFvBYhfCgwM
aU56m60+I/ZfQNFwVdiriRB4tOY+ObaKKK/5ZBAsXb3hrM1G+V1ZkP2HAppBgT2JjEFEkUnkLxX5
b1QBbQjjEPB25s6sHg62KQdNYWZ0hpgeeGSrqvdCyXyeXUXMdd7x0BQ1HvFgK5mh9/Jf1l4IDjqT
Kr4gEvvFxvTtIrMy6/GUW88ZsqC6hxQdQT/5mHbbhZMidJMJrCeXcAmB1CNww5PFdsOuvvmD17Yw
tur02RUYOplP1ZknSaZzi/GB0YC1Tj6TjFcRQiNfY2SJEzmp3b2T7VXwZVblrts0Olcds7ZM+XTq
UX/pANba/0LWowFezIwBVmwsDJC1SoyoPi+8BFO6222s/NChqBiyrRG3S4dXWZ02AbrtsTgqSEdc
hnc6GOe8/y7p3Ec0NlqH0xs4OJc5P7tYtfoZ9p431Rh8SWGwoT3XKejr4i5RSPjzxzvwTyQo080R
AcfYIh8/lQjSiTF/iV11F6sZKTLxItezXToxXUErin6qaB98DFuy7mBccZmgLjC0YK1kB0JvGK/B
MS+rCUvMTORsl1GqHao6PNcj7h9sMi2UTsuSG61n+mvmlLz1hYDIjT7befX0ltnDpsQgIhA1Fixu
dXmzuB5djWa3o7uvwpK4MYWU+r9sTMeXuu3OUUgaJgw5V3Vp4dYwi5Zuky3pLNaKQZVEJ+qzL6K2
6lrWYyGVpPnwsRb6Dado5HRLrTIO9P+vSci03oHscGwhU1NELV3ED3lbLgzaVAVLQUb2zdhCroXp
ZhkgYaWzVAyY7RiugC618K0NQ9kqdL4tB8jT6Net7n71NKk+z3IstL+J3Rh3B9tWsXB0c8nOHPPN
QsXCXRi0B0byHpvlM6TJ1FjsykxnZtF5EisOysuXrvu14fdNFYVzWEGLYK4fWGetj5cDsu8UoQ4E
Z292ZjPH84ygZ/dJ/aCtZbZrC2tlxq82Y32FBMZ0/DEjyLzG91ih+/hnOuBoWojXRnx0UTUrdvoY
rOFjVI4I+wYd7aOTkuwGQbJb52r5JFEEWXvf42QUwXcxJvsucGd97DIvy1fLfpWFCRmnAYxdBJAw
YPzIq1s/bOdoGwXyrU+3Jg5rwHMYwOmWzrWU/dVE7O1zZTfcwwZau/bZoLEiDCWBdZ09etveR4G7
yYwGWQCnWjaeQ8X9GasIch7S5AFJTB3iXLy3LmbNgroXuBPBwLqJXFKfrVT3olOYbZu7SNqbPvbZ
pKNsqEDHkfKAeRdlvsSpF9H2iB9YrYsipnWdRQ1cj3CohRnT4b7rxnvCdEpPvlqbUXts/pItS/ek
AbZh2Rlg6ouaTTKSpSdD4lhj+oezxnPftsAXcHcUwb8JMa8ftCMbmhp/OWiksLzpOZYbxVyiGMHP
n+ffzMqHiqzI7Kd2nW83miVcBLZo/VKwTGRVwL7WXRUM10YsbH2DohoHmtUqhIycW7vmd71RUPsa
vDwGY4qiz2/pnPXpU66Rs9f1z5Kjsuo4g8+sMVXWb6FxBylfuYfSpHKpHy7uoJjuJdwbLcIYwgAK
wfz5I8YebgQ+8SP0wWy/ozZgHXZ07XmrPeuLelTPv2P1VQuQqsElSxAD91iBOa/nWIxiBFPdggch
CEhjUjfYHpx72v2YzheIRhU5q1437gp8jAkBFYzuZce2NsOvZnEv+xlITz/aTGyzw3n5y4PR8Dur
QfqpkfrwMQW0ugpVvUfYKzYxsWNKZR+mKN7BKyRUbH65yfYG+3rOGoI/fI7KGE29wLEXuCDOuErc
oPO0WWKLKIc9u/HbGO0LjtHKrVdT4Xx0yZAxzrLXVH4EwSUsWSF3EoFmwZlGo+qa1yFkWMDgd7JR
BfEw6hhlh/DWsF3nL/JcfpE8tY0kHHCeayayGOZ3DgSiWgI4V98FfWGjL3vU3mZFdnYOO+dek0PS
YDUsMSJVsoN7ab+U+ddk4mplvNsYLm43UtHKxrPwLtgZdH1nF+NA1FgPDVnl1Xii1azejmZMyxqt
FBbbpb5Px6sfyH1DnHJWq0cDe4Yo0kVmHv0020REpEPm+zQ6ucscAwhGSzTqLplz6MxbqeqsAtGl
MqDRu+xPYauYqAo3DzT0bE4W3je8Z5WJyAs5ko4jpmfsGCVi0wf5tu7QzxvjOkMySWbMKqHes5A0
6k60LhvIWnX1OXb2W2qNiLS+CyaQGuBa29cXsfzICuMYm6yfOaxSV96IK18abL3bWmftOZ0Aur1E
DCgqFRZCX5xmVXwCYK9g4ACu7gbxgxCcV8ekSZZsE6W25DIlNNjY607rgRWoi8ugt3PmyM+cnTxQ
z9bqbYjbi0bNk082RZ1c1661JY37RaTVQ4Y9fcUb3j3Qq+nKpmopqmqliW47Upy40oec9pylZgpV
oUPcok5112FbS8pg21vjXqjOuuzydTV3PTDrKOdJiCE/wOHtYEdOOnEMYj1P1He6LVQpqhcjLFT7
6DUKnkGmnU0XGTAzPTmSsHRN0QJU1IfZePNVYnLwUOFz3boKuDPOrpEDLcb1l/v6U8dmy34iasn+
ZF+mEwVLuJ+XJ4Xn/88LNVcUvbzo3VqUKCx84nOn4hwz2BL1yuEVK5V/bXYRVgw0mi0V+aZ9BBgE
Z+ConqqGcWCd/Q3J5JU0S1Lz924YrZ00P/d1vquAMzh83AEHRAnmKK/fUZzSDcgbH36MRkogmuva
6SaKQycoQZyI3TVFlQKFzGmoFXP3JAP/6NvJ2W6dZTrQt5GIWGF2ZdsTJ/V6qAwvJrEw1WNPIFp1
E9XTNXsXRGDUaINVBgIaNwkmeFvVj8Bmi+ZVUEi4jzjCPupbSIjIcShpemq+zR+WOY4eLXp8+A2y
LVaIi6Eqzj1OzQAgT+6T1sDW0BesBiiKbbYbW4vlQVkOaAXx79Ouq7ZKXEmxzpudg541xWRVwswy
cbsD+YByvPbh0lg2PJb8LaRBjeqEq55REfdTXiZ7h1Qquw6OFJIo6vxThNlFdPkqjNhXKcFGG+1N
I8tVSV0OaB+5bnOTvvKocd9KtgIDBuiJUcmYcRb77YpFf98xC1FDOHPayoefouY97zBb2ZXB/0Mk
2MI20k0omKv0/q4k68iyIDXxTVkCK9nTkuQ3IP3kM0g03hF8dyU6cgczqvj2q0/yA/34TWPikAfq
0gXFkAOXcosNldE68qc31yLbKuy5O+mDsHqbxlcNKCxkm9+rr1m+TFR0fvAJO1Et+oni0Lcuk6kw
IiCWxgT+g4Jj1orYI0OuHByXAYjY7b2WwavfBR+SpM0kQ9eY1bwKSJ1hQ/jAP2qEFcgNNmJCyJ5S
iuHXEXG6Ny33xxBfSUFVHSh317COvTase2PAnK6tRkr/IVReFZdQCimP0v9rx58sWkouxziY6yNt
b7sKDLTPxnzEk7sK1N/e+lVM/6bSX8zz+qb6M6x+ESCTGFKVeayxqxz6nLRegeBbGjhNVOYEGT+q
blx1uORDxuaYdjLhiMDGq7DDheoGZK9FF9dAH2bfh/VHVEA1kSbV04Zm6NUKXQxhWHeZEjduSifv
L5MGaIXTT+82cqcO02irRccRJ0wZDutQYbBZiZ1myG2ZhnuTvepQP0Rzagc2PypjQN8XOLJZo2J3
sCAN4bE64cDbaKqCdMO9wgqEsY25klIcRcMmE90hYHfsJHgWIoyzuoOZKCcfxd/aaD00Fclom/OX
0mZVp/W/aRy2NpMVp6vW1oQmzW65Lvi0R3IVACEAQz+MXfW0nXQXO9M10Jmh2dFWYAMvIDB3KvPK
Kdp36KbVkahVCySDlazhMK+H4S1wxleKPiak6ipxodUaSCFEAQciMnP0CykOdGfnwppRMb8HWDBb
n+yMogazODAIClClspxFkKwnGtD75jZap5aeOSWlV/XzvwZq+ksRG9eAJV9LcEnDpDOdqnVeqpcE
iUPr6kSifkfBgy352lawS0B2bKoa9e+8e4A101nQ5Ix9zZ9WGqyj4MRYc+4lKxfBGdEj8u0HKCuh
hqQ8OTVl9MpLfxqn8M0xE+4J3coXg/bUmMrr1ZNh08YuAK8iiCrZUWWItZTqpyDwhzDnDeDe37Fc
w9/2QkR+ofygE6R6DV4o9DEWITM99yGltmGhiMlBGeGpxWWUQruP7X2hfVfBtuZu5Jnbm6PzqpHG
XgOHzgY+gTnKkC7Bn6Z95w4/MmFgj70tIZslJJNSCzglwfeO1C2O+SnLaF2wGR4LnK0DiyXtZY7D
aWxuI/R8YVz95APZnRZNV9qk3ojvQGVI3YXUIxw/DjA5zfrrGR8pY3D04SLUkA7KSLur2kzxpKUG
GmeKO7JcPKXJQgczL1u6U7QEJvrgWP0xEXwFqorVssLaAX9VGJdBrdfzFDbXrXZN3u3sxgJbF8C+
eB3km4q3NoIH5I87raLeVbnsS9gtbDYPIW9qVZlPkkEeiDivvsSbY2XzoR1B04sONDoXO4aFx+JP
GkubQlUhtIcV2YumMrfSGRnkDDf90FirinYcOI+jEUxkb/9F+bzC5YuZWCAEa2dgGR8BM4EBYV9t
om+HvDMq3pAVt8plvhSO25j1q4uJN4vzXSDYzMmaXXO2kESDNTgOFKvaZhrJfHhMx57eOrS/9bx/
1hw3maJTcAn0b4b9TCsEjtTXRRLMrBcWYNXeCG45nJM86C7pJFZOE74HQB2dIt0PWXPr2BioY7pV
ap62Of+hQi9jJA++zL2x/1XTcAxrm4FQuQCwvyp6XlVJ5BQ8Pn0YVz3bf302CNnOmwhpXIdylwOK
qFLkKYb7K1MzQrPaAtuxb0QQRnjaND971hw3RBEgKI+mg0jA+vEZFoFK8Fe+Knv32OIVU6fuNaTw
nkZ8Uwn4nxJIXuHxymztIcC3IKc10fUU7Ey/NUv1VOMpBRWcFuA/SHkgrAa9nF6rb3F9xWjmJta2
7Av06pSEqZaeSXG4iP6rTJ99N+0rwflYmQfXULl7vuYwFxMoXymW2oDlD6yzKt39NIxbu6yAybna
qpeMlUIs+0HnkhWATlGVUImyk4Sy4KYutgfK5qq66zmCljxaq0TsNQnSCIf5qWz3hm1xhQQkmbQU
ajQNJopVv8tfy9HaWCqCXwsAUWXuwuyp+khR5hQRohBa270X4JKqfsRDMC/6aiyITKRQcAWG6SX6
sZ+sZ1DLTWMYpy5y1gY7RzMPF5pa7ip78EQt95kskAEhMWNk+Vf52b6veA7nS7Bv8A6nniDUyhhZ
iNiW15f1s0/+BdnXJIGbVIUH4JtjiC1T3nnGFOwytd9GyXTxy3LlontmC8TkO1mICdsXzmZjOhjM
wPzWXnExo2/KYBsRc6l9SpdsdXfpQCetVPukN+xJEnXTIlfJ0mPkc5kEHfm9PzwUGHpIz4NiPEy0
UNAZSXfnDjZPQQymEpJ7F5jb3oWlyBKmgBhSaTbaHMaGY6JzxvY3h51/TzZLGEVrnawlzBLCnruG
2eVq7Ui/AgDOSoQFYEiarVr0uMvcI0ga2RVXH/Egd+19bNpln2MnMAN2I5S+NcCgSfnK6Ep1ZJgi
qA5p6Kzj2PoOejQbarPRxMSBuHLi+9yDxGrzTr/FGiFl2daiJPksUcYNiL0ntd+VUY3E+DeQKPJt
vJqzFEGifdHK7pyp2FM09WzYztqsS5xcw24wQe4nIUkQbL8VWzvWrr/1DXtlds1N0SyMc5A7mKj+
x9GZLDeKRFH0i4iAZN5as2TJtuR5Q3gqZhJIIIGv70PvuqOjq2wJMt9w77n+FGNIu3gkg8/BrrfA
2n1U1rApag5TlIoFE8PBwlIr97FCCUvJ7Tbtd6k/WyTSVfjlMtqGPfsczqy3fbkjPI4U56L4zLmR
k3TClDMmp0QzoM26b89LbjXr93Xh9Vh8IhbwjqUXG1KOAdp0X/3hIaircxzmq7G8+YulHlNikN6b
TXEscQgPbICAIDBh413TmvPRuy2kkwrOX57tZfNezNnJ754cCDJpPp0xe+waPA2hNz4U2YylEycA
onHb0Zi+1SobKf8WsIAOPmokA3avn6epPPla3AQxW2ZcvzoJM7LR23Toge4mE54gUFdPo4aksIzc
cnH8z9ckmYFplFfLb9Ay1n9GE7Hs08yJsh9LSco/zUPX9y7YnGx8R2VHGlLMXEilAcMOp42IoYp2
WUqQEmmWPvAKWec7Ey3K3FyaqXqyLTKuUJ9UWfkYCjgE/jmPU/BVqiT+LjcoRpz7Ov2NK59uFlFf
wpamcYstE7zjiENykIBcGustKZliTmpRGwPBgHjr5CUhGEj5x9/eYZoOrW5jRv3RnDymP/Uun2IM
8YDAO3FuFH6hUK4jHQt0NFRpc3hOquHqIAHOONoMs7vEgfdU5+nFN6etyN29rnruzx6HhU98zYMr
X+bo0ZgoZ0b/oQssrP+4CMr6KZP2aUrUIcC9NaMxVsJ4NAIfqySDYaIu7aF/yCFOtwlM/nAOD1OM
rNEGbL3MnMleyA0smHRTRtufY8jK6UILBJIHMZqLujzlo7lqh/ew6HaxyxUJPU777aojFTHlGOLv
Y8mEiDspTosRvalNyL5iR32+IL4tjq54l/flwTXci8FlreOYp56oczBSaQlQkowgd6QzXPTqXPKZ
jZ7XZDCJVmKcKfASd6XKRUuOds7OGC92mNk5wK340Ji/E6ERgr1akZmHEApKDrAY/gzp3fahF9O+
MfgjS4HJAv2ZC/8i8gH2TgnoL/2U+EH8JFX/DxHeXqXuS9KkiukCvRimXPSpGoUj1N5eyNdgifXO
EGv2yKiypQ/GvdSF+oHKD60F5jI35OziY/0q6NPU4nYx2GsUlvMpjO5+iKJnQ6o/jpKHqXUvUyb/
OT6qoAptpkmv6M0QpHL2ppKM+CEIBYMewbCyp28suSFAqYK29Wfu7SC1eaH7b7kIsFWJ/VFE3qnP
awC7Ac7FpEleGCSvYxnjzQIWfMeddtfXGIfSz8F6b6dbU8+7IcrZ0xGUquVhiW6ip7yz7WTr+9Nf
F7ecepSqTdsQ6QkV3aqojrlPBkjokMjRwCh6wDklbCYrD1ZdPLf+m7B5YlqKB9vxASrDR4qgMvlI
REZFQq2mczUCtuFpG1xzA1CeyI4DZ9UE28HX8ckp7EtJ4A6YJgc1Oz95CohviJuPqRavTkgcNu2+
UfqHonNAkMCujCx3VwbGngHmihp770KlygJzZ1AIM97baqGfs0os6z0cDBi6OHGNQh3TbGKB4TFs
qtZdzD6z6G6KBd824c2vtN5OHKUx0oNJORcFEL/z5Vff6aPl0WqX7nou6nMJN89m+VsZ/yL5nBOF
x3gWnzYmHVER8zsj8CH2iOaLgSFufge1p9GBbcTNWWU4OuvsuSfHx5WSsNbqmCd6HzTfmjq/V/Nq
GG4etQ3dCs5yhG9dfq3xb+FJBUTzGsjxXc5ogTSR5+6NrvdD4ulLLbGzsSYbRc20R8E9xt0Tw5Xk
vjYWoAId1pDexx1SsmwRfqw1oM7IIQ/M6+5VXF/zTN+8yroaFdTh2QZKAu7R9J7HQn+5cb+vp32A
PbJpjXXdUwO6pG8Y0UetvNXMbjZg4GBqzJ6MqbLJQpYw8U13FtOG4jc1AmKRFp+Amf4SRH4dJvzn
vRW86Hr4VHDL7hK1ANKtEyxOWqUYrtFc2VeEs1c/QxJvjDj6XEoUC71abXvgqwLcW+Zng0O64AMs
8cNKa4T5NuPBaepH5eVHi3Qj4Uc/EODvWcTD/Y2vIeaQ3uHbrPRTY/uPjU3cCplGAlE1CpEnLoaR
SRYTLQPla1o+lK68Wsz1skkZTMqjndPKk1uR9lnTHkqk0chMXCP8bG201ab5bHTWObBxsOm4I+Ao
3dloYmbbuThVsIuTbKdCpETIdVxNpZWJZyD+kIxgkzGxuYwmk83K43DoE3YfZkoNAfNGqPaWNc7W
MoMX2dDYdPm4bfuYGtFBVUbWSul+higC8Hb9pZQnxI88eX3iYaKdcD/DXC8zy6VWQMISG4S9RwCq
4yV3qE/NJXkb2oiTsbVo4/bFUvGjEw43TRPKQBP0ogAMN0pk7JDT+Ox3CkhTx+COXvihRAhi5glT
THUf8lXXRjnfjSGBeEEs6Q6LndV1G4+aVmXGE1MLIgIH2MJYASf9JhU9M8bwgQY/FQOQJcq+3OVQ
7LKEnkW/0Wv+0aHiE0Jh1tQMxxqI+SjkmTwyo/ed14Z1RYHvshjVrxjYfQpyVJp5NRYoyePxXrDr
NOAX8+HQLJeHKRm3XhVuTMfFY+hvkjAgmBpYBZRZi3YFkfR6hgBg9GLt4f3xobw6SFU8xl196t/0
UAzrMlhiwdCq1OG7tMEFUnZ4SrF/ar+4Yb1VmQSH3mroL3CKp2OY4V9fkNS0xQtIW8XmbSjQ7Nbe
BSce4bcRfjIJGOOf6mFkVe9VV1Oy2fetM51U7Z1qNV/qsngqh3wXlXDHROscUvs5gQVkdwhhPQYX
SNAdtrGrqRUIFHzh7ZmMPKrEXsllzhjWZxbef0UNBtcHuyVTkuHKuT+j5ERjX2aXJgGhXhEAUBgB
eyqEr5KzczMr5+ZzziaRRFZZ4xnFkozhrswgVEnU0Jnfnoy2exqkuhB0t60pJYBG2e91gVyizno2
9Ea+km2AH9eDryE2cmjoU+3q5mmmrbp+YCp2we+CUcB6bUVvosniWPd7eieZefSS5VdnezUZFwH7
WrM5usbwJqfqO8z0eq68U2enV0bczJTAs5AwCdw33uJ+/xlC1vZdQxij4jXErM0/+BARXF++i3o+
xn3+V8UlYWbGKUeb7tYej0L65AxI//mPLC+YSHUq2lo+o6IyPrmURFmALLExWEAkDN8VvkQOSGJG
BFS3maxglbNwMrGkxQklbUApJnFlW0303ZfVPfr+fUuOQWwjhxXJn5nrx1oA/pXGvLNyFMzh5Dwn
gfgaXPCZGXKuiTItGXxUilTSoManlnkMOVL+7IV3Y8+ks4IVU7l9tg7M+aBtTQQ1pjJXsWgI4RPj
54mwqjVddRFRffbG8l/uD2R9g4+Vcb3JRUewn9tsK028mJEdS2KJuW7kkToVVwPSDys4VPQ0XvtR
oA1Uc/zQmvCtfUhYzLesgtT6Ilw5fvbc5OaOoF8KfGjPDmndjWqfWR1uBAxvwpVwJSXmY8kucXb6
tWEhD7K8izCpL+WEpUQ0Bz48RGTGRi/OqLxXW8ZLJz2LS5Qil6FgbavhLEz7JlMO/LI6J3m4LSvz
X26g62lQAwUeIetCxbjC620IzRDJDV5Ri90aNYoO0BH5aFSZZglEbMWTi7DsbmIfWvos2pjmIUDE
ez/Pz6MPOVDFBkZ8M9jOVNcjQikrS0++zzoqZ/NnWg2C4vGWtt0lC2+WKA6xOZzS1PkhL2wjvexU
m1zIjXkWHatvmyArH30ccMq4jlZjUH8kYfLcxBOqNPc+D9nTTyzUib1FcwKgAHG4U72X/vy8fFRS
A38z5ZbXAHss1h7WVjmjyzgeMdrG/9oI0EJtyIfeGB4STJZGyBWR2WcXinM2zLssCelgBKaX5N8g
wW0Lx7Yx+I3UbGhxEnkZDfdZsccyepYlAmfhGEAeQUNxJ4uCWXdAnzQI9AgUWqDXxGmyzJ3doxia
CIBzuEmSzn3qp5xrCljKaF4J6b2rBnfN3nzvFaS0USffVUR1VlYPMJ0qBgX50FtvUYhAn30yEdUh
XjvcSpCGS6+9mC6DDYnZLXLpb0fqdEzXRCl27jqpMaNMaXmvTIzQnYs6rxswQlaLAFYlxznwX8qM
QDssmovHCZHKQeHwaU3rvbHG595blCsy2pnhvBn08Ol7Bn93svP95FLA20W3aK1bXF3weq5Gz/Jd
ec6tipp9N8PfsuKj16unmc9duqhSSmDQiZMg0fgJXNBX6XRz7YC6S1Qs9oqXvmbk6oWUbPqhCBUn
YPXU06t5gOHsqLr1cfZseslx6ueXcjZYROG/qfNbCTZBOsAvWF2zhWGkDLbOBHhP3Bx2TgAMWEd0
fCCYkAYXlgz6rOHqYven69oG8UJ1l/sgcze2Ls4uodEiBJpn9uFnQA9icMgnvRtCgEOlOeofFbxx
ZrxbUX+zAgbEBIS41s2ZvVUq6cK1ce2BIk2Upq7XPgU4mLxKvHtT+JgwcisJBW/oUlAAHET7BGYW
+0S7sZ2XHHwKVw+cKtZFaAPFZFzmETHFwBNTl/5LyvLIw5riOc0fEq23xM/wbb64Wjzh0vmzOYll
emNbfWky9+COcP3TD7fg/UQOIl1u3gZysKPvrRL9S1qpk2WPZ0IMcZe+OFbBhjNFX5Z7/X3mLzEv
qMTjlDwB0stCk2G7gwhUTt9NxAYIb6sNrcXAFMgG+HGceKh8bzXKV8NVuO4KemlwcY04DCI6xMav
hA/YdXI/eUDRRa8oVqFAzIpvt4PVNgQvjXwfcz6ieHpNB9TRTEktQCyyIEEZc+noMNiSCTkjBDdN
3OL9jKMuLKETwQvJK0AYoKKXXcP8kWbIPSLvz7U4KysAVjmoQAIFAaMHDm4w86ulG9Z43HM9ETvd
38sc1HgXnjE8XiLtfdpcC7UW70FT3bVwHHSQvUyWQ1r7j27lix8DuNYdrEzkwOyKrGrYGfic/PTe
mgccSFjJ7BAFRF5IZqbFUVoGI6pwoYttaoKxgoJAEI9wmDE7ZybICKM194bXg1pklZESFDpGkKBm
KlW41A9ZixrNDdInHauLGyMhtXqXdOSeaE528OxgULXsRKpOKe5a3/mZl2WL5z3g26A++25G7zcP
uodZLmNqFAZF4oZ0RHidGuYpWv9MiJtnn4jz1HCe6qBlmz6tI8gQNmsSGNOK3auNN6hr0l9VV0gl
+crDfrqQurEdkasx7T9MSK+7lOQEHhGzC95Axb8bLblY+MIk8s7SDZfUReOuUtwX5eTdzwNa265i
T99VO9RT5rqdWJ1kbKIrRNx3rS0r/BtgpvMy5TysQN7AbjeM7yKekB6G0d6f+r2ZdqfQ5GAWBunR
5Tw+GGMB7khRqZU/RuCZ91XNxszTmIFlhV40j8kPHEJF5mCNdcNU83tn2te2UIe6x0ErKHBb9Q/T
xjWpWbMycyfoKUTLU7QDMQwyRM4y7LCE4pkqxJ8zYVibfOOzRRFPCeiVd8vDEdDnoHhAtjACE6kG
hpuWzfyAY/I6V4rYQP8eUQn+gyR9aBekmNWwATP1xRnqq90zamcsANqhO+kRcoguxZHbhj5lQkSt
PfYMWuQXoGM+AAnQ7XM5fxuyfhBVcK0zBvNNw8+M+u8pK+t7EVd7pybc2ldPjpscDbLU3S5/VSAZ
NFaikqg1pAHhh8s0rKVkV9oA+JXSJwcOZODC87Ca4bwn22+JarBgvtkdn3vWQAeYzPowF4jQDV8i
y7fPqVnewrj5ClHJa9/EFGHjqQPD5QHwIk7Ls8kOLlKaDKv4BUO8nvN/geIrNYIjgLLrqKsvpgeP
BEHss4LLech+YCLZ2953kJsB9mOHxGib+yRkUZEW7iHj8r7T4ZcDpNmFVNBi0vLd+tdzrPc+n49M
Ip/csd7FXfJcB/M2FCOJqgbzrngIsKfFx7wwqYgMnOogqggTWUVZ9+w26ma75UMjgVBSraJKIbQY
5Vg2E8WOKWBE7xFyfebC+cyGeN0U7i1rUT5PVAoTWKgs1yjrUKaOFtl5AdmHFhbRQDTPIg1fCgGd
OqjDZ8e0X4h4+NOMOkYVQE6FFuEnByAe9940wDEL+mPrmoeRlz8uyvu4bs+spjaBic/VNy46ClaB
hfvc7PZRCvcu4/ymsMaSShvtOe+FA+ykm7C5TnodpTRzg4uRG82d5aUQ8TJs0zYExKgmj92I9rlM
TsLMHyZhveUV8XDK2hJ/AJFqwSGCcbV9psAeMoN6aC9hj1EVfGBqZWvtP1jwEEfmP65YghjM9qkP
5Y4rf5uM3qG1j9p1LUAjhXP2LIhtVfJIdPS0Gsiq6qp+K8aCTC2mmihTrQkNmosCV48tmRJTtp1s
lwAatRmL5t7OWXvza5LQmjz2BSzLyDY3mD9zIrxgXIqRziHWILTnfsF2EYJWMmOeNRiYxmTwSb0y
ITifpPFso/CZrOy+VWCLqxixhUEtWJON7NIBrsUEvS835uPQWlc3mw+VRfLOZKG2UXlLTKb7M/TB
pWv759ECwaoq80Mo+z0o6QObBRKuUZZ6Es9XqHKO1BrF95jKvarmbStZ2Iq03EeYCccydra69eZ1
mSQvXSBwvHHMCzgN0fiSTcWLrcgTYVfPIRQYC22GU0rJ/uAm9qfO6MlA/j6kVOVbS4fbmYPIMxyq
AIhOzCXkRuIvuFNW/i1j7+f/Kb+Y31ObzNh4Nv7Fofdcm6HaSANrKTGYh6AYT8T0nfN0/grMCJHL
HLwEJV71rk2O5KvuRsik3HyYoEYoZzLx3/pg+qzn+IkZ364gNbLR/T6hV0NY2d8gHUVgTKN1X1Uj
LHqYRyamZWnXV8crX4xysFAjDp9Mc8v9kjQ/tNpEdaUPccthqoOlt86QdnQjMy3IxWxeGOWWeYlJ
0azRzC30umpe1SLadI5+lmWGeTyDFTF07J2cCkNhUtpXauIlZ66+lZ7L3hY5k7JPqQ7ehgmLY5Tn
eolW42zrrFurOr7ABJZYHVdnLw8uTqHdFQUFUR2jZlkx4ZMBrWmabGj9gS4iW0ywjW1dk7Bq73UA
ZJy/+Ufb7HabwHv1BvaTlqZ+7ej074xQvpYwKEINUUCNfAimYbRbi3TWMC8IQ9bdr1Fix9Y4YAD0
ALIJ+uYblchzak7O2mhGKI7iagz6s8pqNGAW/bYTJ/tY5wyTqlObILtIUbnPZBSWD33U/DgOJUwu
cH6HUp+V5X7woH5T5SoWPw1oJH40Wgq+1jGYcCC4QAbrlOkfJITn1On9i4sUHv9UYXD9F+DQ/CxC
VZYCdRKFD8G5NwdTP5RWQu0+Rgm7Q8boaQkupap2FdPeNM3/DaDmDPK8yr4ni4HcIECZZs2CyYf4
HJDFfY7lK8mPGzcIj2r4bpleRAxusdOmEfVf9gnEnm1TxpLyE8TMU0wud1jRv84cvQbde98rljgV
j0kcb6saC3Mhz2Y/ffkkoOV+DWC+Z0/3EFrmZVR6a/bywchwr6A/ivnC+HNuoeoezca9g5Rfq2ml
ButpmoaT52so01+Qs9bmIt1giT0L/8uJy3vig3c1pviBbAGN8HbtkjZxVIlV7hq0dKSOdt+tav4o
inH42WSyDPjJNn0Kq1IlqjqOjcd6FCBTEPbNacTN+ThYCEwcBZ6MmRICCODibe1NR78rsmvjNTUG
YokmqyC/NH7MZ/C44Py7mmktoQQe4bH9Au8YOWA6XCseDWdihlezivAAS/GvnNl55bA9WsgoQK7w
HE1XG8kZSi1Wq3yk9yPdTHCpF8n9J6ePWe5KgDPtu6fXfXPp5ovVLfITmgh3nxF8nqNSWoHVG7Kd
XxgbSKarbLiB9E/YpAu2Kc3L7B9c9W4Hh0YSu1DKTdBW60h+yRj+qLEVALRHkqD8eA9scm3l5SZS
8AHCNcJhjRWYhJ/efwz0U49KQX3iymRXwtbnrtavmFIZQKbdFj5a3Z9BWtkSxPt+Zh23RGcs7H+e
IQSve4FHgNVpUt3siQUqKtUlJeFSDjuadjy/OaqQKn6LoWFHHnrs66g2QQ8HDXbPDGgBno8s8Mwi
40wvFIwF/b7tnqf6K8VblUQh7eY/A/gkgQKMg/5ivETDUK4y9HWenT4w2uSVpevnNPXZ84U8vnac
rbKWNbnBNdHx7hrdpUD25+E4TPk7U2wCIFFQszH0Bbv5NbDbIp2wu7dbaMXy0IR8HtCnPxP72Blv
bOqJBDOik/2EcXTN9pr5O9mrrO5Xwt+VEE+dBCowpsD4IEGaw8BJ3ybP248tQrQ78cnXYzUEIAcb
ieCSFg4t/GlkMu5wibLio9OS6cOy/G+a15rkgITNNFtGSWSvpD4kLAPQO7u2Q1FtUgd1EvUKjTfu
Fi6dYRk8rypUvmb5CtPZ4l0gsixoP5LkyGPcdzsmJySfucNxHLZofu5aNmjJnUGtVNV/y2erTnV1
71oLTEvWH1V2sLtHBSWkx76RMuFaNSPrkXrlV+eheEyscYUGy/prGeiCPhD2AyEXZv89zmg+Lko/
5aBtxc6NTRLKdjQZd9avTxPvMRS2/L1stwM6nmzZ8iBRzi9+dcXnFgIUpKVN4L5WBF4o/ui3HD1D
lx6XPT3mVeSzlfvadNep+atzzCTjX03qQUBjETLvIVqs5SvM60OXXejMWmwJUYjwAJQ+6MuqunOY
v9DvIDspT9mkrxYcRpkaR4+mAIcM1yDmhFPATzTfmuJUhUhJaRmABzX8HvAJfPzC3htm+tm5tgGM
g1eFDdLY1OHB6A9t99MXD7O6zvYJ+wfyUN6KmOrtCuyJOIWSmZvRrK2JMziCPTrDTCyeBQEUoD5Y
IDI9wvjjA7f4wtygklcq4mUOPu+1s0nj9SgRfO/nbjfGVDID6uw7XZt3mFToUtG77xZhFluPwuNu
4OmrUubKyBfFWihm+VcYEDb08uErym6efyotgV/R2VcLMsOpcMH0m4DNpboM2YdRFLt5gfJb/R1B
HWhlhPrf1rrE8tJ9l8a5hgPVhOd2efyYp3hrS/6zzadUXs3xA49kiWMVJQIwth2HOiEfefKVN/vG
fmEu6HKQjA7PEoiA/JF/W3s+/heJ0JEGDmtHfjZTCLHtfRmRv742WSvVdMreEGxDhRplY6EwNb7c
IbqVYte7/AFY/CYHwDVVB647Fk936XSZWErRhm1UgohuAJde3/DbrhsTB4bDEikla8onw3Hnjh+Q
SLYAA1YB7rfYpYDx6CUfW/dJpps43GVAGGbxZI+HganHvCS1qZcIlWw3t9yfe89Ylh4fXLxJ/pUE
22aEL1i/KudVIvAynst8oUngcViVQX3XxB5t8Dc0tHTYZoA/ve7kcccsRDNiZdE72HsIH+TXCGMj
4IMJIBH0jlMKZgU+f7Dv5CUVbynzBAFbJi8urMVQmByNGZap+dBzIY89SVfOeuh+wIU63WlMziyw
c4lKadNrBPApy5lVxxNaPiXorrkeRfjbjvfJ9KvsL5CpDdpcyaQlH+8LedVaoKzdZ4sTdjw2E7C9
5DL27VNc39d6XpHotsszYPqwGKNzl77FyW+Ip2HMPmJeK46tAdiEWd/3YgdsYEhe0PM4D5n7SMpN
yG8OBCiUWwt/Yczn09pvtvXPpJKZ16H9Tgvr2FtfnMzxAbIkmoNy3E4FHplHjSJQcxzxihFtOeVv
ImZcSPLb+OhX1LR8Ivmhoa0iVaRQEGze2uXCYPLLbPQu5/mW0ZYa7+ASNZTsayQ606XRLxbjePfb
wKCV9OSW3iDg39ntAi8oADbU4VOsHqtp61KxR4Dr4Afb74r4JhbkrUDpiYjcPeJyKdv7FgWgAQAQ
GGnf7QusyeUccqwfE+vUuT+t8ekbh4E4jIx8O9dh87KxPhXOGBN1ozpY6a8FRqYvnwz1Ohs27ifA
NS6XB24Xdq8Vb4VDcGbSHRT5sIYRvuUTYRvAMrN573tgoxnSUjon8dpyXjMJh+DYBmqj7dfCEIjL
DpX33qnHmqwS871CYhPRnreEr6FJG4jSmRYexP2ICBK3fCVIcLm6ab62oVt60dHg5YUVRKO2trlg
iv4SCTRRDLs4WsqtCNudqgDZ88Sl10VaweMpYhtjwn5hSfVwHBkDYk+vNZJmvA6AjstjQ08ukg/i
1WRx9AFyZtk1C19qCxWX+SKGZWTF9DYJiVx5MkE8sEaHX7Bnj8TB++maBTAtGxX/uU2fx/LdD1/7
lrXQ3mYpF3CQuZp7V3+6TNJL0PtYO+h2aorKs1fUCJD6NaFw2y5oV4gRORmgWk73/TSwjal3Xc42
dGuG8UHZ03ZicktXSqv/LnkO23EPsn03q3Knq4vjYB62L0Hl7pUBBNzedw7CHWDz2d7x3xfefga9
Dv1Y679bebpBvrhSqGFx486EKQaSnWX/YwUXFwsM8nQGTqjmsfhy/+GQaoEegEHrg5sRf3UCxxZG
zDCFwDHiAG4BFOK8XsRQnn714TjpxN8L2VyllXxGJOYEjeDhWYxmaJvQEVhIxoOAECR2wZGU+OPF
nerDM1tO4i3Go9EYt25gUB7i5igWv0bqpQe4F7uE5DkrRVkMJAUi7weKXVq/Ej6oWYG3lZHL2e2u
XXYbJjHwCVdPoYtN6y2mNKKvRs+sz7KVAjplhJ4lzJ/RhwDiBQZVmmKV+uG+W+RFVZLc0CyzN0Xr
Yac4YEN/N8FpwHeuTqYLlG5cuAcGC+NVE9k7N/J3RRARaBZlf+i7rrXkAQq6Ij70bvM8NUjdQqbC
j72rooNI4AJPcUigfT2WayPt67esazBsTdDZEbdO1Fphn36P4f8TEOgjzRTe69A/jHa98A9nDNYu
b4Dt8EbX5Ecod06gwffuIa6MR9+P831U9s2x9xGtTapCSOqaZ9l4b4FljSCLeOR0WTNiiz2LUxx+
OcQBdQn4ce9y7b0RlcyS0dfO1hvd6BWZA4sFuwOhOrKThYDI/MY/ziVUf3SS1HPzeAkNDDtlbfvL
p/mopdOfTCNuVr5D/JSvsdF7wrow5KWfms8FXofQbqk29HRKKfSKUmCWCR7skEFiQmm1Ei1+ahaL
+xorcZeZX7aNi7Ln/kA4QIdar8xWeOuyYVEj2X6UDq+sSHvNIB+6SA/0zyM8BcxALqdjFYDpnNyf
wECnDiyTa7bDK64aezcK194jO9mP6RJNlB1d1wdEFI5YKxx+n6YcLqOdv6UMT/D6BoeZZmdCoD9Z
DTs8nGHTQj3kqlVsyGUAeLLtlyyDnCVVDaXR9DxyLMglwCAVYFqZgMZHSfYPNS6pwKS49u5VkMRp
ZJCY0w6EWUXK2oSg3O0ZnsiP1AmuA9q/BAvCWg3Drqv9v2rOf+KG/Qg/GxudEfqJMr7GBHufw5Kg
6syvrlvs4cavyOK/xDZepAsOJaS0t41zQe5Xj1ZAiRbgnTxnTnroEr5xo7yUQbKux4Q0Ss642T50
FPaFE7wi3kH6GFZn9luCDTuOnq484DjcDj5teRDvM/DAaYafmmQ2x1OYOtXR9tXONs3XUqOVRP6D
+CxdZy1gxw4DxezhLfGqC80xRDgveypbEszz7jlV9EsqhLECcdBQNDDis4iMDjSKhRu9i3ybxGDL
h1YgdkMwafMPJs2IQcNVlau/TTt1vK84R5b6aw1907NbA/1vmyRjFSbBjxpDAyRP2yhyVhGVHCqK
LunJKhfbuHUkN0lnNDOYJa5nVrOJXRcsuFQISolhBkEr5CX6lI94/eKkNsRDIgMXKHBXRqALV3ZV
hQ75kgqyBvep39ZoYcmbbxlncaXJguHXXC4i7Fbwtd0BvGuJPMYu2zqsNGd2099TSqPzz0R5SYiD
PytBgJRjDNHwHvH/LqOB0Ip7/9oMfgmrq8wKdlZof6OeosEopzr4SCIPIQNDMD9pHuh1BziiMlA5
Z4MPhGpZ8vR8Vc46d4yOhh+4KE1Dx06Cmcg8W4yDmCoJ7hU5sKA86bwcqmLd+KWrKT1iCv2zson+
BtXmD3a9Ul5MSoVOQufo5joruYU0O4q1CuwSFh0OuoTMYsS1FS1pjpyx+FQhI+ZpVZmJZDyWI1+K
viOXfUS5wUznMMtPyRrmZir7tOj9dVyMkSKMyI2Q5wL7iAkLkEk0uw1CwUHbe7CTkn7Aj2ryNVZ+
wFaw5MFD3glToQsBwdbTKP/NjbDEp43eCuROwNNNe98KZLnA5prElSSpukpHrz34k+A5roK4hgkZ
eczXZm9ErkbssuFSXDmF9Pp/UPslMRyqFwM87bILciAtVVVbt062LWNhM28K/ZJ3CJZQy7F4Q2aH
TP83zMGKku+pkk78xZZoRvDFQ9b3bxbTJ7GzeK5mY1E2NmC8giGvRLYBDDqR09g6eU8j74ylGXzP
mSf6jJrDklBoSyOqTOtYRGZQ/isqbQbO2hx8qgQnaEaRs7oRLZNck4fcW4T+Rk2Im2NZVXDOe90F
z2jxYx8taTd7QbhLprwIbQYnnQvn23UCGQLwDe1pfNDccuieq47rTKd2NG6LJhEE0+upc1zSH0o/
YgysY4/91l3ijkH03g1ZiuUu6Nop/U39IMOMqrhb+x8PTSVWM06P7jANxrS4WVXYWqzUVEx1uPET
DB2JJu6e9aSPY5IpoRiGXCHYYF+ain1XYSjXR18YkhytKcl89sm94aUgGEt4LLmAH2+HNskw5n+c
nVdz3Eiarv/KRF8vZmEykciNnblgVbFoRSNRaukGIQvvPX79ecDuPcsCGVVHpy86opuiEkC6z7ym
sS3jvNNlMX6UEDog08YiTtx2B6S0oNqa9I1Lj9ZqffpP9jTOSQ0SPE/9HuWhoO0BTjf0Z4AmuqUV
7ni22ruwq7mi09K6xgLjyeCfBj1qJosSfwC2Ck2eLq/JR+H8FESMbVv3iOrVwPBpCSlbTx8zrwka
4zpvujgfd40xBF5zazoyzdxtFwZ1A1MndRZFUH9KRfm197pgjtB6airx2eahQblappmZFIdRF0zE
ls0WUAMBV9D23s6O6sh+39i+n3a7ym8K03lIERUHvmnADOh+WRT2u+x97tJszH+KxgiA2sZJqWf0
9M0op5zQhpGXfhW+SKzbIAlFRYm3kDnQsKGCAI38jVUIWP6ToTK9mPk2bvfRT4bEnvZJPdh6BClS
hQCPiRh6ymUlfD/BoWyU7p2va2FfmVmVY6JoM4cfRqcvyGahnfHSCtQtbcSgCVgFWRQH1Z8AhAR/
uAIb2N/6AF+AnrXJOSov6kNgStyRRkEL9CE0QzwsplnlCO73NgLJHJ+AlvSkl+gy7Cj9ARzLrvPO
A/AOws7rf9oildh8Koxmx09TM5aY9Op2ssmPurmqrV9s6GC+5d1YCvEcJNEDAo+FuHGktRQMEB7h
7o7NeE72YRpZzo0ca270ihMcimHskgpVLenVjtKiF98awluKgHWtjZuehux8ibpxi5Ahvzy9n9so
fWSKo/g60rXsvynLHudLs4hSxLlCC64SIueu/zBRU1BAIVorv3DmLtNoirS57vYiSE0E01KD3FbN
WYTYYtmGLqXWMfaqR3hkBgKHXpGbEXWwua76CzCRukWWNoYzBEueHsfHps0bKKUGkEe9o1Yqwq1o
69kzuUNgxn3Rc0nhlCXsUF6wHYDeFCOmOf6lZJYNkJ+iIKrfAwnOKCJOvoFxVGAnXvXn0IiIQJo5
MiiD1ME8QJVMfR8AS5AHQ0TLCIjCRTZibQ57vJhZO5QwF2idagtiGZzcZBozgj8XaX+VIEzjW9i5
9hTH0HUOGp/2fGq6463SlLGv2BSlS9uiryHwEl0D6SOwmuT03ah6DOADbXysAe2Bz4vjblbXhsgT
QeMhydMY1SQ9BsCZx3FC4x45BqTbdkHkVzRHS+R/WNLTTtC8Q8gyQN3PS2cSxkJPZRQCGPECjc5I
hSNFMSrhN5iqCwO91qyOugh8SNGnKBGlbpjsR8uj9Z1JTrFzBxMutfdgchjfRu4BCnADXfN9m2MQ
eGOEBSx8J+Oe2HpBBHjTy0s0LBX6Ff6NoQUtc9P0uvC7hiDe0XkJe39fGYE9XYPH6psnXEQSeF11
kiOqB4txBCLl2D6Hh8HNfD8lmUB1ycIDlLpVkeSccqWd4HMdtj8cFvSt3VSF9SPMm5ogq5Z2Rt3G
kZ3ZodfkFdl5JUx4YEYMwISOHBnY7axRHLhv+sazrsvBGDgvWLPVZe5UlbiugtkvKXAEVjv99P1a
pReRM09UY/I2oOHsGeyo2m8bAIZJK2ocQlrCWEPMefwU1lnePrFVi3gzNNzcSGRY3fCOE3uKr8BQ
+JzVoxznm7Zlj1ujKoNt0yoYrzBUug95LRD1SbxktPHi8dAiGz03wnuQ5g+WuF1YsPYMdF1leTWM
A76vGa2o8Ia+aNfCFSwQLgewCC7HTWQ0XDmSIPFslEKFt2Ze0aEZqFb2u7qnoX8ufNP8YQl3Xi61
3hP3lu8nwOrLHhgPUmpuQJ5XWngTDTnFzNbMavV1juwEwkeuhv6B+muq95lQChCrUi1nU514ANoK
Qw/pJeJtndhJNovYJLLkWBxGp5AswwLNxMqubSTvpyQhZtOt/T106/5Hr4uWxwkd7ACsqdfIueSD
9Y6Xie+ELcIKJygO+a3RDrRMJgXMDve12oiBZgwJdfQE2SFKhbNBZU60yA9PYPZxCgo1xr02gK0z
NcywY1NTgQOcqI5OZ9otJMiN1qlglxXl4C21UTd+J1Q2yk2JHjQunq3bfksaIejyoQ212HJ4WUod
yIr13qs64GgGbXHr0Y7sEYiCm2jxOEczDVbLAjV1l6C/cmeXfvwZqgi6Kk4bB4jSV9kEmMPGQUYC
G/9SufX0oHwPvpXVJMGV8hWF7oADBbQasHxKvE5VYKgUKAzXqwIlbh9a7beisZN0M9pFzr+nfvoB
Kl7RYwZ1n5zHcPI+m7Yvv2prhLNPTxmr3aQaIlglAQcVigR29w09Mg8NjSwESzpRQ/pzoqP6iDBi
9T1KS/x1ZJmH0OnqqABhBr0QbX0Rd0jqAPbEq1e4ISab4GSjC8cSSHIaWtnITCKi8L423RnXuhZC
HYJIiM0t4TqrwJCOSClMemgxGvVgTNuJU4a/uBkyVHKcpAUf0OiCGiPn+LQbOwtnkhYee74dAoWV
cFCbNheS4UFeZPA82OUEmPossrVEYx4ehbmD2om86hRGtGSaIcaL3kUMApKjMvOeEl7dfhgN0FK7
LFNIUkPwkcY5p7nr3cS9NodNLINcX4aBbH+g1d/nOH5DM4NxOEmyItaVwU0tgKIaIYAFNKryqzLz
FPrQ6OoiGTckbvhI8CKQsUl7B2ngwsZtORASjRbATgqXyiREghBSIrGNNCmPnk99alZPSCvl7XlL
Bpb8yYLMmzvoRXm01cIwAf6GY1ZfeMZg1F/dYsA+1ZuaIfxSdx2cWQsN8ehHGqD1d150FpAdpM4m
O8cqA6Wu5F6jmcaan4HsCo9wpYfEYiVu5V0gtzqlHzX4q4R7q3T7m5au1XA5+mYRf+f6TFkk84RC
Dai3PqRXSkRg+Dd95AIiOBvI8XrCwhrVNAo6QP56CmSLKrc1zfcjETs4omieRlRwG6L43pV2+eDV
Sjk4DOgRaLuuOnDpCcC5cVOge0Rbps5Ck+BaoSbNQg+bCx+tnuhHaTU5AUIVGfgGhCVGX1pEQOeT
zAP13+YzGWncG+nj0JcGmLKpsMCs2d4o7zCXUOMe5bPsMeldWz0KpwUci9x18JWAcK53PV0NcZH2
wg2eApRC8bRpTbOkrxNWOefCOPqxj6iYKIZo3wOsQxWyq13UGnQ63Mqi76KdKMMieweqlaJoBEHy
sk5Hq2SbKwrmspPo6fZVliTX1VCrdh8BSBkuzDFPQgC/QQYlLVgOrrkrcuTMZjIdg2ZLUuhNWjuD
vyu55MJPCkyghsInMnqziaHL7gkcSkPcHsDtoAUz1lMLmlQo65xKnEAqVzg0N//DjyLIliWHPsyt
LScond3vlXovmkU9stuQKBKLeQhIw8VKoFbVS4wvAWaEKTiFtqWSX1dktrTEzWJEDZqizZx8rNjH
HfitNAQvB9pBi3Hzxz/+89///X38r+BncV+kU1Dk/8i77B6aTtv86w/xxz/Kv/7v5Y9//eGyMRzX
9Tzb80zbluhZ8fPvXx+jPOAPW/9R2mGNkAyHfxC35g1HvbrotWdtf3MU/ma2oFaerRxLKX04Clob
XVqGMK9ThDfRgZFWGG2zxG+ds+MDqfXrHA7kmYcDZejTFIaifDPiXhNf12bqZ7hhIZi0QYUuRxkQ
Z5dhzlFyPz6wtXyogw8pkS7yyPqElLYJavJw5DZwG9rK9EIoI03oRhfS9G6lZcNNx64Y+8/aqMoe
tR7V1PuknOkV9e7YLCY0EW4JZVzR5RcIVHw7/mDyxHOtJthQ0naQwAWdOuDsHCAlDdKn7jZRPoSP
x4eylndcfQMlgMhx1Fm2Jy3v8BsEjRR0MmkaNm6IJhxhKPhgYFIXjuPY+My30QWCj5RTLaflbAkj
Cpi2jRtoB5rzxJJ7Y0KkK9BfkLbg9ZRaLYWqjqrGQF6ZpdBP0xmM7m8ge1FcqTv4GwH/RwqIAwTU
Z7gPjx9gp7HZkN3aBNZcfTj+ady3voySyvQkBzC74PDLzO2QOoXiYYZkNjH71B0ho0JwFjpWGnGB
eKWcvROf4I2pZzBHUL22pCXs5aFe7O2UvWJULSQzv5b1ZZDI9kYzf/sIy6yH338/eohKu+xvR9vi
cKjZpteT04tEHrWe9o4YbbyTkRA1/K67Q4VF746PZy1/4WqpeabHhpM0ZgRih4cDDsC4bCsE9+Ah
leuG/vmI2A2LTY7YizbXagTdZFlbeF74/HUa10FwJ6M3Inkb9teW15xY+29MsGcpUN7Ey+RjerX0
+6mSpCaQZYXReJ/TZoTB2wrlkNuiFkhF0HC0f378I7w+7FhJrG5OEtYUHaLDbxAmuVvGDn2Mpra6
7/FQWx8IsZ09Iq1AhETxQ1M2/nR8zDfWFKVYx7IcqWFFru+LOhjLGA9nZ+ObU2R8iEYF/b4mPy2/
DbipTD+PD/fWZ5VC2NoVLGMuj8NXjCWn4lDaFjJOISJroTFEdz01jxuaaekN8N7p+/EBreWjrRcW
aEzOMJuVbFurnWp0tpe1y6aB5mb99JRXAC3joi57ae4kFIB9E4zJdgSXvhSa7PwyAcd4anm/cZJy
UvzvU6yWU02gGKYOtoQSUf0zx29/FU4KI6ZEUoCQ7XsNZeiXb6I9nAeWeRE3iJkVpOwnbrW3dplr
EqJqLRwJRvrw89uQ8MxmIgFOOzN+H9Iv2xmoIPz+FcWG4ZSSlqW0aa0muQftCZo3xxIro41V9HF5
rSGKfDL531+OT6/7xvrlVdTzkeFZWi4/f3EmehRLglqTYFvu0GzrzjDOS8NHsin3uJBDjMsoDS5a
Xwl+jnT+6NvbGzVq5zIVfXIeqhKDaaJE2irio0fUfE8wSVVuQHJEWzK+6sDUB3mhdvBQMkg/uAW7
HXrDhlJ3VNCuwWo8Va14b5RUmBG8HrkC/XPqdb/6PKbqqAD45olBvS/pF7nej1nkYnRiUHJOcoui
ORT3OQr6q1IAw6OzTt4zJt/irnwfF8M3PjA6So2ARIcliYNoQjo6T/0YAsJ2UaZo7yMn+9mk+jzJ
E9CgFXa8EkWVKDYfurC+Txr5iTwFy1Xn1BH51tbSHNWma1naEba1uo9yOzXcaXnqmLYE6s5+MNB2
CMH5Etzm1v0MBvpXSPXIAqyQxGJDDtxle3qrxN4n1sHrXa6lMBVhqXRsVvfhMpBihDgmQ5acBRMN
7183aTYpt2hLzURYP/OsZnsfH/P10iM0WvoVynY9R6nVZsr9cUzhiaOVYA7OXTtn1qeOnsJZqNzx
w/GhXh+bDEVcL6QpNW+5er1+DJRpUOoDWNnXP426QJ2roYiZ975JY7wKfnu85aWIlRQZucOgh5/T
pKSsfNTjzgS6+edhJ4b3c+y49+OIkHPTJvlv33yEUXSvbNcCk6Bc+3A8x7WFxGYCUm5m3cwhRX/Q
TeWMGxWoIgRw8hu6fO2J+Xv9URmNb2qa/P02m/lw0NKeE9eNUD+xHNf8grd8d1FHMaI/1oyAPRiQ
Bb9+fB6XJXF4GbkWyv3AGzzJ9SdW89iBT41I3qqzJmqBBlajudf0yvQUtHsTekCzjccWwaXfHdVz
bOFiMmRKFqxcncfFFA4F/S0ytKHHOWGh1oRZTBuon9zbMZTf7Rmd5eNjvt4cnpRoAXqu5Slt69Xm
UGWU0uSOC2oaTfiQFTjiUV50L+pQGJ9+fyiGMbVtEa0hTHY4j7aa6JvkHHFD3SPr1SVQtuIulwBx
0tDf/vZgylSK4JuTRtjeKi3sROmkbU9+XTeLg4Gahu4KikaJ/E18at6WoOBwtdAWRKKONyPTJs0+
fDGY+7LEkrlCTBF6C9VJrRCWCAG+dN/bSqHO1+d+GGywbRLlFxgMEEWPv+3y6V48gccXtZVewnKP
4IW47fAJ5sGkYyM54sy66S9FkXXA4Nz4/fFRXq0V1zTJnOmFSwJfS67es+t9EFv4MIATrCz3Wk8J
Oshx4KEqC/UwcK+PD7d6KeUtw9mSGsly4Lj2at9jQst11vT4iXFmfwQN1p1T8ypujo+yPPSLT/c8
CuRMThiKJKZ8Fcy7w2xUA2bOIhnsPc2Q5n3nodSh/BZXTFnSOZG9Gn53ebomxQqSQ64LC0O/1fLU
YWNDQPQY1VIZQooLeUOm7ZWq8un3P6PNwehylFH8tcQqWyHSQduqbTM0LBsUJSuRvYNNA5jk+Hd8
PVsOJ5cltNRsA0esZkt1Af29GpJoTY0v2HWpi2tvmvfp/vfHkVw9S3ZCHLJeFbXVKpQjUT8akV+F
4uTg7AG5oeyq2+MDvQ6bYPsuNSVLWEsev75cAyqXnjvA5ItNvzlvpqJG0qhPvheuE18nLqjhTkZg
y6cJxS0XEsWQg5Q9/hCvVyfPwP2uodmaLin34cburWIckSMMti1yUhwkw0jzfTs3M546G6vKcTPc
RA0Z6Lg1eurvJ/KQ1dX7fK5o0n1Hm8zoq6RMz2aMplW2FJa8cUPv0N9pRMWuaSaFCIGI8MQ3X50w
y3jsQqKZJbywxPqE0WBFwW4AmrUqVPbxuPxgAMbZDrGSJyKZt5YrFGXJUpWISa1znzmQQMogvuPF
Do5pQ2tmuLQgK52KJFZfkOPFcT3OF3I5k8h7XZ8YrCBIBsAKiHw6dnUr+KDhZwxn5uBd2kVZvCfl
VPa746vmjUEpEQiOaaFtxe4/XDWuKIB4oe6xDccWM8rY6qGyt6BJKvTh0ym6yFooOb93ADzPncZB
0LJdeILmumSgu5iWWkvsSxl2arZhGsNbsqe2ay6Pv91zwHd4ZDvK5LajwmZa0l2XCvzMm6eoAJE7
ZHUMLteV5S3aNpAFRFLcDNIxvrogSP+kxz/eQo80H8XUlHedC0kmiUH3Kn8UADYyfQuqIH88/niv
1zDHoHquf5qeadmrmntEJ1APDYWMLsmS6zxA6nJSfXkZTKo8cYusTgc+uWPZwrFN5bGUKVys5xlr
tDwD6WZbvvhiJoF/UfcdzBzbmz7b8Wg/JBqVhRMT/cbqQn/MVRbHIhHWcwH4RSpftm6PLBs+nylk
FLyrzdhDu6jIskVJDDxJIzHhLSBPHf+ur6IsbrCXi3rZ0S+GNbqBhD9g2AQ0750NTo4QC4gucp/m
ddbb+hd6i8GNobr42/GR31pwnuMutTAKU7zz6juDwygHCn4A1HL7ykHaaTuPgHPLHkcv9PBgEoD/
um5tQ91rDpIbAXwLwJAEZG14yM7RBHzoFtJx65XqxGdZLbflgCHucxzSEdiwtlxFEmlZGhXscZIG
9C1xXTF8bkMf4UNQOidug7dmgNydiqBJ44AxVzMgZTDZNtjwECzAGbUE5LMmksyz2R+ShwyRqMuu
SsiahjaU6sTgb6w6UsD/HXw1/Vg0IVxK3ofbdI1StuOk0+2EAsmN3bWYM0Q9esvHp33ZqC+Omb93
F6VlXtUWdOkOX1fXTYzcH0SnqAubaycLYYST7UIUL5BY6jBY1SESLj2p6AN6pfb98eFXL/zX8Nz9
BDuS6oVjHw4/+8ZyWy6yVvD5IWC44HQJB+Ye/7ICHGCEUtTxEd86Toh4lsaNpTlaV8s8tsIpQJGC
OlGVgGtrrbQPkO0YqXQXSVG3UPxEBfIka4D/Hh96HWw9v61aEnyPeiek/NWpmeBnEAXNohGNHvo+
BQv+YHsVRicxgkV92pR7FfXGRdlyugBizfFRjOcTS+yt9ydppInocIdJZ/X+wkmlcnuQ/34nDQEl
ueu4SJpZostZauQEtbvo35rKd0+MvNrEvD1VdmURbFKNXYqkh3MdFJh8gM/D/rAvq/MCvMKVk+ho
Z3v/Hy9J3LxMLhkPlbh1YiwqevTky0ypw2E2O+Ofdl08utCRdtrD+YWrZH98bl8vZOBNlH4tCpAe
/e7VCZURgoBj4LOWZrSYybXmbemY8b5KVX6NC1l/eXy8VWi3fEx7KXfaBJKCe3g1jUaTGRDUCVqH
rINZniS6K6jvOsiHHh/ojVlDe8IkP7W5mmy9yqxKxwPj6Gmu377FzWfCshTx2vEh7GDAHR/quYV7
eBiR4bMkbaJI0o71S8G8AEfhUD+HVdRehzHeIA42tOfpYgKno2Tco5+BWtc8/alC2Fu61u1eLs03
U8JZm91abEcHz1VsedyrQUy/ojBAjF+X7omt/OZXYZrpXfBtnPUumgQaYUmPRIlpTflOlaakblaA
PAToemJlPb/16qtAzFLPX8YCjLY6oslGXWTtUSQJJwCYKJNNfzat+LMZUbEp7VhvAtDpn5qMqrdR
Zo9jAnktSkdNQwlNF4ByCAaBzNn6jjde1VEPvKTT/Y7tP+46r/DOC4kIUyBTAucOa+eK9HyrKvUF
9gfIdoC9KMe6JpzC4U+rp62OMviVGC25wFvcs9xBbTU1S0xgUgszodDaSDO8TowORwLnZ6l9fCq9
267WvyovMcknx+C6tDPvGjebP8lyF4Z0hYA1gheBOcnNaNrZbQ7JYN+I5EpPqIraZh1szFlam6oB
ynZ82b2xlSi9MI20O+lHrWPZJOhxCCgAaKtcI5w9SZ0b594saK4cH2jZk+uJpFRHxmJTeH1VhrTT
BmB0BaHYi3HhoHaYv49BXW+rzNZ30PbAnxumfeK+s17f8MJzCGdYJoR2XLKHx26s04rDyQQ70s9R
sgF5SSyHQUm7E6DsdqFjZ+/GoVBbFcbhRdKNz+rV1Ye5z9t9WUgD8ZII9R5/hp0VB076mOisg41N
rxCLPs+5T4syOzUpr7+VZwnazh5t0iU4Wc7bl4Ewys7ANhbkVWNhmlzO4j6j9LL4Io/XlWoAVlBP
lbvjM/TGtib+YhlQddMgPFZXVNlOnje5yD8U0+BfhgOQC+ircfmxbySKSb87GGV3rZbGBnGXUMu6
fPGKyH7i2qFAgfYVWu+An4GQwjQ+T2Alnv/uUAT2FlkyownyqdUaiIyoDr3KAGNZ2dF5CoIA+TVA
4bEyyovjQ73eTQxFk8ZeoCGO464uQmfqMUCKkErI+gHGfx4NW0v33onkfxWls4GWUZ77B9zvpl5N
VK3JADvULeBbNvDCqgotqymDBxDT48QyYurOM2osd3WHINHvvyBlDl6OZjJX/eoFjRoWUBqQcBZ2
NN0ERoK2IWWIEwXN1+ufpUEHik3gkBCsr0LhTt7cBziXxjT04i0IwG47hn146ZtaOe9QRp+tj9Wg
5dPxtwMw9+qUYmTalp6rwClQlDtcltijAYmtWSuNhJqL3u9+Mhr0Pze0a/hvvMmL7FNe/pk5eHy1
P3w0Msc+3BoBHsgKtRFs2kCBzdMmTe6Irc+M2kZfYNt7yF4MIJ4jqBAfamQ45hnreoRZgy8B3Wov
NjddgFx5+tjN915hntcjUuh5soNtQMc7BYpZXjqIMKJXgaw8WosVSYt1DpHejC4gNGwy911rjUgX
RZhpyBsP4/ZA3xjIeOuvPSIkeUgi7eJNB/F6sVpAAA5tQm9h1KAFWmOQULpoQo4093wvvRm6uLrK
wvGzQUQS4F6uL9Oo3lh+zLX5JQA6UfsjBqRwHjr5CcOUoT1X4QVRAJGR9Vy6vEkgsFl3XodUjC+2
M3wazNs3BeoaSD2L6YPv4TvwFEJY56SZ5EfYCCjSPIketjB+UBmQ/A8pFqY0Vkr7sevApaurAUPl
oXLOqvkOpxb4BGfKepdg7lFAcRuf8EgowhqZIaDWeGwp2k4hNGXP/z5jseu4v/Com513eDbNWMGG
ANYSFBa4bufyu6Q2mLRfk45geafRHs9QFurxTW9NXM/zT62uroRGqiZJ7giyzywku+bktsc8rsvO
c3gh4FGF2pHgwGu4SjC01Z8b6Z0xtSjhIL2Ib63RIZFiX9iOf9UZe5GeJ50F/fKmwvYeMQ3/Xeg3
78Z0PyA2kNS3ix1hDNYPWHgRPCFGiueSNd8N5vuhuobnb+pvBUJiyR7NQmRPuqsQJ4S2vwaxHODR
h/yyVTyOAnWn/t7v94FudxDZ8A+4F0iAFyECdMZne8bh86Ndox6XvI+Gr5gJ4S+B0IOFHNPwM5if
ivbGBr8LVpYwuL1yk0eMX2T6YCfnPa7qJaFZg65jU30ZwSfW8bcahE3VYlARRTg0XPYjulXqEjj4
XCLWqyH2zYh7L9jnd6W4VGmyCaGNoosMas9FbgrFmfaL7N4hc5+hHhJBMxynz7P+WfTEDe9TgMBJ
kl/SurX8Oy/9IhETLnOs9OD+Smk85XmB0g+4X3SUZTJeIet4USJX2bpnfoxBSxefl+5Vrx9CGPY4
MECTQ8hhEsDm8QBMuwuERHewN3d1Z25TEovWvU/wOesz7xagFj8iasvFedwzS+5O+3d2sQVpD50U
Rdhvtj/ew7reWfUF0JIEwpiLitjx02qNw3y+B14eVqvYWNrpZBa+DzJu9H/k8fjd50jdUex/1Ibx
fmHyTF5264zwPNPQepoLNDPc+kQy8Hx9HgZ2ipyWFMmkhQfmdXUljDIOGho1VPRHeSPCFBw95uii
uS2Eg9mqapOdC0Xyh+fL4CZsGgT0MRmdAZid9Qlm48c/yuu7ketJLM0czUO9yqIgnQRDZnGAO0FQ
XtZ6jC9UOyL4meb1V8jvsH3quMcHwMFG5PjQr+MnhqarAZiLorznrqK2BtZcbxaglSIf19sOR6WL
MoMMkfnNqWD6dZxBE5iOPv+ma0Ot9vCa8iK/GecCkbuQHtmSG436BklS/ftVC9JR4VEIpI/5ukBm
O0NXwwhZGIYponxjGz9YvhejfOLHp1bz66uXyoMDjofUnl7Uuhg3yzob8gDkSVFPwVXUVfPlqHLM
vcYaC2UgDpw3TQNKI6nx6BJYyZl+8mgRZkL20AG3jisWvzO4/XPPIVNNyLW7mEKdeNA3nxOc5pJV
SOmucZrYirlgUFH5y8EdI8c7jubnwfLEk+mN6LHCg8TGLKvD0DwRMr+x3/lCRH4exR3ahetCsFO4
NsolJgY0eICDbXkIB3gsVuNeq8WpdqwQ6py/zVXl72SBwiMXboVOyvFV/sbSo8flOmTk0A7MNRpf
kvnjbC9xmPLC/MLya1h/dRCcqPC8sY017QcTJBKpINWQwwWOYLUTuwGcVkdC6KyzMXxX+XgUQX90
LuIQR0BoY+rCb/AzP/5+rzNGyBTUR3lHLZeq++HI8Vy6sFMCACUye4IBfosBy6cODPK2Ru5YGuoz
SaxaXFrvjg/85itTlF3yY8AXzqrWBONWd03LK8/wrJ7CNLRve2k1tLJQ8ML7eDhHMTk8xxrzVLtn
zS5gRI/KJFVhwKILOGmVUFBBKcyw44ou3VIhbo2Il3NmZL55L/ysepS05L8VpRUjruDjAYHEZJ7g
1IKqPPbHOta/PQU8Du0YQFKc5K/Q9RCL87iVyEU31gdUYKtrCAdIx/MP2rM5wqEegnR2iJaeFna5
Oz4Nb+wyetN0puHvmC5NztXHQFbJiAvVVmdpQtvWiZDt1VYVXqHMjLMRbKndINPoi5P104b03QP0
IzDoHlWzLYY2P/U4y1F+eL3yOFTM2fOci6/wAVXZdbO/SFn7vv1RVmN805R281hfd+U0XCJG4oCS
3qjErnfIsFiIR4FVTsIpw9znJBrx9Ro9fJjlbHyRtXudDo2oEpDoZ9+89haNLL9+5xlI1lEc7u7G
psN7yVHpia/w+sxdxl067Rb4wFcpfI3sKWvAZE5QC9mafpXu2soEEQEvjCboh6BzqxPn3OtNQVmC
K49jAJzn63osLvb03ARwl8pqBiRvnAHKYI5m5kxrOYP6gtJhLzZ+YyHvPi++GaiaI5fPJJyIaZbA
4WAJPD8JBBKkTmharJPSyDE7iEZBuPXoyvWXDnX98QvYVFuj/DYZjo21jM13Ob4RXh2EtgR3qtBZ
AAsGr2a5CF7M9QSDCg8Hvnldu8G+svaZ8ZFuNyuxRi7kXdDq6QxvC+MEjvx1n4hxoRU5EpABYK3n
n78Yl49qNKp00XRFzlNsPGd4TPL+ScRzCEnS9e6DcoJjBFo2ffBclAToliFecHH87d96DCKshalA
EMk1tDoGLPr+jQdYmVan6+CvORsYPcMwDtrQ2RU9GkfIWmOggxv5BbUa8TEbycKOP8ThxHMCAgli
BmgQOrSO1DokwilmDLnrFtEIGX8NnMghh8zNudtWcLtuYz8dihM77fB6fx4SAgqdDoAl9OrM5ZFe
fH08NpCycTHO6MyklrtqKsvvDRzU8cQZ/9Y4wgHeh2I23Q61yhq0G9YSUSbSRgvkfNKa1geN6MKJ
WZQHO+f5bewFzmzSClugf6s42cc2BDckCjBBlJkb16p9lNdCGxl4f/5xfK5ODKXsww8H79f0C8cZ
YUx7cfQNrHtX/kwJDNP3dojvyM/n4f7zgF7aPNNNvxflVEe4lK3+89935c/8fVv//Nnefi3/e/nV
//tHD3/x37fR97poil/t+k8d/BJ//9/jb7+2Xw/+Y5fDIZweup/19Piz6dL2f4iwy5/8f/3hP34+
/y0fpvLnv/74+iOL8i02HnX0vf3j7x8tzFkbsPKLT78M8PdP333N+MWzr2H09fUv/PzatP/6gwbZ
P1GUgXcAS5L6pLvMw/Dz+UfC/acLf4z6nhDwMulF//GPnKZ2yK95/5T034EcmZybNOAENx+mBc8/
s7x/OpyCS9MCADAoL+eP/3n7+7+O6b8m5m1a8OoKpTgMZFk/d4M5Wbz1uZIbTm4NGRKIM+WKW5Rt
1Ec9tiGS/u10XyN7sk9Rcrj3RK1PXCOHK3QpS0Nc4BD5K7Ci8H64Qo0mcTRezsOZPX8Z/c+uNeLc
FZzY12skzatRVuemEjRjKxfq9YCY2Tv/ClnXLXjinbOnxVZduuf1HoPbEwflm6NyVcGNpUsL0Wl1
bA1+FRhDyajTQ7+dt8OeeyveojO5HX85V+FFupsu5Ikdby9b+sW9/PyqLwddfVBhTI5hGouI4b7b
yfMc4AAdG6xjz6IvetNscSDazrvuxrhqH2CS3XbZGep/2xeL/+/19ZJmfnhH/DWrLx5iXX6ZOs8o
Q5eHwP73wglR8fPIXZpv3dicGOntjyzB4y3wIHiRqzPbFIbXl5PDUBv/wbsaL9ER/9ReIOtwR5f1
rL6NOc5/6wT/+/VejLk6wQOJ20hGTYcO/DR/0bTdLmNtNMSAfXF5/Eu+tT/UEvZLLlyE3tYr1y1n
BMNYQ4n5xZB3zfjJhBF2fIznhfhqzXhkWkpROqD9dbgJncBPEfJluih27henlk2yy56o4iMKAhh9
r6688+G6/I5G94mRly+1HpkiHQegQ3sKHOfhyFYyIZb/vDE3w27eLrvS26qde6b36Q53whN1wTfW
pSKLZjNSoIK4vNocYwrQRlW8KAwmrAlmWokK4bQPESLPJ95syYxXb/ZiKKAah2+GtiZLBODOGUST
Tc+qDPZy7+zKfXjimHneTAcjLayIhXRCf4+AbP0NA6o6QYnoz1l8Y6Fp9t3+mu2si+I2uXV/qC83
GHjdTDfTZf9kf6KCz5Y8sXxWl4dLfcz1JByphSZMG3C1eqrS9G0n6hD4QOHcn/eO/BYLlIYnAB8e
rlCnkB7r/vnfA1JzIiBU9DVXe6JRQACroXExfX9fLY2crr/EsnmDFAOIMXsTxN7imIx7SX81D/1e
N/o88jChW6zEKexnzSc1fgWRe4aQ3YmCyfO8vpiN9cOtKyau34hyLni4blNA3Tw3N9VV8/StxR1m
F56ju37X/4rrs/T/kHZdy3EjyfaLEAFvXuHb0IqkSL0gJGoG3gMF8/X3FGev2F2N7RppN2J2HiaC
2VXISp/nvMxe7RYP9b0cJjdLx3lYm98Ek1ZQDFQvLzZ5u6pPOllBXyEDEi7omfG8QZa6APtUcAC1
Cm7SiaMF7Ir+Pwc/Eck8Zbk2xyrFhLet3gB5VEyc8hbYWiBFAaeq5K5Ov5NdAMoZHAPJPOkLsYwy
xODvRFcK2ldEBSDH35C6uLX8Y40NzgE3BFmYfoCBRB0YVSCmFGb1aNcPQAEDbntrC/Fq11IHbJFD
Yb1cNx3UCDEahBIROvUoM6GiyyZYbQbsYFLj92eNEj8SLP45bQbyQKDl20ZRZF+yWec079UNkUhw
kVlR8IyLtYRUWFDpmwCI3Bf1Q5rdDrPOOdSlQqJahIV+HT4arLjsNJ4WWcDfUkoUobMYhHmZhjZg
9Fbr677XyXMqmyHJ8/B3LxIyIQ0zh0AvuBjTIigfNnECmb0mP2etvjeS9CYTxH1qtreimf+8Lu7y
Es/FUQU6yVJ7I0nUeSrw8svJWS1A2akcXWeCAeg6UGewFESTU1SD2ZKoAZRXQwccJzTDvNENtPnM
MnarEWRsv30UzDgAqgWLhQot/J4fJZ41s4qzRrP7SH4GZelOUTrOOMXGbZ2JoP/95LZyHaCOUltr
aH8rE5YpVn9Mivfrx7h8sjCAdLgGE8siBiYZ2wAwoKpo5EKzzSQWXYDggrhGPwI8htjYMeIV6S+k
IfbWkUUhBlXQhLi4NFE30cEdAUDSTrdjVAMLRKsDrGa2noA9Ko45urg/DGjTmUxsfGNZT2cf1Gih
Fm8lIoYAR/Daty8lMP2v397HqPeZIWJEyOefKJ0AhNtGK/C593oAjnVHCUsndfCPV/nVfeXnD9Zt
vV9D86g8AMbZ7h4WX3FkWz5Uz/JtDA5Vpwt40z4XjwBAQ6i6wvcjaAT8EhPDGQ3BdHwniXa9rmi3
F49S+RPzxsjOrwFlsRV3vDJU2BCQwiSqtPbHvuZF6aWxxHxMix3eI3bhDDCH11HvtqsOdPgIVIct
YI49MEq2vjlTnEk4wNu0Ao3Qaqa8PODSveL3oFKA4qOC6eKLbd9KzUvkB0iUNZu4QBbSHSR1u8bD
8KLsl27qWzveTXNlMi4dAOU1piMh08zt+X12NX8MgLDoYbxXC+L7LEz29e/abHpMpDm05aNihZp9
stKEpdgYGaMCjOpC+4tEqq2RV7TMbXHovOsfmf6xcwU/E8a6dDLIQ5lFEIZl4H1UgFvNyJ+Esgyk
zPjbFIYHTIljxgv0KNflXr7dc7lMxNyNbdFgFgr5o5X7syY6S2JyAkDe0Zi3C3ByoAm0OFrVqzpI
beb9rFHaKaE59mODOFitXzs1luys4Llddvji4+ng/9CnAN4Gskn26bSDAIJGwApPH0ld6WWu4Ki7
2RH92hd2vODl0iDQ2/wUxxiEZSwxwKHjNq25wk5zBFYdKEuVcJSFeyz2NaTADFc6HGvwQamECtJ8
SG8MT7XbHQatnnm56raSfB6LeQltiiOTEuKy9WuuPPbSjz9Rwl9/X2bi2aoUrb7J8PfnOD+syfBN
FmFQr8vYtiCf34YtBKnluJJBgxDiV7v0UfVijEY5mofh59jB7B+We0Jl9z8KZXS/xZxyvxhQCCDd
PiweyCC84dAcWrdGCtI5Syjd/48SmXgpqk0YKB3H1OAU7NlVnXQPnA6MLtpgg3mSD4L7mzWo/zwy
oEygYEORHBkbQuoiwyAKDilQBuD0oZd1T6u+XD/YRSpCrTHq0oAokJFpW/TpnQRpIinTtCpR6Moi
LIObUeFZ3RRoSvOmFAbmvRuNh5qzqfUnEhnb0XQAj7RGkPFKgi7tsnE2j1ZaG0/Xz7VpMk6kMCaj
bOsVGMg4l9I8GDGg/wF2K0qc6HNTCOCGEKNRiLiLukjbWblKK5OphPYoVjmWwwj84D84yYkQRvNi
EKjOaxoRm8QlOtFjSRxCVN1rzXniGEDeeeinO1GGXO01KW8hqlZg80DZFKNYv2K15fqJNj3XyYno
zzgRE3VlpoP8nNiNhgoPSHGABWfr+ruJDn82YeQDWFq8YHrbTtGJBs3Czgm24c6FtmJcAHLcJHZx
7Pz4Vt9j6tXXfxJHh3UXj2JouNdPuannJwIZDcy0JhdblK7BELaAjzo/WmPzcl3E5vc6EcH4Kx2w
y02/QkQ/G7daZu5zEwDDuszRQLYC/48lQlcea3YW0lJ2P5dIpFG7EnLav8ENgdQAGYPljb4R9Dt0
pf3cBWsbJ0z8Lx/sUyijjCQFUmCOAp/de91OfAZuv5MG8RG5/q57oBJHXpmTe05GMUV5IuUA2gno
iPQKVlapdEAlHuruuh8x3rc64pEETWB61z8j96iMbo5r38xAiadHVXzFxWQ6yoitO3jZI9a9HdR0
H65L3FAcE3tXqJsAqALzJoxrUZIFjDQtxpmA8xjoOiZGCzUEf+Lf18VsHYwOVaIgj5UKdPcZ2yUD
2sRoaX+sOmKHEGcLTRdz24azOhHCA5BvVgHv3W14tDOZjN5kAJifU5PyoVtmDCjNBnwQTibO2GRI
1cJ6BtI91n/7ZQAvEee49L0x2QZmpbBeRDc58FYY/RlnIG1JFY47OoMr+SBUa7FCaat4MXVg7iZ/
QcMlAGOiX9yAhJYjnX60a9IZLVpLvZwNMBFgWBwQX1iSwB4FVou1RQoImnWxgzoaeEUnYB+CR1iX
8qehn4bmMLdGPNhSClxCzk/aUDPUOTHDA4gX7OCxEcywxl0mdhjiUJL8zkyXfR3FQOvXJ51jay8F
oVyLUgFGV+jGLCuoGPIhISoowuRJu6vE8Tkr+xtsSn65fsWbYjCehDFBdOUBN3buQ4CtEvWgwMEG
e1KARXMOWxMfsyw4PSyeGCa6NVJdMFoLYrq2+4kJAW80xwc9MziNjEttxaVRKCzUGlHzZmtnidgS
EDRCDBiFXlMje9GV5Gc8tr6GFQew7MG+q79dE4TAE5nsZjM2gMjcDPhQTbugj5AUqx3nOmf9kir6
+UOgQnQLqoCBSpEtr5tJ14PEol1AOwabbfT1fu56v5PmR2BxNL+t4xAGNg8sdUH7LlBZKiQFWplV
i42pC3suNDcCM2Q0cvKPy2ACUmBbDA1VE8hhgokmFXMda3VAPEa2dWc1Q3kAT9QUXNfvjQQYuo2S
I+aWMPF9gUyBKAXQdrOClTGvXh3NT/eWMzv6+3gEBZkLCkHO5bF9aUijAukQMMZv1I8RnNNQ0Izj
3qoaGWE6al7DUXJB9JN6kQtGAW8ubBBK3nYOiJ05wcXGdZ6JZXwEiIJioY0hVgZTcYXFRdrGvH6X
l4+YdiSw+omJILpezyT3QipooAMZYJL6wumk90LsHAWkqn8gBR0DTByBIxB4PecWKcoxpFtHUHVj
XExHkFvNU5dG8IDIuPrXRdE/df6qcCBMRgCd20RplrWxcHqagTECxAxpUngA9hJf6zUZA1NLUGzS
oj6cZaJzznf5oWgrBGUmRLkYBmVh1htVFEyRCgX13z7XDbecJZ7Xpub04mAnMqidPElHNEwKWFaO
F2wIOdiQk780MKZGffeMAs0+zcabtM2+Aj5jtkWDeLkERhd16FrOSS+N1vlJGX1JjRkULdQai/MS
gMbOAcvFLhY7MMe9Xv+Qm3dqYSCLQjsi8aeae3LepU7HvNBogLT8RdDGloaBoyrbErArAhOCPVo2
LwaCjAB4OUhQkdzFGDARUBK6foit54VmpkxhMengHaP4+RgJ5gK2TRC1xLYhPwt1bOu/SbUA04Rk
8UQIoxlYFJxrUYJmtNHXrL6hrOcD9vaun2TrXQFtC9tUCiacUIM5/xyi3I5g1sUEZwFuTkm6LQxw
DAo/jRVbnuD3vS5s69oUDKbK6GSJksRGMMXYtKs44T1FFQArTMtOup/p9Pd1IVuf/1QIE7/0WJNS
TCpkjUp3BDv01HA8/OYxAFGAnAKt3ws/NdaKAaASSJiT3tGkDsj8407m4uZuHsSCbwIJApSBRRwZ
QOGggKZoRnAc7SVz8CuR14e9fPbUAWLmAPM1cBLsU1nmiViCAkY7cflWmX+lgxk00l2SWpyS6eVR
IAfANcBRxowZ7u1cy4hcafGQwbNHaXwcsUMSz7yGxOZRPkWwczHauKxSiwsD+PbsaIA10tovcRM5
VhW71xXs8sngMACMMOAVMOv1EcacWDBxTi2AlgBpHSiAgTxrj0WJmfG083sJlL1VzjFnLEYOhJ3L
o5d7Iq/pFsBGxcimAFNbYYZ2nFJJwR4xScAIU2pLCUKncTyKaHY/kMmqUJEm67MJrmCgW/0A5MeL
lQ9Y/wVvWP51MhWQtdXSSDenpUn8ngPCyPyTz31yQ4xRqdq40lOwa9ogjLWVcbBVjYOo+WEqzt3m
+aVQdTi5FDnXqhqUizP6hsK7gLX0xJ6rmznH0qSLcryNhS7H2mcheFTNIZQTGyS04qH9KnDGDDaK
DOc/hHEFhQHy7paetfdmV/SMMH3Ig8HGgoYTHeSDteO1zbejVmC7SEAhQnTCzgGk6MyL0giJymjT
oUbwxT9jd4GExGmPw/csrP3upgh4ndNLq0cP+imWUcMWk40RllBm0Ns0ILoD0Xu3Otga5DgkFo0C
Qs7lMMozN0JcZFQOvVDBbnzgEmBjvw7AgYvJ4mU332DWrgA8Ard4s9GUh2xYW/AtYf8Sye25VvUp
YMyXBRO9k4PG7C5HZ7F0cqeko2UPIycNoH/sQoUBogo4TazVoo5/LkwuW+yTKdZkq0Ec9kEeTL6K
QXFekL59qBM5jEOkRAERBv3RV3QnT3JbZ/hhIK9CV98HxfHbdeO4/R5OpCnnpyJLXzZd/x9p1mv2
1r2lnuCMPjiGAxEcGfwC5mXpCV+NLu9gPhVLa+x4sahGdWkWEFnsNH+5SVxYAT8Jq4fK4aaMPFnM
Zc5qDJ9ZR/Qywf/5UwkFOuT/2D3E7u8HmefHYm6ynwUNwDP0Js13bX0nY26rOm/xbOtVo3CAKADD
LhgrYl71gM0qA8Xff3rpGhqaf6urA054X3fNO7170JB5Z8/cR07/LKv7p2KZR15VhGRTDbHmTfEE
JvIVU03OGlrO4OXWDngOdupzv91WiIDoD5t9cNoYJGa+HbB1MD7aGkj378xA8ZEdAPMTyX72sgJ3
25OpzKB65g1Qbz7AU7nMhyxJi9yqg9zJER3ZSXBQAS7KCGRXDDWO7910D6fSmC+qFkNRqj2kRTdm
kGV28iZ7SlgH0ZN+XHwJ7hAlNyf1eerK7o5CWUFoQeGtUX5Ghs5iQmuLoU5ALsXa6H71Db8NomNy
++8qN5vqcyKKsdOW2axrluEVxkrsNSB9xHK2xzFkNL26UNFfMlBQODdkswhGzZHSjg+uO7vZG8ZM
AMLiKyBZxMSaZM/O7CnYsAFZa2K9cG+TKsU18Yx3qDuJRFi0mWxQTqKEs+uDyJVu5Tst0PaDIx5+
v99/+vUskXkcAH0Ej7FE5SWRM8TY1Uh1m4Dk+fq1bgXPn0py0ZPJsbteteDdwoDkvTC/F2riAOw5
qIEVhRH267I4GomljPNPqJUG9vkJ1KTX7GZXenUgPSYvoj84KJLy9IXqw7UPxpi0Rv5/fcl2ZFd8
KZ13Dc2W5pnXYdo2JyeKyYS+qQSO4XbBqRbVb3aND35qZ1hCkLLCcC4hIJeuXyP94dcOxkS46tqM
ORADEKeUzZPe1N/jcX2o2pQb2PIEMQUPFXzpKjAGMTFEvugBoFe8aIfntj627/oIaAp7cTGI6PIu
9LoxQZn7XEsKeciVFJxhdmOuNrG+gr3WvX6Dm47n84ux293JLLTg44SETsRwgeROYNoZAXI2zPHv
Dtp/2GCUSAElQfcyGCVs1bkeixS5oqy96lJqVypHwPZRKDYOGl1oBzC+LFr0ApYX0XlHuX1BadCv
sTMVpZPw0FC2HRlmcf9fFPN6rWQUgZcIU2F+S1HjvQXFrotG5pPlvLevi28FtZt/4bnPbWX4FMpc
oJKUojokNMtZIr+pB88oeWAyG41+amo/ZTAPWOoWmYDZnQ6tRUF+6O6kAwnjQAlEX3b1gxxOXy1O
U++/GI1PmcwjTgUVyyUGLrP3FiQBGVDpbHEHSjgv27dfa15WvG3mP8UxT3nJ5bGYLIgDFN5sgwI8
vaU7sfE3A+4TsIGvAB6r0IKDKU593oP+L3b/UzrzopvRiEmyQjo1xZX/mcTVdzy3ydNSlocGOzta
vaRQGOKvaLzvpDB9jgMht3uXeCLSndjXdtXNH8YHv87IDlFUelZGCa1C0SFY8XtN3Mw33R4Zcq1g
OtUWuPnIZmZ+orcsHVPcT3iRVIcaxdH3AJsC/qIjPMZ/qfeoUi+vkS3ayV7J3BVxdXDdhG6+SyBf
U4hKSonKhkPEAh13Aic0TUDh+2ERXieVJ4CJf6zaAppBgoxEAMSHLAlOHvMgh6jaXTjSkzMwtnMW
TMEqCEQQn8ZzJJx8IfgXCf+mHz2RwxhOcbaExqA5HRZDsRfeO2luF3eA7XCsILOfQQpe8aOSTcdw
IpQxnEUz9yWGMOC8LbtDKzV5T7GPaDlK0Pee6Ffecuh/9CGPUnSz3gD8uV+KwRjTlbRxWZWQ26G6
YaTYggTFowPSymMWggXdKRxe8rpp204kMqaUYDs0zgeoIppyQNe04neQg6DAWOqB0JNQa7jGm6eb
jDUdDD1WJfpBxb3sAPwstG4Bm9n7s0fT8wTgNPCNr9cf3LbHODkmY0SrRhKsUoBQNZhlW3FjdONL
bPvGznzzL7JHzuNgYyRsRVoY5KYPHPbMEm8r2VWOa5g7jSdmxyg/zgGoWRw5mF6iwY75wwCb8fvn
eT+cyklFOUYg07bUwiQ7grojKju3SmDtS5+3Ubo553Cish83fyKpS+V1LjLcrNDvowAFTixfPurH
OrWn4/ANRKEC/3Sc58k2LXS97FaFqlDrFbsOM7aPvVM7WJuwl3fxPbmV3dwXeSut/0WHPtYWsbqG
+Zbz0HqQ+6nuK0idfcVPnOpL7JWO+gUYrH4v2ly/v/1OfoljOdpnoR/AUwpxtNJZvRmH4iM5mnzN
dEQ3dwV34K0lf3CfXhr1T5mMY5KaSMiaFDIJjtg/zCENsMQe+hN91CGHF+VvDasIFr6pHIyheTfu
uhsew9h2yINBFuyj0ptmkXjyjswTgE5oDTQOuy8gT3Dm/bjL9taOG3pQV3jtyIwfA/94NdVU1uQs
H/Wswi+DLjQAP5Df8Rz/tjP7PBjjzIalVKyGVgojHSjwJmjh3rL053Vbt/04sBIGmBxg4bDwh5JA
CqVeaLSaKIByduPyRjK8Juetq2zJQfFRxTCWDLgWNogR2q4Hj3qBqXalt0v1AX0cPyIYjRQerx9o
6yFQkHnU5IB7cYFqD+bTAYSr6GNURqiUq9sBC/m6hM2490QEu9sWZ7Oapks+/+oqJCYwgO119IsD
RkeoxuNNZBhIswmvIsE5nsa8uagg2gBKZxyvbwLMLrvJ+Ce1I1CCYrkCHTaKc8DoXWelnTrVIs0h
0pDAcCEi3Kl+9JVf6N8yk5CFd4tlfJAFscNN2ggWl2Zc6eNNw5RG8rqLBEnCquskOLFrPXE+Hg0Y
mBd8JpAJdtcqM1oF5LHYJxo9WpFWk336YGYIYuzkhxSovhyahi0Mbi57JTdp2ngHsoR9aQCpUs50
tvOVqpmZYbQC5yXxuwYqsUV4BDHpz5qUnD7xlppClAX2IcybY1SDCdbqTG/GTsGsHSEtwEyNR6vC
Oq9IJFtU8l0lYybcKt46qXgzUy3Us+ypyIvXPsdKIabLRlO9nVTy1/Xr31BfbFZjcxwww2APYkeg
khF0kO2I4zfL7E9T9C1q2vfrIrZiDArKjOk/INqpGN0897xz0orCmEKlPvL9o4SOgyHC26Mv7ckH
MXL+YCsOMY0CJCrJwreFjTuXuIqJpRCz/2eBeD1GGLAPQCj2kD6tL/Kx9qtg5iVUW8E/ZMLbAV8O
fVQ2Cc6yMUmNBTInp9p1O7DRI75ovHIHYGRPD/k58OanOxHIPJxRS9ayWSFQlBvbmJ5l7Glc/3Ib
/k4GfjP2+8GLBGAVxrlKVqskltbhw5Hv+WR87erGpawD16VsRNsUSQeSgNsN5j9GPdoYw8uSRTF9
YHG0wxDmACmTD9zeM/21rKE5lcNkLolcj3oS68TWb1ZfBmwQwfpF562O4pQIx3gtvk3DcnIsJt7U
06FoMp2gBaWJLgGNIalycDC8JjwHe4kRBGt9cjCT6Q4BVc4qVzAl2uQV5RdvRD8xAW5BHlCIKf1p
8pX94oJLSfb4TehNFfk8JesurDwH2cYM2U1b3xGrb20gGAMrlygpz8tTfb7y/Vjcb7NvR7lFGwxJ
IA4o2Ylv/my8xUUSiOUS1+K+aI7CmIz6i2tcqnGLs/WehBvtA/jCe92dHQOZWKLaPI3ZfNAnd0n/
+0kulklFNCQTDjiv90YLvgWBt2/I+1qMXRTFIjGMESfKmv6uEAu/z+SfhSX711/0VnXuTCPp2zg5
CTAVsbUxQI4WuyNykDQEn2eIqMUh+GDTiJl2FHu96cefpF1nkhljkihtVAI24z+W35Xs4ouJtrro
23oIPDKOS98a/ToTx9iUmTSAwh7wySanO4IoE9AhFALAuAVxSTHYQObD5H7nYKdyX7tTKO1aTnV7
W2fg4QCuj00rlfmisyIBvAPWxc5nYHxJtf7Ydt3T9c95ifP1YWDQZMFoO8YmP6YCTz6nMrZRPhFc
6noHy+mUMTYTSCiItnSYMScBnJBjY2tOth8Pyl/djeaI/6ZsQD/d5fv//BWMQRUnY20inBXPMQrK
fXyYvo2q3YRlQIC2UL4tx/mldpdwSXjqvG0Ifklm4QOMKQLHATUEyW71Nb8PSvC0IYAB2ESYg/HH
1jg3vv1OPwUyScW4iGuvUau6ipWTDz/NIQ2ATnT9s27HZfqnFCaAUE2SROUKKR2G/e3xFrU8B5B2
werApN4mHvdxblvwT4GMQe1VMDfP9X++ILBp94UEjJ3RlbwuMAb3D4qjyJmwcAcEZwrhzthTswbi
Q7UomMyoxdsCrJ99Ld+NUaW53TL4uVAHnAvd1NATgcxjFMc5rRMBAmXwVaHanbw2iT0+YHfIwzTu
g7KXvOFBidFm4i3ObpoBEwiBwCcEMBabxYwliKBAbwoIFIzPx7pk1xVv+17alEGxXYH6BAYKmTHq
zZoJNaCn/vG/VQuDPnylX090lb8AMUm3c3m9u037CjwG7M1i1cuU2NQhVzIljRSkDsSX3oFFchAD
eZ+GdFYqPq4H0K7d5arbYZwPs3ylnX3jwl1slGLl01/AWHh1NrW505CeinvQ4u5r+DAlSMLyjhuf
bt3vqSTGvkllrxp19pEmffsHIBSHtLXb3qUAocVfvHBj84N+CgTBwbmX1pd+WWITR6PxTdk5FUpn
NCvrsX69w9Sbu3zlmoAtU4qeGVbnUdvCvxibkwlTRsTpQ+bsYskN68AlUrPC1vYkSL/wHPRmOQPC
dMqUgt0wtpI+WTU6MgL1j4XdPNGJ0/TbHGNgioISg76bW1Cnr4D1UuBiQt5JmaEuVi4zIhjlSjef
O1/7Yj4Yr6oDoiofOK+j3XS4XTpXG7vz23Xbs6k8J2KZx6kmqkrWAvfaVnK/y8sU+QYWVzmLslvj
AqjhAdYQxQLVMtkSRlboqxXFgCwZXOLWjwC9rB29tWMPQRYiu15Ckcj9F55jS21O5TKv0BTGoasG
yJ1Wrfdlq1sAR5noQaKKsV9aoAXQSRzdt/Xc25k56i4KDsNoV9MYhWPdVY6l9xUvLNj61HTZD3CL
WBG9gCmr83TuVwu1EzXodpavHcbWNt0GGWWF8aA5WA7YHuYnllvBwalY5i70OSktFI0wOqq0u0o1
XF0gXpzzpgk2be+pHMYedWWj5qLwcbzyVsHseWmXAMAjoeHRrFk8VregxQ2nMHfHe/3AH5Ld0mnU
Oy0AGsKvaGxsm2C4c61L/ADgAD/rSvNF1hrON9y+Sws8sXQT62J/ZijR4Scl/KagFb6mZbdkILt4
kHgjL1v6CwzLX3LoUU8i6IqMMsaHcBRaApu+DSBAR1YyurJvHjp4bO6AMe9gbCgSoes+zziYpsSA
Tcx9BAUuJsvs62Zn04ecHoyxO0vXDUoq0wsMo4fkrcGobQKw+ekNUZ2zgttyX369LvJje4q1sKci
aRR2cpeqVDZEnSCS+MVT+iVyGje+VffzcT5SD9Z4RuboO8DZvIMuCDAboAyFqnZOg/VpfIEMVRD1
8fpv2gylT38T8ybJWDZSSa8bbib/HoeVr+/SXYK1PNh79TCFJSfv40pkXmc+DnkL545iwau8p9Ws
7rAGABHC3kbmwQbzYtsthVJAyCKhKYU+BBv9VUligWUomVA9a1/icLoB0VD2ZcbgHSBMQJv9l/HX
8sP4ef1eeUKZT61Ytd5ZC4TK8ZMggYETs/mgg+Yo8ZadOT0a8/G0fBTyuIYUVWgQUQ5Gf0PSKubo
yLYUFdVowHjDqjHJjxIRzazHGNnWXB1M0McA0rvgHWVTLRQwBgEDBD4a9EHnj0MZxGSJ+xI5z3fh
PY4Bbx973YHAI9W7nvwLiNItJ3gqkLm82hzABkkgkGQY5rO+kf5lKHKXNJzr21QF0HZQ1CqQ+bHD
nsWY5WabZHAGcWDoK4Bnn0DZ8yeaAISeD8gaZMZM3g2eKWktKYdD3iTBOgjHXq+//IFKn4iQzz9Q
rwHuS6fKJgimK0xdKM2GYPejInPOsvlhTgQx+lZOg94jMoIgObblYd61875AkbSIxj+xRcCc+XVt
jHdDSt0oOoGo3oPpw3SO8WgCnmrxx12y13YdT8u3jqYqWEdGww7/MxnnNnalkKnGDOc2Km6ugh82
jY7G+KNFgP37Xws7Omi7ImHBvjCTIi0j0YgWISfTp9JuGsAr5rUftbp/XcxmwRRKR0nmLApfwSie
qld13OUajMNr+VIAETAFV7XdPqSe7k7vbedS1K0X6wV+3Ocl2Zs5Eu0gYLNbp4AWjCvRdWUdpRmb
13Cjf1OYL9B9+kKHil7uxq7mcs5KLQLrv0/Escg3qwR6MZhImNuHHJgLr/oeE05ui6VD3R32wkPx
mD8Vj4VXBX9SLD2VzNwyUdN4qDMcVG1ie+1yu844CdKWkT+VwLzuZgSupNlCQimXO2Cy38xk4dSc
eSKYd70kVSHlMkQoVWu35ABSTs4Hotdw7QMxzzmO9RImnEpAR37xejvfq/d0gQQEM5ywYsuqn94X
85LbcUibzIIuxEsb6nMfppiuA4X3/3okalFOYsYi6sZ8pkfqsD+lYqnwH44S008euCUO6mKvXR/j
gisMVzRziyog7QksIiha7WZwCj9CJFoes++Lm4V6Hwy3ww1vjZenG4wzLoy2txKKbZD0uqP0LxLo
vK8rB++DMbYCrOtNpZeQALQnOwLRdI0D8eB6t4Rg8gnbexQM5GI2CSWpakl62He9V+xKkB01FZ0o
5+HdbIoBg7CCsALw22zH3tRyoVN01Ibmqb2psjZQhPa1jmXv+pVt2teT5IBtHwipsYpqCyWncOZ0
BlobbAouL/qAjKy4LCG8nIx1JrIOsBaJJrXaHRolj+MjClDIyQavjGwwsGMvi6fzmzf5md5+EHWd
PK9Kq3JFrCBxiH+sMuxqaWKpjtuQpdaTfVmnF8mYvtYsMR1FxRCgUkd77ZD46CgC3WB45I+ubz3j
U2GMFRxlKypA7YntwKEFuXNZZXZaF8CILEa3/Ig75J8cRdl6vqci6TWfXOMSVf1U0ZxODqKbKBh2
42MfxAgB1v3wvWzsnL+eslXePhXJGEbDtIapJBAp7ntwKQHZ4FjvyIPA3Wzbgg5BGPWrBMICWJEZ
NZCxgSQhpE3E/EAqu5yd7K6ixZAU+wDaC9wy9oFRMrsxe47h2rxbA9jRaGAApI4dVDBBwSJkCfL/
OLbsOAOTEh9Zl+rfhX6eyGC8/wrCctmqIYPqZ3MPL+OVN2hQ7qad+qMK/mT4Feyan2di3oNUlJZS
U3nSnfLe7cYg8SMf6CrAG/D4RdjNR34ijXkQpBTnTpwgTcVKzzzdY5baXVWeUd6KDk/PxLwBALzl
rbagy6SkYrCU96C+tmtzR7LYrqre1kse2TVPMZgX0FTgJ61ACWkXXWPLmOdXlfD6u6Z/4ZpaMAFB
G8eyNsSQMMvYCZErG406N8qTMBZ5wL08UUwAoPaoP5S0ZLpOX0dA7knWV00IVLl1rh9psxEABj1A
5gJ1CISETBwgiyDPFGX0G4g/HAewD2LsSApn4L6Yd9bf5La9A+FicF3otgL+ksmO+VqaOmSdirCg
akvVVuu5e2pSw7QrU+G1U7Z99uf52LHeqsmEeVRwvs6n+wK5hxVTUH7TTU9/+vEHm56YQDWAGIKJ
eTQTmMQkyqoRQ5gNpGHGVh8bu/6jZj+KdxgRAbgWGAiZD7bmpZnXWofXi+ai5BZ3omBLsV2+Imc2
gtafQnPiVb03EgmQyYgIr/6hPGXe8jgJ5Wqq6IXlAAeSHcnun+loPogJnnkN8I0PhuvTwBYDpnAF
pOGMLCHJ5b7uAEmFRdYHw18PoEY7ThgOo6sWvNbppc2AMFBUoY6HkUWL3SUxzG7qSxnCBiG7iQVE
WQaPYetS2akIuCvME8jogDDn0eU1Uy2CaUUgrkTNt6o5FGrL8YmbMgAbR/l4ddqQPY836rnRxq6n
32cwbqOu9YAymQCggEcQeWnTcZYTOYznmK2pydQVcqpVctUp9YCU6JsrYHbvcuk46bvrdmJbF07k
MXeXTvMI9nTIA5nTvvGjXYztYjrBnnixy4MKoA/n3LqfH47xH20/tXHUQViGbRclpNBJwGXnQidt
qhyFNhWhDNJFskLGTMjBiIbSUJy+EEn8KUTS8/V72xZhapQGCkxoLPiAMqHxpS+oUEf9z8RsnDp/
/Z8EsNU0YPMn+mpAQCVrroAooqner0vY1GgT+ISgcgNEq8p8DCGVG7GPIEEdUmeN/K4DE2XWuNel
gJrwIm7GIDuwKgHz9E+Syvh0YyVzGTWVZU9jbaiv+jSLlQnutWYwflS5NkgHIQJrWbjMsj58nxKj
727WtZLH72IuzvEPSZvBSGMv5iCs90NDKpTb4qGK3GQGLRTgNIw8jJYWjALy2mq2KqcCCQH7qul2
R8CMGIzWSL53vbhILiFm9VZN03AU56G971DCvsHA4PyzT4HAZw+N0I8OVkUVN5NzkOhlgOo1bAGA
Bt1NN/Zm9C22MslVhk59bOoSOiZP05iEQMoWd/owy/OhifK+uTHVssg9TRTj9U0Et+G9HtdR+dYU
k5oES5xN4g7tIwxV9OoQLlaaP+gS/RidpowkyNdkRj/cKLshtdNYTTPHMlLsws2SVrtRZK37SACF
6RyvLbxgmY3tlxnUUd6s9I0NigeQO1vy+FCSaYQISwhzRREOak+St7I2cgDvNPqNoY31rU606huW
cYjmALoytTtsQLxhDqQ8rsC4DeJ+IG99PRePlqAr/owBkXs1McByNmt5qMbLvrOi+zyWB0daKuyx
C0TytEmwHE0r79eq0ZypindCKbyXYxnGdSztpVVRnLgtM6+Niiepy+7bpHkzh8WyVyHubqOivJ1F
7bbou4NUqsRJiyW2AZT4kMO2qxGG97U23s0kOYp6/tiKpD90SpN6TQOQektcU6+Te+kwEt1yEJJJ
Bz0yxCPAFHVfKxU51Kwht+Gwap80MpjplOJHREjjznkjO8SMkZGj43GjR2b8lLQGOijivFu0BDu8
Wvx9TatHk8TEFScR/nmseket1swZ8yW1i77wSbzqbikao78mYonZA2RohSp1jkqS9Aj4dMuJ8c9q
md/Uzmz8vP4/jq5ruVIcCn4RVWTQKyLenHwdXijbY4MIEkGA4Ou3vU+zU7Ue34vECX36dHcJ/IfB
h9jgF1eqDkYVq1FfIMYbMV57Z0j8frKiQtLpmjzY1HI25fptGyV51POkjsSb2UXYNlQ9OPsx9KWj
njW/m4154/56EJsraD8T2ihAxbMEH1yW4do5+76p28gBmE89e/jBkMcMJWlitlXZtJq3QvjvE4eW
S29ZDhTeTXIcC7sKG6Nzg0LBN1ebzIOzLJHccEqrfS8MM/DgXjDK01jE5Va+wtER62Xzks5co6t1
KNf+Zi16rPVWWsL4tVq6WEmR6DNowDleQX9LOyhygpRy9sc1nNZ7o4N1RbpTZ7GwIyw0LaA0/TcU
MaO86aPei2t4N5cWxBuc9puU6q3m7FDM1j+tbWJvLPZ9tVy8UekUfVnK8aA63YGIxjDja8xgqDZ9
HciFiQBKWG99Tw6myp+C16fNalJhlnuncC9ksh9jznbLtp3drflXmWusqe4xsfxUuN59gsh66WPw
0NdUuVq0FN5Zz93QaMZQ9uuhb8Z9M7c/eo1asj/VMmYdVevPRJ5zYwSmHYA5spGg/ar968YprIqH
JvbXoEV3bL0VfVyxd7+FhstEt0vnX8wv46Kgk5xDTju2vo3yxSnDjXwMX8aGsBi2LjwHOdzk3sqH
fYP0Imp0/jkWT9vYEPFvFgzf9DJc1kthhqQNiRUXuF5tgHm14R3rl/zc2392e68TDxjKHd9PtXq3
FuEMMSsQWe7GE1EomJsGMthPq8yEfEzgiloatL5dtNbtFmgMIzVNC5YVZ0Sa6gVE2iPX+CdMPkLE
a2wUy5upuleIWFFtvo+ygi55pPT8KqAx7a08WEbvqs0sKPv5zKEpCWujqCgNqttQk+xC7dPioKnZ
cB5IGozQXi1AaiOJWBcvb3y+GWIP0LKsaLEHz6nRdsZwbYrTWoIujOb8uBEqWBsQP5pG2mjQ4IG/
0BMKZQiJYwWTGsMLLfxKtz/ODXQK8iWeyHw3hrcyx2ykLI/QuAh59cm9MdHKN9vENp7zqnl1gCCA
Dnb8aryjuT1Kp6e6fjbZkGgQUa6Cvo1ylvI5BUi8iszyorGiNrSgEIeF1Uc+UyD00EWYdLDywPME
bAeTOX9x+2/ccH36VxfvgmgB0h7rGEzGXsuNhGt+nxzwDIwthB+xB1HFBZEIlHf9ZvW7zc1woMbe
lpQ04TglnhPz9nXDfqs7JdKJpSlAyP9p57R0kg7ho04seV+woQwcVn/0W9Z3pxKkERWWTsrJw5gR
3+ojW1LnteSx0zThMLLMqBESI8k5rKXDGpWz/zOwoz6mxUTBNcM2PTjbiQHB1+5tqsN+HalCT2d6
kaG+SElJ+yowDyCnfk42UAHzE65h8+PUh8UJ2i7Cw2eSyuqCnRaXgdW/b5YDd3c5D6qbDpIrPOrb
hHgh2raOZ0sdDWi+V6ybWTIgA51IsOYfpR6W+R5SG5pMW2snvHAZbmZJu/viRXJIyKyC/DQuSTHd
G0BVIl6/Si0ayCUvwh5r2mWSe4Gx7LY64MehggWnTtsurN9LY1fdOijMIP8cfSOpmviPlWfGxb4E
wQjWnPI4I+V5KfDSSqPlHE910mMUUlK/PrhQVCiofOjy4NQxQTdNTrw49XpkiQCXdzZPuR4Z8BSe
QnuSNMdLbWrUn+7rK7bugraNlDi2sCooTm11tMtMGxCHQpZ7dLTTSQud5azGOhznnSxQErhRgfav
BTUYcHRXP3snXfHku1Mvd0MDdjZChaSjvIOzIJfr4j1WM6tkArO0HlthfiYEjIfKpO/KYCNnDRWB
vhfNsWgTzT/n5MTUCxmOrZUMTubgWpTNW168TEZclQjDoQn/cT0j1RQCLYM5WuWaCTcCPp/8vg0K
hMdj5b7NToyHk3v/xjLiDoxAQhOQs7pYuG1lujVvbNTppP1jKMqqfwogixZhZEuN5sOsM/Zb3E31
S6yg2CiMQ/3mOfV7mImuLjWrRE4xzLC6R1lG87jihrxClk1zKF7n7f732P39yFIBXjrB/SpSt7zU
P6OINChqdXfO4rlKhhcXf0PnhvtZsb1VRcwHF/OQux9bnRhsZxan+gEJ8hFiDkXqz6/dhIZ/Cb2f
Up65Hxl20GrXYfhcWeSVFP8n70JnPgFWkUg+r1hc0SA6kfuZ4Qb1WoLmkar5sRZWOPKsdO5ef2u2
BDZG8GetGTX4B1/3lXUYnG98cblkPpBj3oSkyNN5uq1uG9pOZCJojnSaK9AtMmtOMbEKvDXpsWfc
7004+plToomTiTcZZtYWwQUdsTd+VuWvQo0NDwn1Oi12PG+ph+UXuIrarhnkVkmdHI8gycvTWsMt
EDpSdhFKN+DyCYpq0LWnZeyp5b363q3zEeGOMCNDWebxqEBWspDJNP++sIOfZxgYB8xLKx6ahorW
IWnBYnUanqIADb3iV7F7o90HnUVWj+eCcrY76nUGrwv/cyO/ZT2GHuGROwBcbCjCZlFc69aC4dIN
QSWH8k3JsJ93GKqkhLaGd+IzxX+0YufzPZviQn438rtnyVxl1bB3tEhfTpaR4CB1C33MuzsdFwig
gLXo66HTXVryafmhUOeqRd2kVOCr8+r5KA+TZiJR43PKqvZCrDFkWIRi4537feivTTpWj2pqEr/5
Wax/oseH1Jsi5tpXrz8q8TSWr61jabmtCLE4DKKddMO5yAV+5nN1w1CdOrx3A2VhyGR10zHXi6jX
jX23tamdG4Glfq0KaW9zQijoRb1hfEhLxWy1orlHImy6gDfYPTbQeyzr3bEe47ozCj3uxRdHVnBv
CyL4sIWddjbVyXHieroXUNAyUVk1u2qISnaet4jUF1wOc4rIeioFTvC0QnZHyR0nqWyjwc1cPVtI
G6/yvd4iHVRwnBuvCIrILFdxN0TCqULbK+E0aQV2/UKwMzJOuxZvk/1mV1pamtE61yjj4toyI19z
I0bitj07fQL33gqvumO+Vta5RBzQiykENIrj3WkYq1gdrGrAci/anKIZ0fJoWq4+GrXi07Y/jPzB
cgc30Qjm4f5XfoDEvcKjQseYuq0N2gotGCDP+sdlHH88vYfJM+oKKx6mWMiD0kM1gBqA9rPc8Kix
MoA0y7cD9/b1HHXbmfT3phrACEsHHToj6sOwqdwErerXeYiICX6JzGqLVvwq2WNQEVb+XXQDNvXV
P6ESYdNJREv91OWc6Mahx0dotiIU3ZlU+x6RUu4lTBnL4ahhNGY8uaKNGEKBRzlh/Yt7GL6bf0HU
Pyif4Q5V8eDrcS39FOv+eHd7LMgciIzXDqTmdae2d2afdKVj55JaWtgUDWaYKb4l6uRQr2mxHcz6
sRmxpccNsiFqQxb+dXxKywxxLNwd6cPOqI6VKGjzV4zu5/w2yw8dv0SrppRsnyOySPut5szdFM23
Iew7PEsR+Gh/ODygOpE/Sm2FP/wSav18Up7YEbenpsC/VQQaJBEUIvfs62j97hCECAa3u26Qawg2
sJhDop81g1B/9e6mFIEoEAv8qGU/45bAgwKFdsQwRZkgKfZZeK+qOMzTxVu/5/HuOmHP3mrXiWb9
JMTeG3eEnBd+aboP1qswJ9TVDpNPuZ/6Whdoc4LUi9ebuz/tBhfYDXLCddR2h74sgj+Ls9+RPAb2
o8RtlXvLfNOWo82PtXPoUb3ZXy5+WcZ4IJ+lGxacLjBJ8O/APIzqLkaY9oSTxHp2r+2KdUwm1l7J
qCUm5PMtgTnoxZo+JeBQmbNgHpdoLr+XBuYaUd++kTzV0CZ7Vx8Nfe5y3BIHNcRb5dAe6ZpQ/Wbk
z0pF+kWHjpSIuudUBg4/TARbjQ5KDoofRmHRxJuKC+psWT0FGjwLrub8HOa9N/3Rs7r3toS28J8s
xb11s+0d1YssU/vUnmpUoDVq3AyZf2whM9agvwLrQ0Ba+rCYu8UMlRN7zp40Ce58Yb3gAzRriLKq
dC+ooXpn1wK4GfWHWUOIvUZKGt6MBY1WYEPY/6epqae+PCj7i6Cf/iqMm3tzgUHIlBhh8atDjRIa
C+1h/HJc2u+lhWQPf3qF++rDOLWm+g9SfBPb73/yS+5+xlL8ct6qWP2NOMwdlBEdJ8rrUDd3bn8h
r0iHOpq7Z/kNYolEgO0ooKp38Vz0xMcAwYGUM/THnCfBK5QjmsBrO6idyHqdkKgUBRO1ybw8Jt8b
CxekhCXr/FjP2PuWkDwgdqaZqacHgz8FA2xsoIGNXiYo1wdXaZf+SeChS084buC+FOmgEk0m3cNs
oUOOOtML8H1LNBX35WvBPhF0XvKbOdzd9Wa9VROIbWP9VkGouKSNTQcWOvt2wmYyHpT8WdvYXk49
i/Ub80Jc8hUdytRG3nfzD+NquFCeQQAs8tOGghxVnJeCYO4UCXpAN/JRsueHdS+wbGLsLSNg5q7S
4laEGntW5n7uitBj1Lv4L+ysTwFpM6lTZaV9FRQXWOj4E22nVM9yefa+WFKp0MOr8NazwDx0gi5V
jBD8ois6vGosbcVZvDtOsPyrJcSm8eNmiNgAA42mD9SPcW0vHUzkp2CsswHAjTjYR/RdduJgVSPe
5qcn9p1P7WLHQ9EEw3nzY/extWE7XuvvFmwKYAZmoqm/X7xJmMNjf3mDBtkReKpXh513EXJfk4en
v5UQwc2BLsZb9SM0WrkUuJwj0FO8duraZ9O3PLXkOs10ec119KURq+3IQvGO6Xt5nC2qHaTC8p4F
bj4y7uda01JQjuU6iKq9dshpMzxgrN8Rw4Lhpz6Kw1z8z0v8o5Y6CMp+aLiRsfcPzm76x44lcK5t
3xiRZiSenaqR6tZ5eMP9nH+EQZcF8mn6Lq+znFR0yU9lmVTbqXNvbDtb/WP1Q+LczLyi/c5DD9xG
yJC+SkaVQkDEMGLG3gcCu4nHgtmZPd3QxMgc7p0bPOejwsIPIatOSdOAbM13nrzr7t2rVCxGCAfz
txX0M1+7dQa1uwDTGJza9yAgbZ/LqGCX3P4uvUfNAvk5yczSs21F6f7iFEcFTWrjUm6RSRB5wx6c
qA7rTwXNiw4rV/u1yIDK+VR573KAkBtMJtEgoEc+DAgRK23QOoU2SvtgQqi+6L82diY49bGgcPH7
wBjp/DYfANWYvzMi4W2d6HJhy3VSFOCBVAkcM5cdQR8doysFETYvQ5y2b8B+OW0YesN0AbEJV6Dq
w/Ju4QOssf4sOuBzZ7WHNiAUpg74RKjbzQmGL7FA14Xx454/+DnXMoH4Y/PDtiv3XR0tf5SouaHj
lzoawM5w0PBSH6g/Z+0bMA3jNX+0ZgDfsS7TvGR4tCvyW+Dte+23fA4uzKISFzl6PdkXaJJ2aW2G
mnFFgzjGm/nU2z064eayQJfsBW/XFnVnhquTG/vhwK379rYe/frbKw6LiMR8ANgEOyoTrh/s5qy0
ZSdIS/UVDqFPBATzFIJ51PNkNXaWe8iP5RvOejACtPR/RRW28pWddegKCWoKaMMglJGoreHOk41V
4sA+5OJ+VH6Eup2jlV8iVMy5m5b3coGwOnMT9QHsYuvocIIz5dqloH0CfXRkMnTXZfotnZBfczNo
fMjZmSFe9Jw87BwVHNCDRHxvJc2RUdHdw3D0W+X/gMs04wd24lb4UiEW4zm9Fym83BstWV4lzno5
SQeGRWmNPLBo+xk1F5LeUO9d/VvXkXVQLoe1swXDA0OP3jrNAAnmywaviy1SLCy1cAU8AeVnIxr/
KQSGLkOzaFQo9ICx//NMwHbuTt+hjeXfy9eIjMqT+coVhk5WOlDZBPJngVd5F0zD363dzu10wfDa
vyp8SxcYjQvvF4dCWgVw4RR67bM9a/84nv17XaIY4fuOHHX34TVAG7rzMmd9wofI+LJOEq7XSI5w
qjGNGMM0Wey7s3sgKFzQ8d9w3i4oE322hZafcLSgZxLWY4KZxGigUN7JrOnC/Nlo0KLiRpr7MT6Y
XaWaHaEHcn28o5HjRfP7X0lIXqwDslv7uWFmoAf5FjoKYG2w3vQ8arVLpR2BA6CEs8bY4HuPX1hL
m115tPo3z//Uh9gWOKYC128EHEbrCnu6rxPw/TFzz/yeN6n50jhJAdHb+p7DaPcLQqDA4Mw2dJGM
izYdUSV0GoLaWuHBUtRVBNg9QZopmEFFfkLg6xYgcIHUvXC13ldr1zrvOjpKzM63p7U2u7bs03X7
0FeYTOGwdC2EvFXsbGjGeR9h0gI8Eygfu2nND1RggkkXyVYAGLIZzd0BqkEw2RsnoLGRu/0ZJ6p4
Xc0oJx4OOLXZjs+fmvLPvltlC1hgjaguvrburFULLQ3exYYTCM88+P0b254KcG4OTEca28vUfnk2
4HNbJKS4uawMCLI8CLhBvopk9uer2b3JyqQrMR8YXQCxa26b/7XC9Ph/fyrs4GB5klrbQJX+YcwZ
uroW2xLWM7cuQr1ytiv7e82ShjwmgT+Kd6276Nuu9g7ovUJjhjJadS2KuNBWyhfkm4PGBSyu7GBA
jQASeDtcqu5ouBqwwDvJ353quo6pP57N5rQUt3WNyHTyYWU0NtDB7IvjqLWRjb3Ajr9b/D7pXxx7
7xasF/Kdr7/mKGyH/uKMdiBbk4rlo8v7o5KvChXsUvNQ1zg18OLM9RJZ2ocnz7LJlJeavv8661Xc
46IbPQlqA8jczcA2jbnsyfrKiZN6010SdDpl2DlZZeO6/tY4E+Pc8BcOoWArK+Z5JxDzZduEXo7C
BNnUVmD06cjseLDsXXnffVe8+og0ufVOGvR8Ok/hxkObAQKxrUoLZIPChqNSy6MOPc/m+ZlNZFrW
fpCjVpZ4viOUMnmJIb75KIj3aFBq9VYe281JG86TvVfD28Qey6oirp/y3IGi/ZuAooQY5Yu3VpHC
TKiq0Ry1FdWnY0XAS0WHs4JTzNaXRoAfq24DjxfXjPnUZPYMu/EZ0AgE2bp2PldILrCgjAuEbGav
McvfidPsHAPtygihdPRCUBnGiwvAYK4Q8Av5PoDdBYOjHVk4YBo0G43V7jrAwRKy8TbSo67ZFOJw
AWeQ3mTiVNcvq/HPWdsbPD7Cut+34rA1v3654sWqgw6drOtomaNpsdF0yVDYR7MbcVHwZYanWR0n
RJkmN+LRE3FjeYHdiN1mLAffvZYu/nHw6WXV/g1UYnddqDWl5tKF2B0LHRd2juunbeE1xdRrBdhI
akiVATup9X05oV9qtfuo/QIdrf/K5WKNbf3XasdA1G1s5XW6GmzvVmvGJwT9FYgTcI2xwocRLDXK
iRqY8a71V9s0tPE8KqF+MWOhRZmHZpIVtZozkJ0CDSXr5w+Zj5iHqmyrdqyDMTqwLDbNLHJIEcPk
Miq9iaoNWLmLsxAaOsEc+1nYHum6TPhYrO/1AZmtPfA/sFZg9KGVJa7wY52ndAH1binA4TJJotD0
mTn8iUH260jczUh9/IOx/VrDfNctAnuBb11/M/0n7zH4lU+nbJOpc1NvwUjLelvc8bTUoG6Tv71E
TUQYY63iak0Hw0lbdhPodXD+vb0nxZGtqVacKzKEYzMeOFpHY5QRDi+3HNoAhpzbMtXrp2RW2nri
U4zGzkXDoSpc3b7+1ld2GJSMTK9616cpGkfj0kzWdTHHkyv1+0S8iHhHVpkhqyzwWuExadeAIcwN
FV9rNAfF3N1cidCRckrlJL9lOXbUEM0vTuHmSIF+TLefurFkZouRlFPABlgr4lFqAIMRmUb9Zrb6
bSTqaHUw+RAVxh3Yt12XcPJ+pdc95rqk2DA+SYkQVHV+0HqHrtx2OsOe42QtdFqd0MHgAaWpgFVh
JcykKCqUHJh1ceNfx8246SuqAVyZwXpQGPqVDgTlW2fvIAesxts8jqfeHYEqNVHHZWgVmJDAUtNf
VVDP6KkY5lU9Jjgb0uzURPWCaJwPqV80e4JXye9GOnhFVHKIoVlJrx4Lyn4Ps8HNPhszBHZQynYr
ftA5GfwgzA6+GEtUwSh+5j11tC2AB2rQLu9yvAI1VHZNcwCrGCRgWNub8Va/6sW1zMO2DWeYarAU
s7ty3Tfko98ArFEDICQGVHPzYlox4eE0UA+cuA11WtQAkGyp5SSsOppa5vVZOT54gYcYS6SOMav0
cDGyQh03aOYUaDfQZPivo3XV2isXI62XM+ohH+ooDoaLetqZVVBvH9gqg+zpJ3G/S/9p//Xc9rUY
PheV9Kj7x8pBIkcvDy0j6+QNu956d11FGTDe7tccZWgWV39NXP5CUMRvfYMFuBBomYVOjz8WIMWl
icTeAZUP/WLnah+z/wWAkKuDuZ0XoJjrq8YzH5PFCnSfSQXOsJcQ0Jb7Emcp0KNqzbl2Pwgq9+bD
IcfFTJwpsslIXShm6f/y9WCQ3xGjGhv039r42Lxzyd8UoDgLvclzM/6Z/TfmgbKTke9Tsy6iHAI4
BcfAEp1+6eyFjjdJfFrDGSNQj31M8jBa+5zHaFO66l+HOZmXP13SpAagog5o/GajdwbS1yC8Hksr
lcaXQGWhxntdUd9GszGEHkxh0B6b/rXCLGTwngUqI6YfJdjtfWxb75qPUR6wZkuLlGHuB4ZiFsLW
JQzFrwPadUj6Wv5zxi0XNUBD9bB9jEwIAWkpwlJjtIobboiPuZ7DYd4wTJgPosL2gdx5cQWSUDGU
aBkYlZjVlescYdb/nOw2HD1A/qoOCg+LRijKW90KNZyykhiU4KmveCx+3xxbww05alfpOlkHVaae
6Zdy/jcjbTlwQ9Ywhi+7LjJyEbTVGGAt2pov67wHvSPwmt/JvG/+lW1J3++hFhL53qHwMp9cWv86
rBcXRKCtOtQaJoxA0chfEfdCpl2LcJt7XSq4R0vXPqmxOBvLVNB58Q9VA+q8Nn/MRh8XnfbweojH
oVVk9fDh6phnAu+w/esoIKVvrwkW1Q9ct5MOcPHKjZ1n+Bhji8gHutuXMDcDpdZv1++mLMPBRT5Z
2yx3yBtIYsnA6jzcygukRUKuFYE/TxhGjJk3o1a27NDC4f59DALWAuE6lZgq68qLLEegHJgwKv9a
hjGs/jqgEeekmfHg/tgAdZiJ3WH2s5jWTXHcn3wCoP/X9RdpYUwvPaCfSbMybjSnRjlHUlqJ2gDv
98tpaU9Or8WlxnazBrB2KCyYKJmUc8h8dCrTMVsaHYMOLgPEh1elVSJwMBZxXZKtPUzcWHfQ5fvf
hyxnjKimb5u8i1kczRz48YqK3uFrMq3VucQdVzpEXzHvmSfEK7dLlc/jCQSLwkBKqP3QnxBLgYb1
GCqAJJ/qmCzN1RDPuhvoc/Mz5GNiCCgA+OxVWxqqWheD6TJp3AmUJrCTiJcQMVxG7UssP/oIakOJ
qZhWHr2mpO0sTwY8sfnyWoomLYYCmnLiQ27s9e++dS0bQmMRyQCGgwlCQwPr1ArzeLcLCjjKruS4
gsUwG202avAAmaZdY8ObGvXHDLKFvVi7fIZ2MJ/CXPkv28gesuI7hrlQVZeRNGBhLrS/HuRR+K/r
+LGuPtDQUU9Q4oXOWkfrpmV2NbLYXAC9bj1GKtqAi1yV896eUcJ2tsiw8LmDncarNr2bDINY2V5d
Vr26wC3KCR0BMxeQTGxIfwHbUQOIR7X7om/2wanKo1gtwI2465v/ZIM6ecYfOwTjTX1EUO7jfFD7
2fD/Cq53ZnlXcAoPjt8BPewSoxhCWzc/ZMdedfD3RpLTZsVBOjzs5xZzhR6ovcgqCyNLscmTbw7n
xszDfNpeag30EjnnuwYG6zVyQGho+iPvZKh0/wBjkH058MtW1nHJxWHFd20nNCuTDTy8z/zlo2SA
QRz0U6JhdAQebE3DN2nZTiFsaBheNcrPyPKv0fpMOmiq/c796fjoRYUutkAOBeY3/F3VdTwumJUP
evNc0WLgS8z4jZ1yEtF31EECXJr2Vo8bXVXmrGU4b/duPtnit8unoCRzhBMR82mYHwqb7iB9CtRe
mnVyAFoCfbFJNPZPA551lk9zVVEDAzrIegVe14GMsJPqXhd1hEiysTkTaI9muIG7YwEUK6lr4Dp3
CPnTxUihokyFQuabYchq+LS0ptPogKBmy0Pd3zTyPplDmueJaI/9sGemDe6PBFVOD7vqvQdIni/X
wr1zFLKs/bI3sDn2oohtTGvQtc1gSmordFpBuqyRjOfrDLBdExMYkkezfCMF7oDbYUZGZy02h29h
v3MnrQfEPN2kzp/60PCijNO82VGuQCNDYYQG1Km8uJRzTIbM2cJaCkrEGLbdFwMIwdG8JxjvSGCy
Ck6CC26722W++WmuVJJoAI5vsX9Fvm+mNwV9HEAM47hvC0mr3A0I8EJ1dIBxtFC4g/bcNCH/+DdP
x6lu6CseSObbXOzt5WEWLvo5mDAXFkVp7FeXQVdhzwXVUQMRoASuq10M/9ph8GigrZN/FIbaSeZ5
g7kimIlRZUGq0AbTEENbaYJsEM+sD6X2sohjwxDf+4Sg5ZiXqwFaTQ1IymsibEWEM0iC63hbcwsI
dx9vOgbs6wFyJgnetsAA9ty0WUuqXemA1QK+5VqjGbvkCgaVuCo1P7SyjLTVCvPlrOES6awKiXqo
KUMfFKwKBR7oJptTn6uBZbyG0m7VnJRoIFZ1BNzeSejVrXLXFHUmQCTFlcOIEiCquFY+Q18D2GRC
rD2iEQZZEvvQVYImMNJ7HIOV1NbnTODzCAgZTns9lIT1uqa80Ok8gW7EedgxMDbnX2fDu9W0Kdjh
R9MeryZmAZaBhRIXCdof8A6tqAPAhuv4FULzezGOH9vmRyshAcg2gQQIrzlRVX0b/X/cndeS3Di6
51/lxNyzDz3BjTMTsekzyztVqW8YVTL0BAmQBMnn2jfYF9tfanpn1NUd0p6Zu71RRCkNkg748Hff
MUJzRtuVdQuPPHr99dTTvpMUkUAvOxXT2KJ0L1rpoYoleEbPEH/9jsM+di6iQEO/kpioZY0WKqbB
14I8+rx6zzYhhWjkC+s5yPoNgou1XbEh46SKEiYAALMtpw8BrbQzzvyYHwbo3T71ELdCCYavsT3t
+wrQGvXM4PobcVaHDUicAF36EB1fBzKfwm1HmwStQDxDsbIk0+3o0k7VvsneJs9clAYAOLHJnLbL
Q4cAMUF4p0JvreuAvlEktPXj2jURAC6gWnWX4A6zxmV93jQOJmNfcDctqEZqtMjNZVJX6ygqLz0d
bYqIMCz7TQRAIVsv3iwTwp+eClnTz8natem8kZZ/s1jdVSHCXTF5q5ATG7ClH2f3ORvnteCbIR+t
pkB2GG0lWKzdvyiv2ngLKZ0QavMCu3ydecu6Q/6UAgs77ImqKjlEMkCHlznbYXJWvQwuiBJF6mkO
M0o9ojpoLThdBCwXHoSLAqcq5Zb1E847glcQjI16loaA58nUC74oOoeldxjk7qceGWcfXSnEgVHW
bX0uh+76A0Dr5O2YQ1TVrtvI/VJXdXdIq+Y+Xkp7F4fp3qnBmTG2vqaxdd+b8XX0uS1q2mtvJVke
11VtNQdrcfttCOina8qxsWipltyjdlioYjHuEL1Xm5ltdOlYaNijmfqe9uOrLGf10IojGeog3oTK
lQg9h2rdIC9KlHWfyIEqoHM/173NrnhQX/3Bf5sHeIbZUr8Ku2VXt6SXbuWw/KvQRlyBCC1Ol9sp
c25ElF2X0n7pVXzotH4wPpDtCFg3VRJOEbI+aMVZhhfvI7fFLqabz44EFCJ5i112MrhbYqtvpB7d
dcp1WI+5PBHbxi7NKGvVR6gC5zC/IK7rsnCnU9BFaODpmrGex+AKs8ZZOMfu0U37dM/jmW96J0rW
blDPq2iCbg9lc9PVxl2lYrnui/ANempms+9edj3cZ9Y394Fp1cb2GKRzEOLXy2sbuy9iyQ6yzpKV
ttr7ZqyfQMogcNt4JRp5aBLzZsfJp6iT2yZ2obuRBsU5FkzTPARhcxV2BjA0vzGJfujy/rVjC9qm
wYsy/k0+BteNRnno1I9JIB/7LDgVYeJve0TnRYHqC73ZVdp3aGDPa7RK53XmFzxPntp7M0AZhsmt
E0AqV0V1l40Ipbo8WqdNgVKkf/UzADJHlHtrbi8M7U4RP6O5jlz/sRP6LK2I4lUQZXe+rrflFB5c
pa9Lyz/MdXXojcW6aiT4lBWEEBnOhzJLD9HkfBlLPR/rwdTwfek5zDBjHS3Kh3Cob/wwYhOaUIl3
QQnsnuavjdXSl8kvQggIv0Go194TaVHBPi8Kpc9025oRzIzumom+VpqaQqjxZm78Yl3U1dM0DIhW
kRCLTn0SYXXt49HATXQvm+YWBwb7ftRCDSFbjuF277po44f2kwGK2iyKOa7KF571ybnxy7w/lUWV
7CbL6tiMmMu29/nitt13zVIma2A6CC+ds5sc9GWlHNDeujrZQXo32PHtMDA7uGP31a4Hf0NfTW+r
/PCToYEM6rsp/VDkIO7rbhHhfZMC6Ai/fVJ6Sh8KNnq3qW034baX47K3m4QN4wxi+ezHUQCe0EFO
uJ7dXy0mLOSRoFraa/hTeEeU2/S4SJpupDNXz7T2spklFTLbJoKeAoiAWswf7TB3j05ai9shj91L
y3jos2NRZhsrauIPrYrV9ByVhF+cN+dW20HBFDby61U+dpV/YHKI8jc3TAd6hjUqiLdZVtAfkdal
3BvM5Y0z28mhShobAq5lE4SgxiveujqvIQeWvL3QVTUdSUSMd37LjDglYKjGa8IbEydInmozPM8Z
HIHKCggLR2Q7i03XRmdMCInl2Y+2NZaPJpXtkVthWQ+uU53GeQ62bTHF+4wkioMI1IKnZM6YUeW8
LjpBsYSAZb5oVTBu2kGT5hHR8P2AuK88xEB021ZVpDWHZ9BN1PYhjjvByuZ2+9nz25292NM99wLI
fxSPhzZZwLKKKdsGXibuRsgDniHQ7bio/K07hwly2P6DP1TAhHOebbCfsDmguwAuGuvYhTLZVOGn
IM12QQ3pjsOjQmc9FD7omu9/iUz90ZPEjk0ohdMSXERfdgl12tK1VyG8/lAR+FN55lOa+Le9U9z5
tf0gkoWMlIZOh3VT2mjch5NF0AMlcxkS2wkoXA/UwH3XUET6ATpNfl4XNm+jk36J0/Bjo6evThkP
6yIYyeHErOKswtJDEUgSaFS8THhUYbu1Cdq7LM99QnyjfmiOiUKtDVxjl1/wnNvhEft+hs1DqTmN
t4GShhgzfS4wJ7vs1QnompJ2MIi93Kous2trCRJ5W6RhwnY50UkkH702ZIstB8v4p6YUEXUtQnK1
tvqs1lvRGV/slR0t7i7TZO9fd3UTD+gd/JhVRwTAlsKkVj0ANWVtvC9pRD3z1Q4+hcRt4e3jbETB
4kYy/LIYiuR9pTsRHoJ2OC9ZvWtpeJRmrJCfyGrcmDlHkM274Z6SVEuWdllP477OUpMcy6w03Vpa
Mkwv3GWor/JQNNlVLObFefBSP3Ix1CTUTZIQLgib3C+box3IxKD7aVFJ5c64mG0+zlVy6bn+SF+G
0VrMvSh90MAiUMyTXdV7cufpsvWPhoOgePPSPLjPot6BiSlmZ97ngzLRV5l1YJcFniycFk3vDEfp
kaO3LrxYcxMFIK47nbZhfTkXtSJiu5i9akvvnjHejbpxKJNDE7bbtAfxorq2PPWSB6ZRF66XVDhp
SivNEqTdGllAYg/VtGtsL+nWxP8N0EcgSkwWnor11ve7Mjp5U6PqC1l7OM8altthsrXk+YpHc+l3
IXOIpquJg0ZFAAguifaJ96zHpkW8UiIBWILab0+Ec8/JpmA/BB8r7LKID21o1HLLEzvl7AHPOXZR
F4K8L14dOtsk8vAYzKUO2Pt4liP2DmWVvU5lGX8egNSBCTMYqlXPZDQdSjb8CiV2lgZwOzouN7Mu
Jr3JyuaM2rWO+SCozFep3Sp/W6rBvCWR37o2NbsW8sFOscjdD0Vs94+JJub7zlEeOBNtmbrusxj7
iV0V61Z7yDR+o+NYD6gRypmtzCaq2qbm6ZVTv8lMhoh9nOWCPKFRkeWwo5jn8Ggi1RtEl1l7lhU3
eA8JFdBk35CwYt+5UzMhOpeu5jhdhy3vUndLBZvry2jX10BfFyqo/HbjuyOnn58WlE9dI+pHrWXW
HKNpdruDDNpCH/uxLcRlvljMjSE0Z/PQjK4Fh1T7M/BVnLnWIW0Ayvai8XWxLUUsocuN4w+3iRRt
dCFbH9ghLWv+la1q7HtZKEXf0oQ8wLVOKh2fSu6dYNtHKRQE5MqAfz6q/Npa2TpKnV+taIAaPTfb
UPug9LvXwEeT2Yel7Dfd1C6Id8D8go9JL9xJrZIuWIZHf7HI1nV9GM6l9wJSTIW0uwuznFnDJHel
fimqwTc3DuvltXG86aYxsT0jZhJ9ujM67b0nK4D42aaNXavLuk5qMDMjzUdtaoPhVlRhBFVZwrUH
OOZSujRMIZ2Yxs5NUXsnvQr3USEzVCWOT1/YeIEwFG7hwlN0ZsnRVabeB22n8800BMmHcqFe3btG
SXGwlzJ/0HWRj9fOfMazZ0yO1kp2SUFkp8W0uB7ODxhZ/GFobwN3DqonvJkLisCqGvBY0DtVHBM6
POyCYggIzspt+YANNgCSjwIOxaUG8jZ5UKVvidTKWTvKtoMNcM4srgitlx9y3HvBZTvkTvriW/UU
7ii/DUAN/tRxLWXedkemIzoFT62P0i2OG6d88o1ChdPJAvuiXUuFdIP7v9xO9Rgn20knrXuRFnnQ
7QPZd/52HC35MR4b1sZp6aLiKh5bjyjfFifA2uQwq9MYsHlqdMlqIuK2hBRN/SY5ycbxUV443mKz
yZ7ybpvYcYkywkuW6jBJ9mPIqosQFr/1M7E2nQ9GVevJYWs6TJXZVcJJuo2fy3J6UVPlxSsvEdgY
SvybIBeJJFoqCYq0OAyOqvCjF2wgDn3SXHTaMvu2aMwhRSjf79Oy0NbO8pUk1j5xwhREKQWZBS7S
ZX7CuFZkh2AqZAu730CT6cnXmnqH4msfu9qeDrWj2bs6jZerez9nEKYAVYAZOaXJnvJRBvjLnJHK
Z9skS0IgduSBbQ6aivkiyibcwKyQVnVQS4keLRtra9hNyaysU9N4qUDDUPs0asinPH9KCkWn+gCu
RWMOguBEI9JE7o2XOe2vs2Rtu6pjk37Wo2b1xsfZXS19Jl90ZiMNKNJePE5SpNF2LnQVY5EU+GcR
YBh2igXJz/UJ/QnCPJvIz/wK9LeW/dqOz86OvgOOfVriEiTZzeughF8MlOKB4tYnLkawOttji6Qj
XFwPtbZpZ+cpLeZZHak63WgjlJDeMRZJVWyzMhsmeQ3JmtVq5ZTOYo697rJ5D1cf9cd+JnByUwST
CUG+xOifYs4nXAd7zexUVm3aHWImB2KTlGy6J3BFEV5OjT/Ym3lK8CWnUcI+Uls5svc6G83XiJuS
TZbr4jhL5VKjcq1c1DGVSwL+PNX2zob92nllDoiDURmRnT95Y3cHVAfL5pGD1a17q7RLKLM5AEKd
7L7Y2Umbfraj2XcvpJtPFoxVhLPGJFM8POimrgKeOS+PdrMJpEEtNOjstp24p7ep700PECDeVteL
fUEWY7PxMvaGhIzC03Z9i0YqtFPngx91i4fhIxY5FoceLeB47xdVhbVsimd1HnOI763Q9fsX2VeZ
v5m7XuabdIro/uyWPC97ZiL/Jea8njX6KaxeEwQW2rAxcvBOlqXzqq05TfYDd8mrt0x9cp8EPRB8
7ckGL0JeQkv5VtLIW6/K4Re4Oxt4vqHOsqqnQg6XnwUW/iGLIfRtz4mJGAgoO//Qem1KrFj6Iidf
gG5yIMd6XWxa3BOr5oO/o6agTrqy/j7of36a/kf6Rd7+PbRC/+2/+PuTbGH50qx/9+ffbtovzUOv
vnzpr17b/zp/9B9v/dvv/+STv33z5rV//d0f26bP+/lu+KLm+y96qPpvY/Ibzu/8f33xP758+5bH
uf3y17+8fq5zDMG6V/mn/i+/vXT8/Ne/kCdA2sh/fj/Ab69ev9Z88H9Wr6l81X/8yJdX3f/1L5YX
/OLQ3YgcCfPl7/8hfqFlbUTgvLCDkKtAhEQjVZ/xZvGLcLgixCMEtg9YeQ4R03L49ppj/0LVQpYg
7QAcm/gJ8Zf/+6N+d+b/eSX+oxnqW5k3veYw3l1/Nvoxj5YdxcTf+zR1eRc8WycxccfJBK7xMnw1
r+d+boJE8eoZEfMJq8buvxmu9IcB32Wm9JlV9yVe+tXoIUnJQTt1GR5UXLo/iY56H9HhMpfYgR3Q
BzPghDnvkjMGUlExHjPFVKHGqRP9Gvf9LQDQ4bvL/NsZ/f4M0kzkXTCLS1YKUSYu/Qt9R/yhPYNK
La9M0pQ9swkCeF57GJH1aLXc19asoQfcrFguW4FEhqzMqbeIPTDNMXBYgfcDyxp2pDyH7dKFluXN
0ASQdd6CGxJcyiO/Yal3qQ1aK5cZPyFGUD7EUhMGi4d/HvlfHMp5U7ESH8qlK+6DpOceL7NpT6oW
DZqzvA9YDTEdMHtP94lB6N5KSUutrgsxdFm2VjtnjhtiBiCmYzV4H0CL9Mbv4+m+iDKSRbvepU9w
DNDyoW4j54ZCL9/4PtKoFB61ehynKb0QegpfnC6hx6InphY+K2gvRqX9o5KUQY6YigyrZJyOJ5X4
y9fAVlG1GW08mNXUDe1KebM4uez2XsFQYr1JCvZAOOloMLwp7InKmkr8s1XW0wcVOfNbrBxrH7ii
bh/DonYvEzNChJ0Lp2ql81k8JmkXfInKsrjqBtQJLPBkHCxjhgfOaeh/GrXJWmfaO9pNhD60x+cx
dLaASFVi2EzeEF4XWeNitBsQIwRlCxegE4NJ3VTuhA2bS+WGjj5NRYcTIRf9pi7S7CJrgvDRs01/
X7VRvW9Ki+Nc9LQuM9d8JFCjQGOQOvNGtE11mVK+3nRTrK7TdkJPkpdyAqawyoXSeXDE1UhsxRfL
UQjkvXxum61afH0Z+tV4FaRqBqST+qHwyvjB4pziz4y99mPbD3pXwoFUq46OLvDcyXl733fpKWBt
PA5AZQfu0BD2S0mf4AoiImZpjeRZzHDbuRD2qnCH8Ypoankt3TA2O+XO8cadRwmHH4WI7uB5xrkd
1krUXbdyMxI3irTzTiLD6YUk2AdsNNXHfp57nA3uPCDFHkEY4bSV3lV5+eiifrhJMkc8hA45IasM
Beqhb4xzG9T1csnU5TxT0aDQ9IN8fijNRMGv2847TvWc7DT8wCYu8/ijLkc04F27QNxmbfPk+9UZ
89RRfVHNwiESYRxJhigCp16roihPQW0ggKaw2I5LgbS9a3Rzqusm77eZnMOLIuMuvagjnAZBHpI0
0Z9DGTzLyz9ETmI2/tQ1Hylc433fFskJSHH55Put92VKVNmxacfUpxdknotQcuub8atOZIXi2U23
eomDTZiCRKUsAq910SCUTXwnv00jae4ia4KPMPTo3tQyp743tL0dDkEwNUDoSXxRWFNwmFygGcL3
2AitQvLdEdIoU6FHJ1ZGB5mP78ZuQTe9tgy/lhFaRKc1LShap1ASJ0VCrp5lYeiNReG/TXntXA61
Zr2tsvZD68VTBD5dw1MWuZe/9sMkNqmZFJ4137yo0RuR+XbJJzAHsRNpmL3UM0qX0pkalEJ1iHRa
qba9mLsQGN0d8x4QcZr6jwFUW34xWSPzVi34SqTRM1ZbMdbptK5D62zKy0Sz4BweJ31yMxdh94SS
l0iUNKVTVTJxaXU10Cn2PA5KMLGIi4JaJlhbbdRfF27DcxJRNTy5ijqS+ivo3vIsNJ9JyMMO4xX+
fWGb8iEe4ExoqCHT4phYjry0iZN7RjwgrkvtwM6lA0EwK99Pan/th110ixAc/S+5NmjNJjvzH7TT
FZde1s/DoSjn4OyrJMMEACHYxH7y6suFeJzYeqTKIHscFe51Wjf9acmYGlE32modorJ+rJYmFqcf
r0/vFviQ1cmL/Cg4p/FR1Ebn17/Leh3kGMwJLZtgepFDsIz8qiCT/4UxyMQj0j0UEcFhvx+jS1on
M2ApXLNk3aPUi5afRDKev+H78LNvR/HdCOfkt++OoqvkMGmfEazm41i4lyBmqwGNo12TcskO9t87
nncZhrMbjG52Hq33LqPu2Qmff/z951/7g6N5HzA5yk6MQcr3h1OCXDtNn2VGcNwyPqux309eiuOt
UT8Z9E9vhH+ewvdJk6zn4eKp80WKCPm3wuGmI2fkxwf2x5qLm+27Md4F00J3pHNlM0bgFTAYlwEd
BfpC/eTy/GwU7/c3Q5/USmYzo9i9vnKYzkqSDkp59+8dy7sHR5hZd0nOKItzq7yjl12V1U8i9v+Q
Vfzutg7eFcNZ7C82JCpJupfuyd52d3lKGt5qWuVri8Bps/HW4i0j9+At3VQ/OYs/ux/eRdgl0pZj
DaK+8ttlW5YCldTPIgt/dqHOT/V3T63rG69oK06hH6H9zx7awVuV9s+6dDjnX/qjx+nd5NAiYq0X
nyMBRdxDHPdHZ9Wt8Vmh29hUEMk7Rc9Y0jN+cga/bSF+NPC7eaJoPTWphePTp35T3GLQ6a6zFzy+
6/TkPxb4jx6a64QsD9xYt//W3fl+36Yqq3fT89C5HsPPyFrTY+xQTa3qFIbqXxmLbkwkrIbnPevv
L+M4DZFVRYzlOFhQsGBO0Cdkav4Lo4Tse8+9Qdw/dBj2EldGUqN51tndOBGcVKBM/Nmh/Omt8t0g
72/6bsmG0MOFEowFOiMyUPpCHhzP10cHP8S/ckSsvcTEkt/4rYfSd7d/Sh9BOicxGM1vL/Ji31I/
OJH/k3DVP11Mwn+O8m6eMmHlwjNx3mCuV2OGosceBMFZauXnzdaO8ytVzvsfH9m3aP8/3PnfDfpu
4mpGI31rYFB7L9FtHZfLeFftoLuKnXmy6ELbvqaPBcjqGoPoGnW8OVo/S/3909nlu9/w7lpmTM99
p/gN4y67NV/jT/Leo2OreyseUPogP39U+581vvjWx/NHB/7uWehULCs1ns92XMTHbOjts95dVNug
bYOVc2agTeOG2xZQ8QhmYK17186Pwp7Gw4+vwZ8dvogJcg6E74V/CCLubJi0rGbWK4ZmK5J6jXB6
X2F0+PEwf/bEfD/Mu7McOZndhR54jW1Q+LF/H6t01SVPFYGAPx7pT6fT74d6d24bZ3SmRHJEcHwo
dG6xYWyJoHAu6nW8nV/iYAcLvsUkq1bu/Y/H/tnJfLeEeEagHuoYOm+xL5eOt0N+gQS+qbY/HujP
Vt3vj/HdkgHU6gyDy+mUIvx1ttxbR1Q/mUh/MkT0DtKLnCoyI7TpysTRc24MOs/i6dtR/H+N4IJz
usBT312uM0r8OxAXvdPn//2/mvz1exj3H5/7DckN4l8iukRHdOw8R/JGHuf/N0w3DH8BzGUHBKLr
BC5x1//EdKNfiO8G24qI8Q49WwRc+X9gut4vvOZFMVCGDyRMbf7fwXSd93UlPfkigndpC2zTMDZy
/He3gOhH1SxkV23AbMa1X6GE7luzrMO8HY4m9wpFxlo+f3QDvCFpGV/4lett67MDIEQd9DyPnrka
RV5dUMj3n5xSzY9RGk5b1coezYSqkOp32F6VRSxm4PagaB5kVxa24xoJz5haYhfw4loUgJykVuv7
oY7UGarE07JunbC/U7W0j71lRa+RSSFowP3WuV0HeyckHKoJm2qnIWGPuDrJzh0jcs9qFa1zYNhL
d5AI4hPo3StflD16sYCM5Jq2Z1doekAtqjHAUgooq+IhOLDii71Vo5Bb4+ZvHtPMRK8JcA964tQU
v4oeztOKS/0MbQwo0rZkza/KWfhvKoeeXk8o1XZtkpBzlfUDWazZ3OJWcpz5AM6Ro4VJ07fFtdut
N/XhJxoXIRbtA0ujgU+q60iL8brwgvmp9ep5XndFQWRD1Sv9JgtdD6hxmuilSGyUf32ruocxJYLG
DIhPIsR7Pckz3XhyYSuDtzLA1b7h8MUVygUEKI0MQnzlYQ+mOBASjorP69Cxpmr5gCSuu+u8s3Fn
sIlnSgagL9yk10s0yGOYOupK515zbBsELSDleFtXcyXymyhv5qusLYOVdzbwyTRn9vdhVYFfSDdy
/XYd6zbac/DRxvaAsWKENlf5Ql6kmHS0d6o4Ouiuidc1CuR1M/f9cSpxzyd9RCpkDDG/DrlC9yFj
vwC6Aq+mg38QICynpUDI7E0zEUxhOzz1miRk6Yf+XjlVtsPgXa05187WDqFHo4xkvCkTxFkidF2n
tsJgqdrM2stKZ/ycCtUBzbK7XRVJDwt4AhsXun33tZmRfQNUZXRJ8oyHlnygm5pTzZcILoODKvDX
oAXI94BT/OPG9Z0VONYRApGVyRvRyfVmIvels+PhKvcLceVBdSIqJq3sGVlNjjKcCMJEIb3XVTrd
+JiPTiBE/mNau9H6jG5hXk7MVZ6MaM/aqju6ym9w8I2x3EX5sqwz3RPpljox6phKZDc0rPIx6hRd
9YoQOjzYnae+LqQAPnuiTK5yS+kKEVM3XfiWW5y1kgbDCnYMRJoN2jAagzx6cx1vIVS9ixKi6TQM
TnzqeqGfIs8sd840EsLjBOWFcvxs6HYKoAs7gCB3EluEW+1t0WL4sCUBcQY/T8Zjje06SrgzV9oz
ZicnIsHsoEd/n2bFhe/2zQkZsiCABmtE0fMCXXJiAunO75NK7EHh+UpoFEEGXVC82kmC5hjNUfdg
q9GQTz5ld7ob40sxxupFDwVvL835d4h4iC/L1kFhk7In+1gKWF5d9S3KnzB7pl2D2RlqtH2Ksn1v
+xNvFInDZwreiOymusf3ST/JsqvujYEn+PbhcC5yCwY7RB6ZoWC/GPr+06SUvZMo0/aNGzONdgp1
kuktFJupFyyXOYojIppanz7P0TxMB5317WNtvOlgpCOeJbK4x35Oz9C6E5qLAAkfHt0ivshA8IAB
84WJF13IujP0lCeYWcFwWFNNTkqdESDT5MQA2Yn3YM/EZHZ2EnerWi/2Eyru4Jh3oXuamASencrG
W+FN3aEA4f3Vyvrg1yr3FXZ0MgKwlPrNpsYzWm24wtGtFcjgBFuF+aasaNoRyfhOCNKR82wuyLAJ
OI+uU7yWdS32oPH98e9nFCr8vqwDzig57YT/2orTzm08PSsg5TtUYo3Z2VLI7qaMNaI5I1AD4C2M
xXXq+gMem2hObpKwNXdh02XHcjF82bfr4SuTPUs/K4e1H+f4VpOKWFwuX/ZsqBRvjPHcj8hO1cs3
UZMluKHK4aw+N7P/VHbxggeu8fOLaPL9p6hw21NV5YSVekHdnXqZZfemwmojlrZ7QKQbEO+V4V+1
1YwUCbg+uaHZffbsa0OmQ9p12bMdL+rFoF2uSa3kxk7Lb9IMPTentPQ4GnvhGfHoKXSwiwR9VzTM
5NCdNVea0qHdUhKol1Lm/RGnfvq5DBlPzERwlPOUe1ggPE6idj3NhCFt/0kMPBtzS02xqvNBvEqq
/ZPOHP/JzhU+qrR082Vt6po1slQ9TvZWT2+miwiJ98O53to2U3WaptOjNKT/yHLhP33VCv7JpkdR
jXzL358jiMrzU91hskN7xXM3Zkm4S4PiLFHDrsrR8hjjLcDSroE1NEJfupXWOuOYHU3efoNdYKwx
f3nSkHLVlAXegLmw1o5n03RR1LzDkMZJJLPtkUSP2pFpTi1wKS4NAeSuX6bpU+1aipiFwXOxZEt/
HzXnmGYjWW6gDLxn0Q3DOszgx89zN65nNXUZxBgJxfno2TEWQWu54sctD0FO40dmJxx0tHM5J+d9
s9uiptjVmEZ+Xbp0OIX20uIu9yLMjDQgIC8bHwKkWeZweEG7BOnKsQh+sJouegpsaV5C21gf8rSn
Teq5NzIN2wz2w2qJoqPyrPxmKGwSgaGo+o+6CUlKGxMdIICcE0xopmjIsWIBvs9zNIVb8rxpNrBE
7rGzMcy5k9H3kEE1QbVe/AUpk3lrOILPU4aW00NBQPrWbD+kIzdlxcV4zidFoskyFQeTuTaxYmGR
vCU8XcEqzklWxZwWPTHbpu1mNqJm3U089wgCXVy3pdszn8xO8GTwpjwg+Cku66SPr32m1l9NR0ZA
2gvsHRNxJft6GKoPOkR6ukrKimc3Q81SW3gZ67otEHC1A2ZQFPzmSnot2ftFOj05CN7eFs4uSWR2
FF260CvYnEtywPFTdpl71oXpk2OUuZmnwD7WCW/Fz9J+GO2B1bRxSb+MJ5wqCM5S0mvRw6xl3ASP
g0ZWtgpsQ0GDI+0kF59wr5GMo1K3/qZIKGLqSZGeVdc9t9CQ4K+NRFCP60Lb8pTmuf1hkB0NcTk0
c6LaWNxN1Hc5ol+V3PnDEp1zaFKCJGRN0zjPIyismtyv/hx3n0N/aq+isRS7aEDtu8aSmrz0IWpH
KuOakODByjW3doqfBdV5lX6KReW9hGhm9IaVNvosQk1Ule5dzH1tacuruC3Cq7Buk5vKqtpbqpjo
ri6L7mRsZ34YRIxxc0AEdvRM1j67xVJeBlGF68kVtDTj9g2FRU8EMXycsrnqiYJVZJRZTtMRzUa9
8ChlKO6z0iY7wMMCfjWIvA5XuaP1WzI1/4e781qSG0nW9KvsC2AMWtwmgFSlWIos8gZGCa01nn4/
cGaaWSicwnafu71rMzbpGYEIjwj3X6AllkgGSE3ERoS2zr+1wSR8hj1Ogw9FzVL5NpZmdZYVuPt+
YZADMNGEzp7Hp6EUSIowAa67Ko6/CTT/ySUxDApfzx8KLkc/lJiJh9OUf/A0VYMx3Vm3noIIYDdW
yDeCQgQKm8MmM3PjUKtVeisXKeC1vjfED6Xu4/5dlkV16FrucSqVr1sDoVJZR+9nmFQnNIvoMcrA
YRcjqhpy2FgHRfER0yh6NIFLORa5GKW9E1H8O5Yxis3gOaDGCkOFwpck0DNNYV8GmoaySYIgYdEr
d2nCuUzqDfe4xZkn2a8TYBZG6oJphqY5pNLVlBbiZzYSaN9cRGbaDxBUa9DsMvPkG8vdvy+aHLl8
/MtPfcrx1w9j9tBxnwJdqNT1IVC95gG2t3DfR8r0kaOjdMWRa2FuFMFTjVs5fDO/+lBpNNfypp8e
PE+PbMBwMszOKT/A7RadnHb4PWDf7lqWE0RJKoRPDVABt0qBDAqgPAw5UKZyDV5mN6wfqI61bvQ/
pF7PJjg+CiQgL5k1ZGT0zWNUNZJJyNwuRt098dLmVuvD1JmMbPpRVpXM6ARK6/34CRMMeaaQ8w7z
OyRiaqn+RZN7+ilEY3wqhMz4BK6XJqeOmBh5AsWaARyF2dXfC2X0v5qqj0rEEBkP4BymoyZmiB14
cVqdRk8YrgshKBGzNasEYYu6uO8mKywOvqwEvyQSQLzPLdX6ktRGktpYbIcfYrFm8UWjRaWoqYXg
G57uIZdQgM0OSk+cyErRc7gLGuq6YZJ0P6dmCu5idYoemzHVH2K4WClnuaoO5zETlOMwDOqDJUf5
FwSg0PxSkcQ9SolvPQld1n8XAOzyrhrya1/0O932YHN8iEGPUsuSZ5UgT2loCNBNusuSSVVckAot
8qEDJ76AkCwlXOitVtSpAwLCkgwFICfN7oD1Q5aJweCbbmKVkgV5AElozqSmdoN0rvdL4YjAh1qV
xZMEpuemKzX5DOWjpP3BpfabpEBMcJDW56Ux8gK9i7TCu+cBDCTGb438oRwHwT8Ivl9cj32ChGo+
po9NkwUo9qVieOAYLJ/bMDMODZ4fL6Y8Th606VC5zb2JPr9uWTJypF6ruq2OzNxAUXTfdmZr7UJV
EDCkaJAvTIHknHrwQMeIZKJBsFTqCFhTLJx6cK2/dH3Uf8mxiTiUolje2fAs+QOXIfGsaVl9zJNS
O6XcIr4Ycu7fQtoMj3Br0LKDijojAyxgUErTql9ayivnqij7wLGm0Lr2uBBkYJsl06kSkYJAXGXF
3aD0wz3AJ1PaUSnxvsomGcwbm+7HQIMT1TcI/KSN0eLpJeWCgqa04LXfue6hqdVaPoYSfu1NkYu7
kfm5T+gi7CY9Dm7MfpJAuuc+nMVKlve1okocuJJkdHYMdj5ADrVrfjaA+a+YZMQuu5GH5I4SfnOf
9gVPYxXhl4+1UQU3qH6GjmGE0hUOLuJRsFIUZ9OmSq99ucg/y4OKBm/SmLeZ2cqnAqbeh7Ih43aZ
BOlQrrPGdDTJl89lIWYdVduOVjkOwcaDauQo40lV/jkTpvqZJl2aQzGo6QxnvCVfDJGGD9TmULoN
o7bmJOtUyTvQd+Wdl4FsP0lCLZyoTvuHslUZfGgVTz4HLlSvUclvESDKHvxKLJs9byEwTVilhQe1
zfJPCpydw9gG4ZGqTTPDoJBarBC/ZmWGx0iOxJtY7qCUhJEQQMGBdm21hfVFHPTgrpfq/ggNLn3q
5Vx7sjgdBDm4n8Rxbwld+ywoOuq55Pzku19rMlr8QfIj7DOIIVYltHcgm6prU9LCuwbdlIOuhBgg
VEX4KEWh/uxJYnVblVl7BO0xOdArfNjkcqQeRpl3ygwS6eCJZVZyHYlq4wK88FB1Vsf7jvvrTWNq
eFJgJYXSWKoiTcWbDuBJNdbXYSChcp/I0a0WQtooUS45xDTW0CAu+86NSgH9X2pLNxiKhSfUEUZn
jCAORe2M3OorbCZ6CIVKX0OdNcUSKZC2RA05lvXHMhKzr1zy8CKEwHslQR1D2lw29zHah3abmspV
qpXlnSZE/d40JIT0hSBMnxWvS65VuEdu5KOgmUv1hIhM35x8IccZKNBSDro8PHWU7m5adJSQS0n0
Y5Gr3r3YwISPdUBv3Et+cGMKTmVeRw/ZJE97JYhqBJZahI6k0HwRCmBZNEqLG63zxg8lAnOnSg7E
E6Sd5plzs3eDtig/VkUTY/SBjA+0Hh9LEApy4y98Cy0cavQmvE7ZKfu2GZNr0GHmTd/n9Q+wkNPR
A5b9WEGHPHoDmR/UI9LuQZQPriLW9X7k+fhBryUcWWoMg1A/g38VycJhGiX0ceu8yR5zb2YK9bJ1
P06m/4ESRbM3w0w4GpLYomlu9ihDZlJ0yAQU+dOhD34q2oCWxNBk+xDc4sOoUrCQShG98IL+NeyB
UftSlTBn4U9k52REJMajuPSBl0vuVHNBCq0xw9WgWqE+X7VX+jh6VC/q+Ds3cMtWUxM+t2jNaioC
AvKQ/kTVaQNsh0QvR4YvGT3Et4j7sYAU+qBolfUchoPu9J2lfkxlCRcdaZT1b2HG5zcLz7iVYg/R
URgg+0xC0oTrVeTKesalQG/7q3Hy+xOSDexxEeSZOKjNlTGN4j1vB4TC1Xocvit5XJ0apU6QTkgF
7MDQw9Ipor4IdaH8APXHqzr0pIc086t5T0b3ZS2bN5E6y5JaGjYQnaJ8khsLcq6fSntP8oMblUPZ
s4FKCw9CBklhh5KaxR0X2owZiwE6u21Y7qIyDW68EZhj68nhv1tA/1/3NGTDnGv//zMs/SHM/8+P
n//n/DX7GVb5ZVvjP3/1P00NVfyXpemWaiiyDi8KqPpfTQ1V/ZdpYuQqKoaiKdrvP/ovUF0W/2XQ
Lqc0YhpIAP1uePy3qSEr/6ItObc8REvBC1v7W0D1RVNLE2lpUOAF9E5DQ8Y48jUGIeZkKlPfBNah
fyvREOlQTLmYmA//7uFeArmluSly0drVgMjpNHZk3VT40Wyl1yH0eFCngtK5rQXmKU76cyRTv0WY
U4sitzfKH73YU/2ID9QcN7BGSwjLf2JbYOfAlxuWIb+OrcbUFavYr235MHzwdeCmu/4BR46fXIe+
YBjzCwMC5Rla6kYTeTmtjNlgakWVLrJkyksfyymdGgMyckWBBres/AeqAe/P6qKxOg/sMsDc9bqE
ABkQ2sy6wF0CAvhJrFFhjdv7JgdR+34ceeXrXQZaAmKiqU/R24zmGZz2zUmGyYIA8lX6bNmDXXyV
d+j4HwyncnAIPhqn96OvfT/OAcgaEphOnebf62EmdK1hhevIs7WQ6gLcX2qVhhI9nhiheyASuQUx
ykdSD8kdKXUCrT9QI99XUeM0lmiDSd+YkGU3/ffMS7wMIfb8RuQtuuncA6eqjr3Klu+1xM4RazhM
TnpMHIS59rPrQ76T8Qk6J27yrN6+Px9ry4orLROBD7ipaout5LedFI81Sg96Wulu57Xe3ixj1Xk/
ypK88p8h/hVGXwxxaNQceZLZQvK+/yq7uGzY+bXB90bTCT/m9tOWH7O8MTB9gRPwG0+MaTWVdm9L
L96v9lBiJAAw/WNpP3n5PjzoO8kuf4yOcZ5/QS/ZTEK+p7D2Y2Ps89gW2cqApszmhQKkm/IiY+Bo
qnVFQMYYvmdPRetmMu9HW3cQkPmKHHtjB1/MfXEozuF+cxbW9tpFbEV5vdrzuCzZCwazcA5D23o0
z4rjn6u7bzD7be+xO9vRBPRH+xrdJzfhp42Rr6WUy+iLvYa+CCVZi56ieLZe9K/jDZQlBy1Nu79u
n7ob/Sg43gY0Zc5Sbyabd4k6k7JETrPXA65kqWzElDSp64YbTOiLVRY2JYg90r4CfwzHx9r3XeO+
P9TVkV6EXXxjNDQLqRPJaZX60YxuazjE7Yf3QyzgPf/eQooJjoHDz0S98fXI6PirUFDpUbb4SiC9
GoYfBUgwIXnq/UDrY/krkLGYwrlALvc9exUO0JVnzZq5+X0iRBtTtrotVMmQkIGQDFFZwJWioOos
ASaNLdDnqdrHAVYbt2BV/7lpdb+6KC5CLXJBKJSC5CVz9jn4x/rQHPGKPIrHTcf51U+kyWAiQV/K
krLIcjFEmT6fE7l+U7sIMBwge8RXytE/A58IbANbHM6XfYbo8UaCnUfwZtlTvNOYTsomS6PuTsuN
EOJbaUNkc4X+1qp/UUhAMgu9dQ8JxWpjjawfo9p83Zy5jbAVXq/GiQJE1w95ZaNv4Rr7+mCe/IN3
mje3cEDV2cEx5JOxMcrV+dVl0EGiidSIuviOkILCFmptaXs99tVKs0sRfRMwoIme3t8C0rxf38zn
RaTFZoP/jzwmml2sGPqnOpK9u/Klc9EKPIjw6e1xC1K33HRU3mRLV3UggjokyOW1MskTRMdQFrVz
oKd5bWFy+hyNL+8PS12MahlkcRpknV5Qzp6Q1ys+CMJLanz53/37c/wLGC1q8qwUEYhLReKV1C9h
0G6su+UK+D0CyxK5AXMB19XFd2kStYySaGrtOL8tq1sEYcHO0a//e3hg0GJ8jT9hlrSPMS9Af7Uy
XLlM+Vkr2MnpxRlpV+Bof73wPvx7PV0+ZJYpkDCKKNLdIzcxoN835Yv56oIg7aGYUG/00Rm1Iicg
QcXqrsfcode2KAwrS4zzUJcoOvE+VK15zV9Ei7WABDUyd+J950BPtYVvkdNBYJgwkumvEdywt27b
S/TxPJEKqR2SNIB0nq2LNOG1RZArng+y7VCd2l/ZE7S1A/esQ+bEx2KPe6jT7rPJVjKXlrJu+84/
WDGvfsEiZwyJNogVIDYEk2koamfdu9XGL2n76f1PubIwlXlFmkgrcJNenmapGdObFkI+pTXcDYmO
wYWBZ7MYIYOb46H0frQ36ff3vF6EW8xrUMJlM+d5zcizLhW0l8FRbV4Mp/lemWAJt8+d0Mk3Rvnm
Hr+Mu5hNU0yqaDSJC/YBE5mb+Tj1nAYj6L2+U/fp3nKk0/tjXZ1ZTbEshXavgfbB62UbqVXVZ2bU
2R2WrkYfIKQe47yinMxm44b1Juv/Hp3Bc0jRZ761sRhdZdZ6NWjsEONx2mt76aieMNJyRCfdU93f
OMxWkjF0fqCppHxAV8v7nNIAMZ16saVOgiYMLgdpsZHF3jws5/EoyE1xZ+TxAcP+9dTpQWYMxjye
+d7T3BWiE54pE7LhBxdVOAezQUfEbcHeencsL1z/DmxqMwcFzKuxOGhkzEia3pf+Hbg+xAdcUo/p
Zk3kNy/j8phexlkcOM1YV3TzmcPsenCEXfszcL7jsfNR3+P8YBtP76/EtQRKqobzgo6AZliLUeVC
JQD7RPkpoaQbVEwqjjGpFm48YdYWxmWYxaCkqk/9iua1TbHuY5fI+LGp+uf3h7IeQ6MgKKqqyqHw
emV0/jR2htbQVi+Ve4BrZws7sPdDyHMOWn4cbqR/xVicN6ZfgJGrYMyqh+gD/m0v6lm2UxeBVvMj
9xzb/CwdwoN2T08q/ZG4geu5yilwcb5wt3fb6lK5/DWLj2cVliqBk8a9ztEPCLschNvvjYs+mF3A
etnaAKvzq8koTdBThWy7yM81qIZclpnf0vOsUxn19QmByX5jpawuSKpYKtIZHLX6Yn/3UssluVF5
qQUymCXk++UIoAKNs42LyptqyrzR5nrZfyPNSfri7pDRnzKbyahsXFD33Uv4UD70buEU1yh2qM/h
PQ5oTm6jS3yNXvJYH5GIJqvJR+vDFpVvfWb//JLFzFot/d9J7Gq7l02n0/HJFreINEvq0O9by+Vo
F+eAkbbA7dsRQWlslIxSvauRxQf2h4NdF3k7z0cXX7KAqwKSRGmQrv9GVW71w+oEMZD+0iEpvJ7u
vKV1Tt+fFJAMV3oQfi4n3GikcoOYtTqX8NqguegcEuoiTBV3ddjXLZuxDyVYacGTUnX/4PjWTIWD
yKDcyoZ4PZRRHxSzB86Mw+iNj7aAF7WnoPpaSN7Gabc2GKaKSEwcCM1FuhmKRkljQJ8YBMhujoaj
hmPk+yntTeNh3ga6JOpoONKAkbRFEpmQSEvYCTygxq5wkItFHkUTcS8v1Hbf5n3wdexqUKET2iYq
mpXaMIn3G79hXnzLtAqJbH6hGBL7ezGhNQAYyOj8BvMLLXwt30lOeUAFPlKP4SE9KS4OODfBFVrF
9SfvYWsK5I3wy6cRAtKeHlrcp6u9eRiu9a83aK8iSm9LTuzKbnimwvdIV/vkPeKBA6WQvroEJ22v
2XNZYCvRyvOUv5kOTkIuUYhjWeZiDedSyf8eIuan3xsn4y55wpfc1c/mc4Zdo/xM1Rd465feaZBx
twc81GAd28HZ2NhKqzdjE1qKwp6dBd4WnyWJFSBpuFGRIatkj0fNlXQUXPN66B3vu+wgjHuz9bRZ
yxIXIX+v1oukLNR6oFkNqdCr8EMLfhgok/U4kmwsuLWNRXdQmdlJTLG8GFlqJch0+zEk95m0fdQ+
IUdkpyfJjR2k9Q/bT7a1cfFcVCn0cHfks75OGWZs8ZgyWOG+r++F4LMFr15TW2djXPMdZ7lyLsIs
X9+TIhWodhMG82RX2AFUfQY9epu543Gry7Ixot/P5IsvZaImhtmgVuNl8MObDQkmATKosPWl3u4F
Wrh8JoM2L5jq5ZNCllBFzWSuw9Ep+XDzBG3gIN4lD/Iu3nv2FkF7JRnO0UzeFTNNEgWv158pio0M
6T+iqQcYoMiRzXXV/AnHjI3KxdvZsyhtShRJ5uc1up2vA41jMnebK4oICCqhRhi6id9/CcH+vL8i
VnLJ60DzTrj4TE0PTkXR8GKpXWmvzyPap19HN7Dhz93NUg9Al5KdvON6amtneYci0GZCWzICuXy8
/hGLadWhFCQ06Vu75EeYX7E6nfbg9N1gX6U7+dl3BbvfY6pLS/LwNyXf3sReXPOqRlFQHiQ29iU7
X7dgdzxP0cf3p3nlejWPELE8sPD0TJZaGsAXJBmUSEdbKH0AcHhodvrOe5kLUFtd8/Wl8yfUckBR
LwA6E3DoiUycovZqU+4mayP3bwVZXEkHC6JiWiM/pAXZJ8DdByGqTKDRwZYE5Nuzd4Z+gP2g9C1T
blq82oZsytIyol6IZYTjTztsPWDFzYUKzPM+1d+ls7yH/LW3PuZ3WzIWv7Pu63QJdkRXKcTIoDp4
AL/eHN5k9T0WenNwbEVwJtwX+zreRQ6YQKd1FFt8KnYN4lF7uqu0yzeS29vXpIWyt87CYQFSaVsm
gSIHTB9gHZ+pPgJVGVLXX6YCsVKAl0r9+f0l+vbII5gmylwnDFmh2/B6rIgEdrU1C0oF0xWsKoxX
t3L12pq5jLA44wLN83o9xZc6hEmJLqvbtJOdpYb7/kBWs8lFnOUdIYaNOBYlI8nKSGjAmFXK1Ti2
4xH3RWAGmYhLYyFWbq6HpjPxmpzNobMffVlhbCCaA4rlUnfdRrMLeZ/gdGOOgKchEtf9CZxcnG18
5t/4i+Uyu/zBizUOpy/PUaBj6k/gXB3xBjF2G4MdRydBhM72DXLjS/wuCl4kfUTgGh+dYU6XlFZ4
NNp4W5ySJtm4bqw8oec1xZWdp8msQrkYmOI3itSivmV3+0beoU9/ykh9xTE9aDfJo+WGP+Ed0IsP
jg33ZOsJulW+L+ytFL+6jy9/h7xY29AMhDaMevYx6PJjem6+JU740B8mfFx2EkJwrnXoHrpyVz/S
9NU25mE1+4NjgpYNnlqVlre7WM+GbjDC3sZ/xs4fpCu0lQ+4wt9tn6Wr2/hPqOUNL0f2xEdrH0Bx
KD5TbXXNSX98f4Othph7dlz8RZBzi6yYyXmfTxIHTDx7t2LoE44bp8v6Fr4IsTjDmjhvJS2a79/V
TpluVRvRIhcLuy/4m7uNm35QE8D1O9nBc30bULHSagBhx5rFAFqjnGstwsMElfxc81pbebS+zwU8
5VtGn0E6qN/xRtnh5WeLV+W396d1pRRPVN7xJgU03QSj8nqV1pC4YPNkpIHr4gQP9Oid5ltC91E9
bper15LOq2iLr4g7Y4a+Mm2N+eLXhG62745qtq9ceR9dpUDE97+SG1PcSM4ra4eovKg09gOl8sVO
rKU2Srs06XCb+AJ7b1I3KiLzGbJIpWAjFVGnvANLd/lUh1QwIbvKl8Pq/Xquwg9n4QAZaKNYNS+A
N2H0GeIEuAmFm8UwINh0kNm4zvm5dIiFHyNmdtCHOuHX+2tidbrInhqKGaB3zMVCRP5BFEIsb+h5
lRivQZTeuP+vL7qLCIuLnG8a0YCMOjvtLJ9xcD5Ux+k+PWl2vDdOhfP+cNY3FlhZ+v58JbDxr5d4
onqjnkxULtRDepuLNpn4ShptHIQc6gX3gWucpBMSBhuvqdVVYYosCW3GJC/3cyY2VYdTEp1K6d7y
EEV9aodTkH2wyg9Df4U4+25jnEsMGg8aHTz4XwEXszpRVIvR8eW7XZvn/DynDvD8N5m9hf1aqcG8
jrS4tllDpXZNNLcK950zfq13yX8eF/gWnIcbfxNttrokWfLAsGfYj7YYWmn4cVDKBAy0H2NCDp42
O71bIRZjwvkRt66C7O/dJE/mefyZP8e2cdM7uGB/jenxxhupd3V9gBEAlUCN01AWAQtLzFvod3wu
Dj34Ub3gpLEQuGMjJ1e0FionQMX1XvAVlGIg0NxvLJfVAV/EX2yLEsocfH62efXS7eVfDdl/+lQd
cT2ScQq1Ixfao/1+zJUrIPhXnje0SMFFLD9j38eZV4QmIWPxbmzr73nj49ZWCsPGXlgb22WgxdxK
E+5V4aTzUsQqZu/3seRImE2/P5o3AOt5w11GWcwgpi2qiTY5zOlwNz40QIe/W99FF9kMFx/vAzSk
xK5f5Jf0x3yjxuzin0wnBw6/w+DBODMULssoProulpx2LFnpc4LVceK/SFsVtbVrpC5xDIABAj8o
LtEsVm3AAhC5TqtUoQvO6/i6PAHXdv/heGhig5vhmPu3rPzFC8ESxwBO79RDe0sdr3jo688Yg2ws
jbXikz63yv8bZfHADfAYzJErJsq1fka9JdgJdna00Bi3W8dAYvHYudTQ7fYbhf69/gAPPb+agfLv
r57VvcCLV0KAGE0qc/Ezil5XfUFlsCkSoBNSQ3lw8Iz9+0HWcgx2BqA6JIAJ3Cpfr5AGAZBGibg1
Jydtrxyb4/wCiM6bb535xy6vJiwOg569rmuwqF7HKRoj0EM8ZGzjTtorTn4w3Ok38JsWAMfr1sJf
PdIpU2qWJFKutJZoejWAmCoKSmubN+oZ/ml6LAFFWoiS3xgHfV/fJffZc3sVHN6fTnneUW/H+Sfu
4v6KDU0BqxA50fHsHcT74aV3JWfuyMaH3/+1BzXjKAf/Q3gdPMzXmbkkPLfZt47geULf+yGLrQ8r
2qzGkuSNg/VB9zPkYH5EsP4FCWpHsNWoXVurl9O9+LxxO4lRUnPztCrP3CtyeZ6d7uzY9DeP4a0Z
XmRuRUy0LJhXUvOSnPzJzX4E+K/oGHAgoF853S/FnpPP3+92Awq9WFCLVC6MRh+rI2EtsL3GiEpA
s1VxWZtE6nmmKGF/ICN4t9gj1Cot3Poo48NntSMFw/IUBZBbXVe3UMO/+xzL5XEZa1EDkSucYSUM
CynuwJxvHGmPOMOzCikhuzNPhau+iE5/1/yaWSHIliH+9A+OpssfIL8erI5vVldFDLaKlJcyRqI8
Lp4RPNl4s6+d85dhFkkUefd+mqCP24V38nWGUTy+v+O3Asx/fnEkARzgsyGQwEMr3unouTTd0/sR
VpcF3RYKNb+pAIuZii0MA7uRq60MSJW6LraQipp/S9AXc/53kRaTVeRRj0/xXGBQwp2XC7up+9r8
o1wx071oFc20r2UtqOrkoW34+jaidq6YJbusz12UVzaO8dVSwmWcxRKXREahaWTAusCnSXXLmwY2
7Q80Ab8rdu4EZ8/278rj+1O4+vK5jLr4WlGuNCgpsB6iExfmA0TmzzN9rPMpnMp742f1vHW2rq6P
i/lcfLWy4VqmpeTeIRaP8uztXOyVdOvxuBVlsc7VIFOlai7MZAFWDTXyHAmV///tWOZfcbGbDOwS
y1AlSooxXdLqeBXrbjtsJIXV8sLlR1ocjkPXiLlSzZn2YLz0N94Jxfpz56J8cshutk7irZlbnI2R
qkUBDjWswwnngrLIfmn5CKG+mDZW/Hog1Zobs4AJlyK2YetnXTuXMZrsc9ir9LUfivT7++t7K8Zi
U3llKPpZydHelMIxGotv3SjucUfcKI2s3V4oLBmYefEIRDL29Trw1EgLioS9axjfhliAXiLvYKse
BoTY8IT6JxNnUjWbQYI63dDX0XogFW3ZMXGF+CHt7yPjypA2OoYrGEz05v7EsBaHu8rTxcg1dqnw
KO0Du+AaLLrJnfrZ/GE8h8/YsvO4kFz/JbupbozTzIkaz5rT7c3brRy1+g0vfsriG/Z9IWniqND1
lZQjCnBIrekNj8NUen5/sawnw4tIi2SIpTlKGkM+l0ygELsxJAOh3ilUnWYEknLaLpKvLpyLiItk
2BWm0jQBOzsOqwNypkE5kKkiZ2i/o4u0sW7mnPfmEnURbJETh2SE1IBwsI367k4ZH1E02jiRV8Cy
r5fN/C0vEqIvx+CcCxrNtZtnYH6SvWCXTt3a3p2852p2s/XqXIGqv464yI14NgZliZkQB1h3TVcU
+YBwF58tV90lIHKcZDfucSBytr/d/xBaA0PLW1R98+KNklyLhJ4Km/GY776odnye14z52bJnfLD2
HJ0ffWerDba+G/4EXXzEKe48xZhLzQluVX0uXOkyrkr94G0slrWXNqiZvwa3+JL8q35I/2FGyCv7
lsdou4fqc9yCzqxvgD9hFp+vQ6ehC0e2XF3M7muFutdU3/VC4xpvty+JuGklsj5/FtqTsxQGjMfX
KzTLW1NQUMwFZtwcEGZDky91Ubay388lW2EWSSuStDEILE6Erm5+pYOs7tI+u2E4G+ILqy/42U7j
v+NZ5KxcRlU3k0nU8r30MkMrqpP/AKNn310Vj/Gz9AlfCls5lKf+hD8fZr7XPs947yH6Um+cGevX
lIufskhmQSPVIGDnw5YGrWwjGHoVODP2SXGT+y2Azmoy46o464+ggbDEdiEJG5ZGy77P8+g7jLtD
Fkkbl+PVLXARYrHV6g4db3SSOQO76KWJKTeNIYLN5bTDvO9IVnCQG8Qu7x+1k1CL/2tsi73XVKgx
NyKvwOhkHlR3OPrXEy4bPnyDbYubrYlc7MC6DrmIKwTzxfYk+snZCLdQMavPdwPVE3B4KhggDE1f
HQt92HWxrLAbUHBHad0RXtqD78bg0fRrUGkH/17ud/6hdiYeiz81vP+u/gkO6HcRFgIwlREEcF7/
Bmx//XK+OtlGJLoRJQI1wGt5KFxPQMMj+PX+/l99zs013/+GW+xLC/H9pOopwCBcwV0idaVjsEe2
CZxVdfh/O5DmL7U836lYAvWauVNUR1+PUFWMis4D90KtwlN0vGlbBfUC5Mf8LQjn2s4A36RAHYGr
ZYiLSIGO4i8itvMbP9sXo3GPFqDTIFZtVD/xSXZEYULu6nljStfOisuoi1WUTIVF25Px1S5IIqHd
+Q9z/n7kupSi2zp7aeGB99m3y7vQGbZwZL/bqm+m92LQi2t3JzK34F9mHNsM+7X2wl14nIV8Zr4f
zCDVhk9zFZ+R7oLODrkk30uu9Jx+CG6LB+zOj1svtdWqsQGKlp4bGk1vSM310CWx6llUxZAO+l6d
in1uY4MIETi2h3sDou6MNf1k9LvN2Vi9/ECqxMtJ5dEDq+31YpPNOCzjmF5R45ipq/8ykJ0JqGt2
VzPcQn6pvo6P9SP50nl/FawdrJdxF4tA7gGITgU9In1Cb3ysrjAEdbzAeno/zFpWvAyz+NgTrahO
j2hmRojjx1Plmtb+/Qirr42LEEs5owGxgh6vqN+4yMoZXuKv3kE5ziemjL7vU/3UHDZp1fMR/GYN
//lqS/pe2Ptp1Ze8pZJrstLBupMxcAIj7DnK7XQr3YentNv5J/klc7MbmrgvP4rDFo5g9QuiWADZ
GVAbJiqvV04fVSMuyKwcRcLEAZnkRPGfxW6r0bf6BS/CLG4juDNTAG+Y3iALjkUdf42UZAMns4aw
mhuJfw1l/g0Xzx1pwJN6qpjOsdpFT6Xbuv6Ru7KTXQm8P7SDNtJ4lp2Y18c/KUhznIq6qKDsRQ/6
dehOC8mGo8lbtQ53epXa8vRxrP8+UXBmGP+JsrgcxA1mJmgTI+mMnBQil7sm/fWPijRQtGXk5aAg
KMpiKNXEo17Itd72h/Q6F4STkQw4E5jO+xtudd1dhFmMRewMRLhjETJKGjwgYv1FqoufmT9u7OuV
MCxqGtgznwzH9cU9Y0LCLp8KBZBkPyBGfyWl2qOl+BvYqZUT2JBMEO/Ii/JGW5K52jD1Axzp5y72
TKWnXff7YrFV4JznZJEvLsMsX0uyqnZxYDGYjmt97X9CdRZdPjy0hI3Hw+qs/RmPtpg1y8+o5neM
x9AehvBJrE/RFtNqK8Qi77TSWEp0j6kRREchP0EDQexV2r2/yFbuKEzYzK4D9KgrS1hnHQNwDhBk
tich2XuT8Unr22aHmtU+1j0sfKbw2/sB17/Qn4CLVR350hSzp3pbw0f9LsTaxk1bH4V+hfNfVKv6
9H689Vn8E29x7vtY8tVeoDKL8TH3H/Ec2iXiFsVqLcgsKg06Q9MUaAOvkxumDGIkpwQRs9xNqsHR
PaiS4t+v2qKe8CfKYih1bpZwIonSVOqNNvEi8AKq0NHZUva+uvFQX3sQvIq2uLiEg5Vmck80P3Xj
W/C+V1D+9s0RZW293fWIRXSH8Vhu7KuVUxAlBRaiJdFWAczweiaDuFEbqSBqoEjXaL1eV/IWJmPt
Y12GWEzjoMGTCSML/ElT3mTxc9ePT/2Wj+7qOOD1QaI1gGMsJRTUQNCyUPRAZBvllVprR1nc0gtZ
u5DNGmlU80SV9+GSFR/nljg1HjlIv0HI8iPcLUew1Z3/lJ988DPboIe1+8OriIuv4zXgELJU50i6
qa5xDj3pAOvz81yyUb9PLjfpO+ug2dtgnTVSwavIi4+G5mBcSC2R/a/SC3CvwUk+INm8n28w9UF2
I5qAeKwFdv0dYn74ITqqVwG4j03kyxxoecJcTvpiWyhFqDZayOqpXV9w5eZbGtoxdWPLLY7000D6
TF+CwZGv0Xtz5I1TdHVTXkZfXPOFtOSO2jENwQlIwdf4KEFRrZ3qig6brdnKM2ifjWvI1kdf9r20
oS3zcSBmf4aEJbuzAI9GccCwlXNFxRqI0a0PXLE/bt0Z17BvuBkaoOK51mlvdB/qiFaDpacDynzT
M74yPzpjfBib4r6Vu8/iIO+nSd771rQvFOMsFVsFtXk5v/nWF+EXy93CrqOOs2Gw6/L75J36Fuuy
YNeNG9fy1SV1EWaxtn0tzc2g9PE5aHiNSh8GCeW1BqFYhFoHvd74nqvp7yLaYgGPjd7rvoqrwlAh
H55f5dFBSq2NcvLWkBbrtJh0ITCzeLBTS3TUxnPDqd2V8s9AtA6lVu7fP+NXk+2fIS1XqEFZ3FMn
JjAzlS+9192NmCH8/RCwOKGFcO1H4GFxGWsiOQ/CfL6MDd/M2rPRtz28H2Htu1xGWLz/JrMtOmEk
glLBw6ie8/HR077+gxhQMGARm1Q2l13S2EQtH5srMI/6wLMCy1c1s4U+/7uTRZVFNlF64yhnupai
MGWj+Hj+VFhtpo/F8F2tt/BVb/t2RNBERqDOBDPZXFy/k1bD9NsiMQzSrv01OZkzHHFWqHftC307
qPp/u76yCLj4/oZaWWMlsaCzqcTQzLdb82+rHBCCFjaPo1kk9A3x0wjCQMNRb7BzWXSSqXGm/0va
l3VXiitd/iLWEojxlflMPp6nF5ad6WQUCMT863tT/XWnjU+bVdWPVXWv40iEQhGhHXsPmGPcein/
5mYrK8tZ+tQCMNOeqYVZjg4ByryXzhAHcRRjI6JdNmKZFGBUyKevB5+TtjEB5sdS+uw4W786DZIr
Rb7hZd/fb/5Zyl8rq/CsVXFn4tSMuAz50ksM2n9G+hp74Wv4b1/nr7FVkM55P0QzdLacUf0wtFNu
/Mq27oEl8n65brAejPxABgMRBtiM1afhKtOyMq9xMptR/wCsLndBRUSPKqtSag/ZPO2kkcgg6wGu
/V8GhpXp5YN+8goGGQ6S5g18b1GBLLiNeXY7GbX/YgYtcQIySHTjzdXd00RVmRC9HZ1CbkKSyold
s/IpU+uN4uWS/yH8gDwDDQ2Q/a+WkyycrXEEO7U4ysatlN2Z80ah8i03wI6BK2SZ7jcUZPgrf+jM
NqniHh+rmY23mNVHVkKFxiztRK03boYLpsB1saBb0H4EiGa1a6lVQg42EvBzCXQ7LTXCqmUPIimC
Rio3bH1H54PXZWkFLHy3UEpYj59X2TSpctLhEx2pDfl4X3Y7ILiA73Ok2NZdLcDr6FV0tzzvYQYh
iCHo9u8HK5YfYWDcCFNbF+b/9dwYhKJjxRmovtrukOKRbd5Y6QUfQecDFyGBg0DKYfUBgV+zZmnx
kbwzD5YBnnazu6712fv5ZF36eGB3QX8NEIQFYfr1ZI3TaBmFCjMD5JXH/EWqfhHjVk4+fjZzaTWf
zax8JLeaYdIh7grUJ3Cy5JVCQhfacv9/RlZZHZQpRRtR+PxQQQ6sfWy6NxrXG2F9YyVrmPacDIz1
LUIRkwbPYDdMBmt2dffzSr5ljHCwT9tFV/lDXqJFHqfI7Os2lsAtng7KnaxKzYaPfS/RFzsK5nYA
PUGJvm4D5CxmI9HRWJ3205/Jo5hVyCHVZms30k19zzDVRv8tqzkOLiIsFEmg2W5oGNb+6nAUY0Rc
AxDAUSA92KgzdGvYq2yOG0u7cFl9MbPaQaRBspAWv6YJs/XkQ1LzUBtmEHzWdmu9KZRvNPK+176r
ha1SMHUUVgWaOBxY5K1vzfV0AkWMAJVAccUPwKvclx5YGvotFNpFf/y0n/TrfkIftq4KBrNM622e
XFnIm6L25md/XE7O6ur/spurq7/jhIF2EEaMemfMeARtFnq3fZq9F00KiuzMKcUWHP1S/gSjgDaj
HY/m/5pFKTN7vesUGF2ozeNDvcd7+G0UwjN95QniID8vcQl035f4f62ti7Sy0OsuSpcI1WP2N74H
mBY6Zm+UdHarbfVJLp7vv0tbU/vPkLCGLDRBSf0onTV/OlUP7aE4jHvIbz6iM/OSP/28uste8nd1
K+fs9Zg26JKMjlSYdtl9NN17NPzrMaB/TsBfIytXnA1BWihsjc6cdW6SXOENAmouyUaUv+yL4PAA
oAfDvusMoLaE1UcqrADNs1+oOzof0iHBFpLu8o79NbNy+YrjyhxBvOKwFm263O8Gw2WZ//Nnuex0
f40sP+JTXquQiZvJEqU6Qe2czFD3vW/NAYplBz1++dnWxZseOctCDWARUMh9taVlVtX0MfZNn0QM
VKx4LAGnhpqrYxTJhoP/o6Xy7TR9MrbyNwMP0rUh4WIpj7WwG8y3hrnHguKMh9xzdS8gwhbYwq13
kEyzgZ6DABxoS92fV3zxE0ICS8erIdLgNa9DkenRACIZ5AMYT2XT86B+jEP4s42LJ/mTjZXPVxLk
56t6Rt01Q9hvBEpotDaq1f/HZoIGn1AIPHyTs0gizSxGycC50vXilqJzJXkVq9rqWClJBD3AOJ5e
rcrs7ZEp0ztEctlDJqC/smumYsiCrtYB8KCs7i23ZTHEDMGaKe1HrWqPQy3hKZJZbROOjCtH3MwS
FDdVy9hbalRtjF5c3C0wEeMpTweBxJq7aqqsRFEr7FaGrCZObk22cVFdvoU/WVhOwacT1VRlkzQE
qXn7PEEt/X55dYAu4IIfSnfEjzEdCPoB72cn+I7eWSIfkFu4ryhIJ41VsJjVquVYFs6xtkzTNe4y
9cmCX0x1p2u0Gf4Mx+GcedZLt8kKeTHR+WR6FUJM2oN2c8BJK0C9DcxUIL+bgC09FYf6KDtFOJ6m
g3FdxM72PPZ3wNSy7AUphZ6AQjDM9XWzB6WJrXrAsmvPOJsBtCbC9JTu0yB5M0FJk3ndoQm2cLEX
TjXI2qGupxoL+9k6Z63bSa6zHPxQESiA5UILhaRc17G6EZovuOrCooLAgW6k9o1VMUoKDezj+YQ8
P3swCv7QWcWGs14yQfEcC3pN0HN/w3yxHl1Cw6on1Og5lEw+un896kEX3OJfA6uqS0lpiWFsga1S
MfY7vsbFGys38t5LnwNJOzYKo9bqN4ZtuYTYNe3GyelSxYbstQEtmiL7vXHALlxe5mcrq5XELCUi
1bES4ZU7dqu8LVN1v5LlWWk4VkAERVfghnF/trq1tCUT+RRLeMoUhRuL0ep3wnelAV69bqMV9J0k
YvlGGIsHegvsTmBN/mpkTsoiQjthchYYZBqWfve2KO7Ny9h40EPQ+lk5J7fUqf0K8L9xS/3p4ho/
mV989NMaY62gEagvJkfpIneAJrPFf5MtH7mQ5uAkLUUmsHJAIKxqPrzPMbnS4YNNUxV+0kqnar5K
K8JApTVA2QdkzhvX8nd2NWzrZ5OrbCeKFehhz9XkWGG2Y8KPQ3qAbvFJve+98haskMS2MHIFKNsN
ACXahr8uu7ZKf75YXwVGXeGSnsqwThtIaVO5esxjc8NztmysHKfQkzliELB3iGFAHT3x6FYH+5Jv
gO5VB0sopDgwGPDVN7LMbFXaSrjVqmsyqfaUMafdnFu8dLQ/W1mtwyg0hUqUT042HFIkhhp9Jepj
M2ygUy6UDfgkfxezcnTDKEnDVZj5PwgvGizQ8a05iktPP7ADoR0wv8iQklzOwqcDJZVDxEczmZzW
RxdK33dB5eg77ZQVthVA19Cn/yEA4/5FUo8YDMWU1cI6oQpedBRZhqoEEGA9pQl6oyrZcLfvQwfL
ifpkZ/GWTwubBqUlU4QN7P3sWjzR3f/mLRROfgOhYdBdSwBYVLssTLlNwj//gSBy9QNWqZ0VE62L
qhTVeZkzu0PZZJc8OlU9vf057v+Dh/p2fAGgXD4gijO6+oamPI2V4Fjq4HBXCcqdcQcJdKcDtiBx
6GHc1UAI5ke6H/f1TnqdPeb2Hnj/gi0lu4tn/NMPWV97oMS0rBkZgmkQp83uZvP556VeylyhNopi
Gg05pK7rjLyB++A1DNlU7w8e9UsfY5LtTgTxw3jg3uwQd0QjfbStF9372fTltf21vPqcCkaHCwi4
YJPBccxrEOpsnYyLFtDXplDeQYaypoJPIbRrxFKBuw1UIdUDHbYUY+mloIIMCqKiC3Eg3o2+nolo
hqZQwmdwlYKPetLucdF5qbgCJbiTESCx086tI7C09u2uqzxVMF/qrxWJ2GZWhLV46IzEp/Xs1yo9
twoPpym2tfnMo49xTHFbvqNVeqh02WbdvTm81IN+l2A4ARwoLjTOky63p/K6zJ+mpkML4W5uf/38
jS6vbylvAVpenn+/rm/Q5RkRAf63UOMt5E6dn15v4+gvfSjofGgAiqmI0OZ6G0cQ/g0Kckipyzy1
qd1a2wiSlyyAbYuCwwXSnWgnfl0IKeSubqtucjB56keivB2srbrk0j0GLr9FmcK8ACGOrbiaWoDx
nbz8neuVXYNxp4LuZL3RDrhUdYHDDxTQi9gMPssqOs0Qtp+HGCnbkjHKbhPZpT8/mRjNhRjAzeRm
IXQnPLIFLbuUDXw2u/KFwsJcaaTBbK3cdzhK8vhgGhsV0UUbKKJBSYWcA9XE188UGU2eD2SxAQ5V
A6SI7TMpNxKByzY0eIGGWX8QS3+1USitNsUjbFT1la5ej+lJaTYeXy+aMIFYh5TLgg1bJZ9FIXSB
167JSVEycP13ApAJsJY/n81LrQ4T76AEYvEgffim6Wfh8abXVFQOoD1yM47pKTnsbaCjH5vSo8uo
xPKAs1UUXTpJAICg8qfywgi72r6ei66cDWwf+kY2w+R7Om31kRdPWl+/n02sPE0duIJUACYiidaY
g6vCRgawLSfNPpromVPll2i2YvmW0ZXrte1gtk2LbzZBmSTtuVMZk50Cjp3K15paBpl4/fn7XXIS
KKDj7RU6wqBgW23kxEyplMslJPF7ZXyR+SOVn382cfFbfTKx2shIVf8H6MTpH8au5m4Ll3Ep5qEh
CaEfvCGC3G1Z46ec0BzLRioiuCCzpQKqATW3Deu4ERQuptQG5jCBuDYxirm2ktbykOY1nmWEB9x6
bUNtOYHWId72HAzFJfa0qSB80Rk+WVzlJgaEPeR4ggcmyVuvCdsa/1igQkin2s7GGzrc//ydLm7j
J3MrV5AUpaxNCF05s/Fekg95hJhk44mNi+NiqwGzRxT3BgXRmLoyM6kqjXmLVSmBuieO+pi/9Tvg
k0FjvQwL071W2JFvACEdvZebhIaX3vMwWvnX/MobTanGrNzSTllUE5bpzuqjt2vQImE47mGTim8p
TtdB5LO11XmOzKHSM47FCi+5Xnqj5DHZLQoe8w49Yd+EA4Ho/8p4iM5EhSRSvCn6/h0ejCj16Ses
p31AnY2TX8JvNRtCrwDAx2iNVsckLF63JhEv9js+21pdOXqXUXWusFw16I/cnTFkaZfu0vsWrgQ1
HYxDYKC3sWt/m7njUpgxwVAL5l2ogwKd8zUKsG6WU4y9o9vBTNtqZ3uGZNvPJ+RSsFxGv9Fnhozf
t6qa5HHZdBoSUap9lPypUq6KceN4XDrzn02s3LOjlmiteZogxdg8lHp+GHMoZZrzTZu3L12r7JA2
bpi8dO4/m1z5qMEnSxomOIgsvVLpTNN7w3wetrDBG1bWg7Fo2jIuFWRyOMYqm1lzh6hwaobp6v9y
pX1azzrviWQqMa1CCiwYHv2y+zK6a+Ldz55w0dn+esIa6TwJSZ7HFJ8J4eQ9jtjTZGzFjkvOBvCf
Bg07FY0cdRX9hQy+rnJJcXif+FHxKMvg3pgH9+eFXALfIP/8a2YVjvvJApiogZnoFIOZ9NjcL01t
3RUui+zkEB22O9qXNg/3DCQAAToEFfjqpJJOG0rK4XBIjh1SvJuc/4eD+tnC8gs+ZQS8p4mq1nA2
Ej1VzYPUYbhRDX/eua1VrLIOOc9jPlC4QCTeM3Gl8o2//32aBy8yaBUulDbQulLXI9V1qUmTrsBA
4+p749y9zb+mP9rz7Aong2qqC0xIE9vZ4+xAk4A+jB40ntHXQ5K4sZvfV7r8ENAhQTtg8cWVi8hq
2lA2oL9Q8T94gMFg8haa4ntwgIYiMN0YA4Oerr6uhloUEBad6tkB+d6BtKDINA03V2qIzgj73362
hWMNUKVFww41y8r5BsA5jAjdEsgsMCcFcrIiG8/LlxYD4lSwQwPlgH7MartmxFO9LBR0raTBnmLd
KVB/ZRIGA7Mt+opLXwbVMFDQ5qLFt0b4kyZLesBqoZjOX3L5ILq7nzfrQraE3TKw2xgyBI53PQsB
cQBrFsuHKY/tkbpzyEN5LzsLerwMNqkvvmdLsIakFnPjJqZs199GL3kejRSIzPwRhMn+HObguTaC
GWrw2/nChWTlq7VVkBiHBtOHZj+D7AIYSrsFcTBax05vl6F5hk133qOn6k+tDQGeTXboi14C9S40
UfDghle3VYiCfpUiFWJ2QKk20SdmHiR2EFX5788u3AJyLUiLIIq5fvSiJe24NVAskjQ265/0fgNk
c2EdXwysUj7ZHNA3A2jIqWLmytqDYkAsXd5l0ibp8gXv+GJp+e+fgvrUaaJUWxVLeabP7Q5DfR69
UX8RF1Oc/tZU3ffbV4ExNE3oMvSPCY2vxjo1ZYI2BXFq/ot3ISAu9mRuJF7KRSPqMv+BSASSyWVv
P61Iqc0JCo069u5Pe4QsixtpdnQC2ajHrtDiRx+8D03wGflJWDUQErWXk2CBdSLdLBM2fsr6TtZn
OmvxPM6OMMiupFBprXK3r/yf48lFZ/m74PUg/djHNTJrfEKLZW4jA39FMIcqW5imeP/Z0neuSyAO
8Bz1f/Z2PV6VaKViNZkGcXt/TG31Fjj9s3Qen9Pxf2Ax5A5E+ntAY/zIxzQJkPrkmTEHRGqLWLz7
889ZYv7XOvDrr1ml9YkhaW2Sy7NTaBFYuwc8HEl2Pu7ZkBwtaWvya+NjWquMfoxLENWReXbyCIWK
VNvVpLmjMDe+JiDaP1sC4+tXD7aMBF+TNQRiddp9LIEkSqmJPSfjqWB16zDaUrvg4r4x01DQ4qRT
ZbRVBkFEVRtvBmYcu0IO64ifihrgnUbcjVGxmxTl3rIgcJJklo15z6CY2QkDCg9jPIZlkrzUas7t
RjMPldoqfjKyEANwJ84Tt2woXjomy04IcVOu2wDOBJFC3pWqeY7Q2nUSBXPJFpHcue07l9Sz7FcS
v1OaSHFmOffp1AczmX0xN3eGPhdenDUlpC+Jz6LhbpStG6GDmrqayn3Vac+yudQxPXy4xJwJhlMU
tzfYKR1Q5vAMjNJ0KIwTeDDIWdLUnaADBAsZfilRqycmpL3UMsmO5+SGMLqnSY7/AjRkJyve8uQ2
seEYJzl39DrjDiuZp5amX9flXqflXkqVwVHG/gyGiANQnK9tO2dupZjvXSndiFS+zcGvbo9d96DS
7KXNs11HWr9OqgP4gq5KUtYOb9ADmazbTjEjr6miHSPpcZa0xGkSiTvq0D/Iov/NEuV3S6XfXcJv
I0vcjEp1TEsJQ4QNCQcrDuV29idj7h8hBHitVJpil7N8Xec6s+skklyNYIguNeUr3EZ7YOOeOj3C
257IDUiCDJULAaRnks6vulXfZAlvvJwwHdLd4p6PZTBLgHgnykACVvXXE8fsqmy0zzNgqlGk2zSD
tII6PNRdGpjFfGWSNrcFKGE45XfQxwWbFNVutB6smtAT7JyRTYoP1NgDRF6ZjYq/9oq8+k2I+QHs
3klTIS0b62S0ZcU6TIks7DlvztkgdpUYWrx3Gd4ErQGvjPqrPu931hCHmHy9h1arr0vNLeGtr9b9
UYryE0TAg7af71NKkK5rQ1A1Ksi8yiZzktgybTw1BKKcCxsvEY2dpPotXlY8PEaZQESO1ymrfcjQ
uhFCZ8iq+Y7z8QYvck8kjkNeQvJbbwsgS1PxmhnmGVoeh47TfTx0ftnP8zHiluQY8XSX9/WRyO1e
U9mxVgyUEH3+kIx5jEciDf8GuhgkEXbWKkiDEu7j//coRH6lFpPbF+WuNIf7ZBwtf7TS2C6h52C3
efS7SoybQmlMr9XEEXiTF2tU3DKbrrtUfbV4dGdopU0TDvHIvvPViL2Vqvlb54lhp41528/GVT4i
U6ZyOXpMbeLAyLLZHlstqPPsyCj0vUAHmQG/W+/nEqkFqa+kEXJYmnEWc3xuJAlPDKwNTHV+V/Ps
vW/xKj7rhy4Tkx0z5Unw8irTOoj+jX5Ms6PQ4tSOqfYsEulXL4zfM6tfDLBcjPgEdkQmv6/Sm6jT
Dn2i5qDtbwIpIZ5RZ6Fu8mNslqrdWVC8U6WwmYu7BnpBdoGjbZt1AQhCPv8u1PGoWsNrX0qG02v9
b8nEpQpleJDZzWInispyaK1YthXrh1bXIbc4Tr4y966lxO9TlgWTakGWc75tYgQj0uvUjqz6No/1
j0xY0NDgze8M7jxV8a4p8f4qD6DLhxRaquxyi+06DanslO1i636Q9copWkmFigs7U7105EK9ETwJ
rbry0lT2IcjhQw/JTWZiC9DKVUCbDxzNbWN0Z8kAAUh3KtPXORrOtdAdTan8vNE9BZ4li/qsFaNd
mUZQZ2NY09YR2LQGotYt/udV7wnNwGHqvNkMqfIwJfwxl1BF1KClGK2dHKmYrsalK71MA1gigQO4
LembYeVoeDfQvVGVMMenKJPmIZ9BHZGfiVB/gfVsFwPSXVfAtsRYY23hQq3aXV9nJzUChiwusxcL
d3pWnw1L2yWivVdasOGPile0Zpi02W2WgtKY84MMPWDdKAKFIga0nS0i6aEomZ9iurQSubCZcS+Z
wu0wKSSPpxwA2qYebLQ2bDicH5tgAuq5as8EU+lT66qttWdT4iJe+1NkBDztTol47XK2yxrmFznk
DZLcmcujGOZAkuV9ZGCuJKG7CjgwswBTBtGdQde8mN5X5C1TylsD0u66Me2T5JVREVQZ6N1acWA0
AdKxC4go3VwGNEpwewSnV8EZVIO4Lcm3YJnfaTkERCXiGmBCWSQ3Bll1LX0EPHbgXs4sWzbPpVoD
/hD5fUzRLnnjuM7xJr8zhAKGBc8s3lQ9czvjobdKm8u/UdV4Y9y6WQpSyuqV1k8g37nWm98gMvcB
58IkJiRnOgOwCsnLrUOuS25boq3fppir1oMyToHu/tDj2Kug4Jvz2mWqcAe5ZXZm/ErJs6K1Hsl1
G6AAWyLXGZHCKd0Dvuh16uBHSnLVsKNlgRtSOVQ1XgCtRHXiCOkeLpU5eeYUbEZ90Ke6nWf8ShaF
bSbkKNRxh8oPyjBlKGXvDd6LTFIcGHqejXjQBwgDRcDjEYfzzC/KwqW4ntj4IKbsDzfLG3nyW93P
U82NE/Syu9SWpNPYQRuyLP2R4843x9StrLskO6OB4xp6YutwFzN/VPo/Y4PsDx+oMfJzY73OEthR
pX3eH5bEA3eJo5SyY1q1Qyyo8ZqvvM7s0QKiuj4l3dFK8XqA3TIVvHuaGRrdJqZbnkHp6Btj2HWh
Ip5GcpNaSZgrJMwm408pMHAmo8hN63PWKF6jPZn5RzfobmIEDYHN17lXjoVhBKbyLMrBBhYZUCr5
mQ1FaHZ5Yxv0I8JfIQmFJu6rjNHnCPGI6KbdG4hLZuXWHYhlwNQJiIhmPHTEy7PUoYCbRdX7mF6z
6C6J7pE+FPjNObTxquk9p6dCbu3auFPl86RptsQHW4qmMIWYtejwJmNCzhrMcbRR3SR/luBvEPSz
0SryVBLZRFyr7D7q9kIpg2ZuHNAAgGvokBqVVxItyPn8OPPSBWEFije5t832aObUZ5OXV7ljkrus
f+NpqLbUT4Z9Df5W5dqiUlBXxB5T7pfFE2JGWtObxWxE//QCeqcCB7RV7iKu2HoqXCPRPEnOTixj
hwQHB7ezIzd/sjTHN7o34mupG+xMjMG4fC0FsrCa7qjqYNf6fa//GhtQM6pSkKdP0VjuCc7TIFWP
c5nuRrO1IWrkGgagKHlyY7Kww3isQT4iXA1ImZzaSlxTGnekY55hRXbKNW8erMBIWKBEyD+rwpmq
DizVeSgQnqxBdbr8uiU3Wf7E5oM5jh6hH1b9h3XjXu39OttV+t6sJPDnhpw/Js29xn+pgxeXBJHW
Y1JAUy/quZ00AUi+3RIXhIRRQxnxlpuKPXSnOX3QrF2luTP6olhzMv4xx+vM4k4z+Kz6gx8cgFwh
bKO3xkpeQRkpx+CwNsOZ3uWGcBrsXC5wJXlS60gjDyX+QsfHbAaZcAS40u2kEzdr21CWuW2VethA
yRreeWRFY6upfGOU5VXETVfI2T7m+NN640x1F8qSHBKGZsEon2stPUBCYj9Ir1F1O+avHVcDpW3t
jCRgFoA8lx6DPxiK17VVuHGReohrHXxcGI2LGWJXk3hQcIx7G6arg4ArvpuVW6t8z5NzJ5iN/NEx
OWrOqfDG7ASR5SDV7xXzJctuVetFQj02Qe6AjIk9WE9DVtroSdpt+yuW1SCzwDubPTVJDL2JQx/v
VMyq0ITiPi6CMceHlYfG6QW0GYQFgVrmNVnlq8UQSBHAURLSvTx36wp5Pc4XmRR3Jvmuo9lt0Qhb
tGWgAsAwNdwxSw1W61uz/5DKyBsFMF4Rc9s420ca9aDofVDHzhWK4nWLf6GWQNE6sNYGxVMoMnDu
9YUjp0cRm06UvFWm7GjFbaQi3yipY0KmaphTG+D8Xde2LvhOghy7o2AkL5N0oL3pVUuUt3QomN2W
vTuSxkvMPJi6yKNZkLTlXc4L5KXWQ21ieEQhQYSKbNb0o0bNw1g9tlmMuIq6ugaNdnetZIOnDbGn
dtyJZ8tlhXbquwZstpmvZaObgpwkntAij4ubhMmBXlzJ3ZGJym7Sf2BZO1lK8U2IfBIlxiFwATRy
bc8CNx6DikNWuKMVOYmMcUmFP2u4QEke+RHrPIFqgU3E6xg6o3iog5RFGJuSP7YIMdENXz4JEKMT
OI1JmnmzTgNr1t1m7INcrdy+TyFI3bl8PDeUIrm9SprR78QTl+tzrz43WMVYwdkE6MsUTPLqcjAV
mq32aaDCjUqFvloTGkVoMoA4vTfnZ22eDi344TVrDJpo9Cxy3fYjqqjaYSJ51hpiGzUApXK3q/GL
yojh3jmITPbVDPTdSNsnJXbruXBmhdsDHtGsqXZjY8TscnqalFOtVSfcmiGqEQBwIlczcAFM7AxK
7lCQa7NXUAIfjRioMJa4agk6BGqe2/G6GbQQ1BBQanuOFHacI3EmSBCJ/CxBGTaLP6bhAXzASDv2
TW25o37sohmVSYs/NB/NGrwYjfHeIgRDjtpNsGVonCb1L1P76MngVVkRJCiMhv4EjXVE2/dYP2um
GXblb/ThroSsOZ2C8CGp9c6iaqBLHPouGvenHPOVfRFqc3XH5xp/v1Z9lpArBh1S24ySm6xtfAlq
MFFl7qks3VAjPg8q84hhnWYhn+N0/sWK4QAmJIQAHRmIPISaFd8RXfqQgObtrN6V1epXFwPk2mUD
hD8l+G/bqjYmI695Q3Ysmn1dy7yo6g5sjF+Kok9sVscBqC73hVnYSUvcmbGgZHXIsjxEFwNZN0qz
iuchT7XfNa7luYwOEqCdZtVdWxM0BJII373GXZgRuhvl4cFoC4ys1rqrcm2vzu0Z12pYCCS4terq
cednPfeXjoKRQZu+Eo9zoV4rePiC1yEFnpQUnjG9prIMAFsXjjqP7X6KHavuX2sF6DxLqw9GD+Yx
qzixyHjC4znEqEzpSc1wFIxIgCPRSp4kCc0CkXxYsZwfLS0H3BdKTw6CJ2JPI+07pbjG4/4ZIK8I
VssR0hg6pDmi+CHOjDDh6rIoLLkiNbJp/S5q8xvNyHa5Ih6LsW2cWkVl06pV4kXEuGKmXII9Ow4g
X/0yzyoKoza/Mwpagw61qbBzqUfi+bqU+soWgia22uWl05OxcKEoFnJJWK6cLhDY3rJ1htpWkukr
jacAU/C7agFD9kNIyviYlKgKhyJ6rg3tHM3VrlTZQ5rxfE/b/qbt6eskmdcDrW7yTlTepOuG21lW
WDQl2l/6TTvkmBkcaOwpXO+C2tTYSemI7BpxU4PKq4+8jpDYB13Jg6F0KNS1e4wMQ15RudKrdj8Z
/F2S+F6MdG/q/KrQ4b6NDhZxxgxHlYon1hR3Q4xnzEZ+kqbkkWjsejCnXzQl15IO0tHCVMSpBijS
5XLzkPASPox8xK5n5NOaUYW6hR5aKlUfiRHXrlTlwOQ37QnEIX2AVyW8GKZFYSE7mW+6funAWUnt
ySgSbVKBWRJZiNumJboJqpQ5g2VUdpLMiksyY/SB/X3M1e4BWgauOYIVPY5Lw9bS8aPtDfzTQP+U
9dS5YxEL8BmjP5X3wkM9ksx2MiXmjTBov6ep1QdinDB5IxLrymwrUkI0vEyDoR0gagpi/1tuYTzO
K6tJ6Twtt7SToJH21JW1dD9WVPypQMlj88YEHIMb483cNpabV1zzC25MnmjFdKuWjHr1oM5hY+gl
mhSkcXQiacD76vQmL5TqTYvU3J95NtyUM24EoEzSQ56CNK9CZ+Q1nlPxxyhSWcK5qKs3MkTvHSW1
nfRTWwKOZdAAAzE1pju1Ynhs9Zm89WVG0HLQpN/ESpJ7HI/UJwZP3S5DAaBWwnQTk82uMnHu1qJF
oVObekAFqIGcMWko8s9c3fdMNjEQW0i+2pV5hCuw+V+kfdly3DzW5BMxgiAJErzlVouW0i7ZNwjZ
ssF9X/H0k/Q/0y5RnOK057LD/ekUwAPgLHkykWxTPYUOYykxNGJO7R7ct2Sn8xLEptzQD5zGKeqX
EXq1RM0OOjdJ0E2ZjX+lyQ5HUwSKVlnXYVKjrpHx1MsFNXdZG88EbqiqNKTJMK+ZG5EX8h5TZ6od
7znm+A4RNe6hltHep1Hbmj5e/Wh4VzRR/66IEd/EdSlGBIgyQXZUtimtn3tQaicnsxuyKzOS486e
oLxaFdTaWyWUC9qch0FOjNzRBkt/w00Hvr3EyHYialHWjdGv7UUY+VC4rl0NPBB3hhFW91ONYpIm
aY3+VtT7Y8mjj9IairvCJsoRs0l56aQ4VDszKvWAqXjFMa2HiTkWKfUxlpkMFHVELm+U4yGuMo7Q
xDR9ZRqQGnVqdDBnso4pV0igiawBJ64Uflkgy2sjAhqhsgo9XUetRRm04V3VE/MFVZL6GYyvZgMi
jBr/jcY6zQiSqeG3QAy0e9GZoepCu6y+jbq4REQSprdZzZNvGL4QGLEGovubNVWlFzPQQqpWEt+k
mCnuIThvd3HmIFwddY8lTEHcU5d9RPa6GmGqQBkIwP+xMeXf+VjDx3je28WDhaFtETBEpOyQ4BCW
ns4KUvtVUsYNevlGp7ogWbF1N0ylgkoSJNecLm2IRDYT69dIuvSjBTyFm9Y1Dn43cX9ggCz3llBv
wop1N7Sz+I9CU6LO6RsCdKLeVEEOitFDb4j4xPOC+IZdG74hbGs/AcnoQOkFNac6HhIXgaSKytTY
+3GioaiidnhHrEq9abRMObGM63i3zB7xHXBjvShfERhPV41UMFBRVvxVQ6/AoVA8H7voAYzTjVPA
c/1CgOy+ElHuEDxh4L3XUwspBMbab5t+bDALZSl+qmTFVWL0ZK+ZoRkQPTb3HA3wnVAmZOx63//Q
wg6zLhKPlVU36l7hKvvW2J04al1BcedY9MpsmOnYprRuRjW2Uf8Ag1GM7orX9Bbi1CEGyT/OyFM3
agpSKNN6QptdRduwRTo4dnj5EUME5mAZR7s1UUQdZHJCGXTa91UPQi680s2+GxV+VMbOOo4A/J9C
PQt9OcnsZ5SpfNeF9nA1TIN93VuFuCUlimq8s2jkQA63fxRDqWC8NzH8vk9xqKEkgsBfvMp2dhzC
qJvyuvrBaw3izqKvr1NtGIJi0PlvEon4visT+5fJmNzLup9OkdU2txI6GUC/ZkPs9EPDdiqf7F0M
1uBAxgbUsVCLB7PsFDPy2Nlh9gzIB3XADm1c1XVKb1O7Se/MSSU7ZivEcItIiKAJDcT9rYkRfCq6
m6qDynuHuTzw1cTTTlQoVqW06j21N5PbxoiLN6DmxaupArjqcJDL3puTAgpfEC9eS+A8/JTkVcCS
BHlXrIf5bTYJZZcqoXw2lJDvyp5BsAw3it/isooc1qFhglFHgJTxGN11siUH0uNGr/Rqh/gzPOqs
GRtULIboZEbIKkDDPN0R7N57gaP4DV1PsJBDJdWz4f8e6LSKAzdKfhqnpPMhTqG2rjpY9KHRCUq8
GA06qZXgbheq4RGIu+TOgOJKAakcpX5tU9K4fJSmO6HMgrlbNLHKoh9OY2E9piOIZ9E+HcgLDbmU
Dg3ryTwOOJDRfcxVc48GQ1UEUyRU5XaiaRIdy1zVHBTE+9+xNOwClbyIqyjIpfovMYjiMApUlZyY
29lp1BgiJWEUijtB69xjOSG/SRKHKACUsTo5jVmXv3urYy9haWl3TZ+j2t/Vcz1W0Zk7R2Z3Gvjf
UVinrWG7stf7nSLixMeA3nAdSpQ0QmWkyR7B8oAaIjiz0eWISH81YA7oZkjYnMzoY/e7HCQwHnoP
xEdqNQM2B+6lhhietKRkDwYKSQ+oUvdHpZiUEx7ewo3Son1XGsMGkYhi/65a23SIDmxUq3dIVJpC
p/vSINW+BvL+qKGY4GlEEUgUh5aDmUYzDqECFkt1xFXo1kk3vsguJtcTm+IHKQf6MVAUIWWjAZFH
Eu4VpGyuWrvRvTYcQ0+aSYECbVqipG0JX62LGIlGYgedRuN9qOoCBQOc16DoY8hJpMqYeagpmg6f
eLarSrU+CXs0HeBN0wchOvR+Ro6CgdRbK9B4Uj41A4qhDh3BCp+xyvD1UGmeaS5QQ+msel+HDFzn
rRRBpXaIUPuhQPeDNgPz9CSvHFUa0yntiOWjJh77qVoDt9BKc3IybdSRh0/6UbJxKub4kLtJLE08
N1FDT6bo9Te9omXsFl1eX4Mgd3DR2UWRDxLN4UdKuEAf2dC0KwUsDA8UBMDQLt5rLbkJzeQhtcbn
XBmfqsxEDJDpuNlZE6hl8YjYLQAyLHQ7AXqIHNmQXdof9sSkZ0bVoaxMVCR18dMWI+B0yvDYKioW
HqOdqSnKg1KZIFqr+3tz7A3PaEiJGCZDTKENh07SfpeV7I3YI/jzByTnUZ3bntlF8igypLuDgahU
seU9mDRehWh+N8z61bd264KndRcOeez2UXFCJ9X0IUPiygSYBWuUXsJb5OwSNbQcHl6o2lWbItK0
u5/zq+8MIv5IleLJlt2N2ebvJZsmJyWR4RSR8dxF+u+SjtSJtfg7qFlqV29MXNqdlvtg7A3UJhEH
3ldIyPpkB5aID3DaQ9XODP0wJo9pNflEt3D3dMy3Y2r7EgFJIOtxcMquecqr+I5lxV4rDOKQpjjl
VL+TsTC9iHDpdwRb0CITICz5UTB+pBMRaBzi2SjG5PdYUXAep8r3FBQebqGLa5QhwDdQpsVuDKnp
5Jx9TA3EvToQfRr1ox7Cf7Q4BI36aD2Vwt53IVj+Qw40iRFVH+hz31agM8D60QnhXHmqBh3FAUV7
p4nxRkMzdRoZPhjoE/mDjVe1Fy0JbFnu6344GE1kA5HCMof0YjeCmHkyJIrvEf1tJ9QO7DH0K1R9
TFOxgoqh9QxsvXAaRRzD1JgcVYRPadL+yrMWKmGUoxmT4hCrQx2AbHOfGfxHTdo3lio/ajnNUtr2
vWUUQMB0KvA9CmUessUXrnY4jb3q5eMsjZpIxQsrCX3USOp7nnNEQRHY/8ZO3tqNlflt2nOEWMkz
2K6kbxsCqDmNniYT75pk8i4iqO+Oyo/REM8JGp5DjaQrNELU9CyR73H64Z05KhZ9Gt3p+fQtM5Rr
vEqorFbDj6GNXvqUAbgQaT+SqX8lg605bTm9h6Fxp5op/m9CPJaKajkVaWt0JWzba1i471lzBHma
5qF+g3aupC6ipUM2IKXOkrRBy0s91mq9Q4Z/y8PxvajHny1yez+0jNTvBOruokQGrffcYVl34imm
TRM1/IBXmehqE9Up9PKxTnLUzMEn5IQWkgwGaCxKFnexxgLDaH5MoD/IUDaJdfvAo8bteHKkTPh6
QbxyIjcyTCKwpw8ooLJy8ljc3egFWEogttFnKHYaMv5e9dUh0UWGilaGiiZPAsoHr1SqXVdru6jK
9qH9LRUoCpA6u4+VKkeW+k0qpi+K8mqsWx88CQelaV5jpOaNPu2Mqn2lE0PECgcpspl0oEmfBbUU
T0y4jOfrMWFdoBn8zgjt7zp/Ta3hVp1Ml4n8Jss0XxCToEIiR7g0MJkoeCKluBtrHMhm9EXYlY6Z
zHXmUjmZufks6/A17kTq0Qb8vMTPK8vJGvYryVnt2YkSQJ7DRkGYvidllF/HeES5Sr9l9MVq3ttk
QNVRu5vomLo9JqAItjWxcDtl9QsfKxcoYketeqdGPbZoatA2atYL69phV8b1ayJhg+SoU7Xax5AN
Pzmnt5Y5RV7b8Ye0rL+rqEI6Ss1Rb+UGWKoH1ReUQ25NlclBk/qboqDRm1ZXIcA9wARYoIhMie7q
6fSjUVM/LqMHq+upAz0TyCdlw0HPh18E47xO13F40pDicrJ+myHw4KGFYkJnAagEumGHGtOtLLJH
1jAR1LJCR6PRGg+JzjVY03/HCKKAeOBvSFKuemRJkLgqOs9GTutaofyl1bTDn47eWzzihEBrqwU9
DIJ0+HHzHHPUp2jbaRDtA3LITPmAvhkECgkrdhzpkjPp4w1of0HPrKDmWAziNtYb4GJ4ozvAwtyW
pThChhcFJHnXJCCQGq1dMogaHsPB0RJy259s7SpDSxEXHQUWAcyEGpVPcaRSn3HtvZCd8KQVvWQx
8hyMVKM2LiI0CY2uCSJjehY1ymSlNHjA9OZXYoGhLx1I75UC3VPkZ8muyzF4Zk+IRfF+/NIm8lij
hOBhV1GviyfiTin7aFvxQ0x66nadfUjaXEGfrSZXZi+5C0XfLaD/ZVydvhzKK9JaitYsVdesHyYL
3YluAmoAs+FgWCky5zKI7w/h6f8dxQc4/Ge0W2GksTLaFZJZD1XCmYYBL0Hkpa7uoH626w+hC3UR
v/IGzz6SK8jc6tfimF4Nb8WT/F66ykG07jYR8AoKfCaSB4AUrW/INy4guIj6FeRewPhmdo+W0qtO
N2Dgq7DNMwML5G0xGlrJOoBDCzQUO6U7TGV7KNTSHxGqX97jVUDhmakFPF8qUh8mA7jbuUUmszeU
5zxoEm6goresLGCLY5N3MSKieccwK6YdbKDFxmFjYnRGWX7xFgbqKxSeMNZgLuYAiJV3etlYEsNw
43WzU3x91xy0/ZaalzZvySU7C2xpUZIm5yPs2I9sB8FsNC0+iBP5ybP6iOdo3AOmAXxr7veVowUp
9F6affm8hXBddcKz1S4wpykKRJldMcxV0PhmjJqrXNobgxVrX81WmQ1y3pmsckn9XinI3koIRbqi
eikwRslBGUijDddYuVHAVw5GbQw9GLrxB7N9hsnmdmEVMeJnQJQhGYO0gLS/8Dp4HJXqfwHqghZE
heIaRnxQA154u4KSWSk6DF8RgAQ0NB6htQxsjNxY058JnYWL6HQeAsDsMrjzrcXFFY6oUXMcLFe7
H36Hdz1QVB/zXYUJGLevHfZWXw1BmHvtbss7V9zik+XFIcAEWE76HCscUoLyqwYmkv/+mGFuHSoX
8zyxBhqUz5cyKL0n8WfEdjr2oMQRNzP5urrfGsdbXQikTXTUJpmK+ZTPZnSEAL1g81QhH+75VH1n
FuBNly8/smVk/vcz57Mq0kPnBnNreMIPSuHoe/ELTn5oDtOhdtFX9rdEf1eu9nnq/z/Lms/cmUWD
KT3VKsx2jSEgcOOzSjAmbDFH/6+VO3Uw4JwZWrigCFXQy4WzoRryli0GHf57PQ1YAAEA5KgZ+Az+
YNXPl4IwwMqQVLlT8gr57jwPHb4l+La6XWc2FqtoJhKmXQUvMNsIYKQbS+/81Hzi/z13x7wWCJYZ
oEUCx8XCjmFPCgeGGQOMNThKxyYOUJ5HlZa0wWWXW7lTPxlanE9G0KDhIQxlFooPhu6ZSQ8CReJf
NrMy9f95QYtHytCHsAQWFFwGB8vwZQjKGLxQN+WVdip+ojI3+YbmGHuEF479GGPAZet9+sNm/eUO
PNvSxQNlGWpkRWGECZd2IGgHAV/YYMzniG4EeSuqSjv2ek2DEqjFG1mq+CXIoh2RqMK1Jjp4RVL+
zLka/kJlFD1Uqd9R9KN3zZR3HlobSEgo0DciI+1NhtsWdwSp94quTIFsGQR4UWHMXBv/spvqNLxB
azV9MxLN2KNkNAIN1NGHGEqSQI2NSOrDWnnKwDPiJspQ7dPCZM9lZhYB0LuYTukUqDGzxjromQ6t
MdDMXxWsLJA5oPcaNUUZkDgc5q5h5+Y0gQwwAeuuUqHX2YPT6RVSUKUDfFRzk4+FuuusuN6XNSU3
uRm23gR4AcYMDNs3y1r6qjYO1GlEA2xOT6kPFLwRkLriNzLXlGOo5sOxEWnldWBp3XDPFXqZT37z
x6/ODnUWyYanzMSN+JjcDrdA+R+o6mIoSt+B5e1qFuGlB1ZsuOtaEICZSvBT412hJltE1HnIWnNk
IIkAewNmRain2S9J9aQOdpBlG0xA81H+6pd/bS3er9IYWWTPlC9hGh0ZMDgZeRzMcpcbW+o865sJ
WWGCPgjEPpebqRm1GqOzM7MCAvNyBLRwH0HZnN7qO+l2BxZkJ3q3cfBXl2dSjHVpNoM83WIrCcAQ
U5IjnmrBD5RjlBmos3vl0TgabuXyQ42Cyo/xIX+ZJRHnUfPuGrm7dLmjOfifh41fM18zXzb77Ncs
NrvrgJxrLW2CQmJ5KPx5lq4PjOMIlJMzPM8y3QRCjQDEPNLdhMHCJAAQ7aiDzwrjYfvqx+Wfs743
iMhMEN9Rtpx35UJpuqRCWNa3GEeqk6vKso9pTXy+RUK3es2bfy0tAoumVqlMa1zzSorsX/tegVYI
jSjn8npWrYDCz8akmInQefGYaFne2nFE8ZjIOmADOaZE9cDBvjE3uRolnZlZvCUlRWMAUnY4nTYP
WlxiWjJuTLWu5G6Yqfm7ksVjEVmh0WB6BllAN+sLFuPDkBvYuVgeKsoxj6MBxw1QHOrLD5f3cH1x
YHBj85EBp9EiIBNVqGsT9nAoOYqpo0PNjSO5eg0A9IxeqIWJYLAmfTZBa2FaWYrFQSHzCf0gJXUj
iHPO2qDxi4bu+XUKzaJsg45s3SxyDwieWZiMWE67thlAdUaJs2fs7H31Mj6lj+XecJhj+ezU3M1S
oGzjM645pHlmcuGQJTUEq/r59YhQLOv09DrO4m+ouO0vf7S1gzzrBWJgGBEGiBI+72jIuiqcFHDP
NLXl1MrJNsCdZP/Iy40MeM05zu0sLlMaa63sI+QHFgIKarzJcWMh6x/pbCUL32gwKzTFcnY/F+PI
aJUgSzQPpS+e5ql/AKkdqCT8A8GEjrQUbHsmcAAgBfm8fchOTdbn9gQ8W3JdY7LBsFv/8hda9YQz
E/MXPIsj2q6rWJlgXSUBSLgFfv3X2D9dtvEnKl++LufrWLhbSglnU6/Pm6e6nekUR36IkL4pSLPB
0eDqfnbqfmzt3tpddW51cR1SVghtLP6cq5kz9f/UmbYS4NXk9NzO4k4UKWYaKsxngGd/HlAH8MHr
XyUiB/FNc8I/b+nl/Vz3dnCuEVR7QICzOFXQ1B3MicLb9RQItxTjPcnGnbQW55kWgwQeGMHnWfHP
XlGnlWiVIgNimoWKQzrrrlTtF7U0nyoiYsxRbDGCr7ohA8UFxf0HMZDFAa40noeFhRe/04qdKG8y
ont6/PMf9u3MyOIMg/Sk4i0w2W7SSj/RkkNshxs8zKsbd2ZiUQ2Zkmaqq5lmNO0J8G+VlwCP1GFu
h4rADKnz/7eg2VHODq/aWVXZzHHrWMb3CUr9bNgiwfpzRX85u2crWriCDRpL4AjxKNaAj1YuGNqe
GGJWgFFr8JgxIINxE/IPs5uD08JRbiavfciP7ZW+y28xnYemNAQAbG8rFVnNnAF7+o/LLG6uLIQ4
SgRonYs+fHkdG67hpsHoJG6D8TzPPGnA87ozjVxxp+0r4k/7rdR51WlxAikBuTBEFpcXTMEjJnvk
7grmFCpgJ0r9xs43nrbVJ9SmFsPriZdg2VtRAY3oo5mXDzN8ThS/dRowGs19tJVurS/mr53FHT2S
3hwBV5lld38Z0VuX4FsWPy7769ZaFhtWSCOpZAFf6iqorfLcqQbM7PBrbn27bGjthgTLEPCaiOJA
875wWhpVBYsMhPVT/sj0jzp/uPz31zbr/O8vfC8EmNfsFPz9EMOBKGDs7AbwdnX0///MLL6JglRh
5DN1H5hYDkqbn3oCcZ6abOQNq+8zZoXQJSO2DdazxYNi91ByQSKEb39jnQbfeA8SXxxt1/oOnWII
tYONbN/H3uXFrTnDudHFlQ+EuIzBUIrIA1EhGpTtPq7YrR5W8G86/r5sbP2D/V3h4uqf8JxJpoM3
okAXPSy+QxQVcy1bcj+rVsB8YM5dCwssnp/v4yYvM1Cu4kIQ4iSNKxndhNFG5L7q2QRKwihWEENl
CxPRaNmg+YdL2Gm5Z4l6BeWB3eW9WiNY060zG8tjilM643bhdjcA7XwYvthbQXGcafWHYFcc2z0Q
Nr5xHe8xQHKXBe09eIY2XH+1NXP+IxZRVWyUYCaYf4Sxix4U2+mvMaLnpqfQs938N8bTXoogvFL3
W0Th64fh7+qX1F5FKYasnLDDkBe4HhDF7XWvcjGT5Rogb2Y/5cu4m/ZKcHnT5z1dPrNny7UXpyED
Dq+ogY11MyH9HIXPIdu3AFCBZszP7HLHgEW+bHGN50sHm7f2h24QrbbFDrdWpnZdg3Co8ZHpsmN7
ElfzQiVmDq8SF+O6rtC90Uff1IUk9lZ4vurJf80v+VcrCoCkOSDkMydzBvk6E223lri6q2c2FrsK
Bgwzgwg2Xui9uQMTydXwklzNomPJDd9Lt3xPH6Zrcx/6xhYmYjUrONvdZTFhJOmYhfRPzkPeSECv
5T70xLU8YkbWHZ+jgG7cp6uXz9laF6FnV3ZFOWUwqFb2KQNVjlYDiG1tSqjMe/bFU0GNC6pnE13n
ZbGU2i0B4tJC7eDUe2Kfe/0P+9nagSb41780SRH2ECiJod5MloeiSzihCuRo3SyunRZTVWb2dvkQ
rDrhmYXFu8BLlTOgm/EIFYCg92nrGgl5umyDzDv/ZcfOjCy+TFMbHGBYXGVjUL1o7nTTX1HfdIC1
DP6I+G7UsbbWNP/7WVYwxO04WASRXIfZMG3CSZ626Ni3TMy+eGYiTChYl7Q5vjIKZ5JPZrMVHax6
89meLSKsqpXzyB8+DPBguaNm7X3b2hDGLKKXja8zf+KvX0dH5xp0GRZqLZ/XQsJhBARv/jqSsB0N
Q8zahWN0yKuMuEXdkZ2tmOEVIgjFA+BOPcU6qZ763jRu+phu6a7M67r0axbrjlMtEZj/gEMizgeB
rgu0mjf1V0az8cqvb7A1M9yjUQOFmcWyq2ywhmi+LqTUndGodyDdYk6k5sHlDV5f0V9Di2iCF4Na
pCkMmRh4bHs+w7SDfIgwzrzFYbq1psWLlhum7NMBL5oq+UelkutyLAMBtqzLK5q35ss3QgsMHSOU
NSFT8Xnr0GCsdJClIcnXiIc4zLHofRvVTj/pYBHYCPjWqEahVPEfa8t4pJNRZVj6XJU+sp3uRUcM
ZVGfn8C0EvDb/14bDT2wM2uLF5OLHnqlEUO6b3yAhSrqtggk1x/GWSeVWdg6c6l0O1CWtYjrENjd
g+feb3bc64/0tvIwx3XMAutO/sN9CBAgBthR1QdGapHdDH0ONjCGDWybmzR+K8vN/uHak3huYbFp
A4azQhmZcyTVvWT+uJc7cTcrbApvK2pa871zU4sHqytYnkBMCbW/HuQMihwPZaf8mLLpltblialb
ZYHVcBi4HgjzzAV8cH9+dnalSzRSlLF042sC5P7vHMEw93gwveF2BBUsaFN2iA63Ire1W5mpmMWD
5hCgK8tbOW4xDNsOAgKSGGnxBAd6WaknzMqBegcCS6pfgS4lpNmxAg3XqERHAO1CR+vGfyi/nP+O
xX1sJWOXAYaClE5GttOFCUgI0mNYgpG0k4+X75W16+vc1uJK5kqjqkmIm5L33GPluwTUuan/gflW
P7eyuI/BdCDNiqBoiHfMjVDmmbaQZ2vRwbmFxf2YgkyjinV8O9kziIHw4o7X6sYdvLFXyxr4GKq0
1Ci+iyK1dwz07bnWYwwx+Zeo+mwt5sL92UTKqZBwfy5LsHTdR1rpV9PH5Q+/2l06t7I41TnYuKYR
c6+ufhq7neZqPkG2YDjkGF2zE3vTX+pNBOLauwwGZJOoBqGqurwWy5RQUOvhJpGGdaozfk9ZEoyj
4psAtFxe3+rHAru4YeoMUNhl0YJ3BBTWfA4BeowBd+aM5XFM1XYvm5n9avkuQ2rpP2YWnl1Wqh4n
CXwCdCat9RPD4VbyFvdHooPfrf/RbtVi1nfQNpgGjR2EjovzGo10yIDfQxWwmbHvmD+gedGBnyze
q0OyUaRbX9xfY4vFVUJIILXme/jQHmYC5Nq3jttib6vPMyN/7SwO76SGfDDnrhkYAN+Hl5lt3HaH
wPwZPsxAFOH9SzSFeQig7XSCOfuljqnWUKPnIpUuSRrXaL+b3VMUx66V25hwToLLLjLv0hcX0WwL
bPrMQE918ck4NcPUTic0tsYoUIxncC0H6fRRheImDVu3pY132eBqMY0ZqmojU6ambS4ekIhkDdFB
d+CG150Piio99Pu71MPpPlTuDKyJXzDoiaNP3NyfCy3hzvbkr26/xSK/dghR2oVcwdyuUJcFiQLM
K0pkAkPdY9YmGsM7lYmThtG8ywte89NzM4tkt2hTXCwYnXUxFPJT7QtXgGmoin/2zcxbmYKcpgbj
2O/LRrfWNr9IZ/moJAVEVDpscgV+pPFnFL2r1tO/mDAMxCTg7/uCEVNjrQqtagRMsgcVAkkcTUc3
G3x5l82s3ClwFgLSJfCrY3Jl4aAslmqj8gJvZ8Fciilkrr6wCPKiGAG7bGllz2AJUR1gSTpm/xeO
WWZGT5UIC7JY/VR24UsxsmuT1i+XzawuiCDLhICBhV7y4gEVE+2F0YBz2y4EyPZBVgx64F7fUW3Y
WNC6JaojSJ3TiyXYpAWWtihrnO22iA5WPVzFJAS9rdhVNN6ICteiYgNf6T+2FqtC9IGQFXPXqE7H
mle8229zG1TBQAkGq7Wf5Quo+PzQ/4eOI8wyYIUgCwsU1uIRMEsuzR5oWHcwqA3u3Sz7FuXK4OZQ
tyw3tnM+M4ur8pOtxUNAcRea9gCJC97M1MHZAwiODpd947IJstR6AAY465UYnCyWeDeGpzh/vfz3
V10cSjHUxPMC4onFV8rzNGmAg5Muqjr7MAWV1aj7jag20BLr3nBmR/t8/UyaWYDzD3oFs+angjaF
8BWfKUjPnNTBMOxtu4u8Pvbpxp209lgjV/+7wMVl22DMOJTZH8MAcE8vYDZ0xY0Awxva8w4LYh8E
nFurnVfzxTHQK9RmNRIKtb3Pq1WVPAeIA2okkG6vXBo0O+bJnfYzv6VuiVGMy99w5cU25tNkzoB/
gyynFxi3pwlA5DmZoE8mWPsGqE4aoDOf8ufGAhCBb13Ba9H4J5OLmxGZnpakdjyPM8ZPYM7NHky3
PIWP7bHzJg/MqeT/IRxfPQsIFKCnjjENTHN93tW4M0hR1VgniEncrsWgWnZ/eSdXTwOGtxCBawjw
lk9LMzQqeu9Q+AH1lmOkGkhEi506bdX75hfqi3ucmVm4x1RUup6AmxsDQa8tGGYluKEj8J1SPSB8
S/xkfdf+rmmxa1YHGsBUw5oG3UoDs7WgrdDU/7JxNjQzgCiA8skSjlygrthaioWNg/RjxanXNPdz
Nfjy51l9vs6szEs9i2EiO9eyNK4RKPbdsY9bpJmKp4/3LXg2L1uaN+XLFzqzNDvKmSW0dxuzFXC1
TGkDW9xSEOqCWnWoIRNhPkWD7dXJ7rLJtcUBBgqOHYIUEAK1n02C5UANacfwmNhZoNXvRgw9AuN3
momNXVxz8nNDi12kMVUrpW4hMmV8I8MLLUAoHf28vJi1/SMEwl8mQf6MJS0WM0C5PI9w6/7hhU1B
3WhkIDCxk+xOidPXaJ6wzpnlG+jhXra8vrq/lhcPDTjYbHBo4mypfQqevl8ye7TF1plafVXO17f4
WAouQIRRsNIG7J5C9wkjkI7ipr87T3fpiwYOU2crslm7Nc5tLr6b3VdVoc/fzcqqBMTMce9oqvVe
2fkNM8HKIjplI4ab/+LyFJxbXJwCBboWICyAS4bKTTE8me3j5W+1vo0awdSdCmE1RKSf3SQUaRqK
GsGaPqOqFLBSaOIA6RNviEEDDKLoWh5ZdldyRN7qVQpVTg4WtwIUbJd/yKrTnP2OxYXcYltHsK8i
Vs3KQz28JUkfWGj1XLaysp2AWqEUQhBrWV9Gdscc7EDlrFHWxxn4V0CWp28EHivHDo8jNKeQGKFv
sDx2NbjqdLwtAPRxcw+xX8gsXNsSHEPhMUugpVqzAKMil1f1Zwxn4SUwilnkuUFo6NaieRAzSSyl
wtw96K198Q4+lPSbdQXsd+xE0EEHKa4zzkgUH5mtox3HX6m7VfJf3VnIvuk2IiBcLYujoZuhSEaw
7bjUbLtbMHczEPXJrWd75YamGINGsX0WRUdH6bO3ki7UICeO7Ckz33QweoKHy9HIbS+Fe3lLVw0h
BFEtjVjky+BTlNvgnGtxu1jgiK3DW5E3Xkv2hbXxapP503z5dDYEFfAeoPWzfLZ1lkVczn5fggS4
HKmXk8TtyWuV1VehcpeA8IjJ2LeVj8sLXBIPAIwHiZV58nruq9IvRwHEsSkdwAOJElp9bZ3wPLjN
zvhG95OP4XKIG2fXxKfHWVEL48u7Khj2dXD5Nyw2+ctPWPgMaZg6dWXeuLq8HcLHTn+N6lMDwa/L
ZsgiOv9iZ3GJJjXRFFWGzR9k//BCvDhQ3ORqJlkwvd5P7nR/HhUzVWcLG6JtLXH+97MoJhqSkEoD
u5we1N0IyeoCGkau7Rc70wNz6IyyeWj9AU9W6k9XkDZC7TIGpGtbsnB5SXzZhcVNz/UC+M8Mu00e
k5feA2W2T0B17CVH0BN/mzHIoFPdFeDvfdCuTe4N2+/n+m5gehGZEkKS5eUozLoVRgQOMwusm5H1
VKm+DiKfaNxopi5h1/+z1rklB54JNFXNRcStAbeZlrNnxQd21I7GQx9Mfneb+Mpt5LZ+fALrbutr
QVI6BhLhzQboMjv73z8A9Q1GAYBEX/Lzd7cm1tdVVDWuWkY3IjHf4YEHlhbPZBh3gZ38KkHY5r/a
cvhdpuxIuwk0ZGq7EYktHqP/+RXzk6ChIohq4GIboAmYJ7KARBh45rwEpEH/i70zSZJbWbLsVr68
OV6ib0ry5wAO7z36juQEEmSQhh4GQ4/d1FpqY3Wc/2UlI8hi1MtxTShCBj3ggBnMTFWv3hN/K3EK
KJ02bIaXurlM52/vvGvnY+UP69nbS35f736Y8FW9TAN+3er7u9Zetsgx7St1iYt0VP9r2/u3L9P/
EF/x4C1mUVftf/w7f/+CKkylIune/PU/LtIvqm4hLP77+WP/57+9/tB/XMmv1V2nvn7tLp7l2//5
6oP8/r+uHz13z6/+sq66tJtv+q9qvv3a9kX3/SJ80/P//H/94T++fv8t97P8+s8/nl/KtIrStuNw
3/3x14/2L//8w/Lcc4Xh3368wl8/vnwu+eRFWj23/9h+Vc9p+4sPfn1uu3/+oVnBnz5mhDSqBOdX
AQ/FP/4xfv3+I8f4Uz+HioFPAY3paTJBK/xkEz5m2H9ygqESQA4ZKT+R/h//aEEXnX9mmn/SH8rZ
hlqBd259df74zy/5asD+awD/UfXldZ1WXfvPP4Ddvp4uNsGJRY8QX4MqugfK+vV7MkxVoObKppjo
JX0WZXPZJZtCmz3/xtdQ1679zsE2QSKQxEEw1Xx7XXmAKPxWM8FCt752vSxiXCIrkGm+UcPQO6dR
6wHrZH3Va2tt6KRYQxWpUnrmrRZXRWdop1On8TaGKqgR+ae0aIw70+tFhrFwDDxb2GV3gTWh1j9m
sreSb5jjT7jST1r/zXWbTmL2UjuYQo+FH7fr1K2r+ThMw3RGjnZNc4ndrMAQvq7y/KpRUl4NJCYv
MRNsxztrcuAh1IPXGVtQjwILYG3W02k1YoiOL7c7QT8wKs3VsbHJY7z9iqGfImibxL4ZrmLFDY4C
7QQiXToBrPmzh6qG3zaQQ13T6ij77r+60HyiO1QAGBp9V5Q4JeI7EJit3IA6gAugytyYw0QLUusL
fsB9h4xt6cQ6r0okxBPs+rU1V0u8c8ussEPTFeNH9FiDOEytXqaXsaZVqM1szRtCmtZFs+kCuBn7
6exr/RD4ULxXZhYvwXqUpdJ2lda6Q9TAuLs3y3jKN4mShRuVqWM8LRNIrdDNAhhqTVy2IP/m0QSg
6hmZt5kz9MEQ0XrLlReySAPgQVRtghVj28RhhqOhu/XNPkCeH2eU12cs+DrUCSTHbzAo7/p1gys8
277nJWINxs+jbsEmASs9hwJw8pKiG1d4xU5D2KWti1d8Vdg0nU6mWe5w+hnnO+z7FtbzBQ/TFUEG
bl0VYa71OTMWIs9e+ckNjbmyXycQfvBCLMxiCxgCCoKb2VoFp8Tr5Fq17SCP2tRY+sXk9zhh6lov
5mvpNeWE/7uNX2xbxPrJNlNHW9emM+R75SESDvM4Aw/kxjEOdMBDlhfVl+5Ll5TqjuwrGZ9m0ZWz
Lp0cz+JpnBoDK0dlOV9sz5yeJlubn92myNz1rJTmRHmx2FgJxOrMuOuFZm8Xpx6sY6EtdbMtRFfm
h7QEFHifzAt+68II8M92krNULVB5XUdgUXWqocvUxbc4lHvwmLD52SZVoH8eitogTnQczb1nHSnr
CxnHUxBVtmZ/KPsA68UEQF0QSjypNdwH7c6OoOki9wCKh8PMUmsDjhdpowUu9iKi1Kg0DbejFfgp
uEksPMLU7YzHVI8B+vEyV3LV876soVswrDB7j9kILIYPLE/0ZzVyXaq5Tq7hEHTjpqqt1Nt0DKGz
wphI6++KIS3rlduC0tw0lho6yCZSvBCP9NnGnmcnW2EaOeDV2xtauVrGySbRMFlDc1PV9oT54WiV
Z5RKA2RJd+qtmiV+UEpL8fitGxlHQuKOtqlUQ+95qmls+fGiqmQzth0OnyU+Jdau8rXejdqykdWx
xK6PMuTo1Iq1y4uNraDHdjkADAJLNw7+YB/glg7u1sm8AA/cAebavocSMm9lz6f3YECYHmGaJ/1U
X8oxzrP1HFf691cYTMjoZpPajyM+mg8wSs36aAxybnd20yJUEsGIU57WO0pFJun0PBSJL9AGa6XR
PuWxPM/eoNYw5fSUV0wXYvZtGeaOk5WHntmF06TmxNa1GLJaYU1kutytoURzXwoPpBWGidplAKtg
WTuphXd94mtldrITQ34q68ozr/TeRvyjAxOpVlXV1Uvkm5Xw7iYVpNm2bYIUKJYHV+OYDqUGNNM6
U7iTxG/qnaU8rPyHNrCzY+qIOSUmX+JpSyPRQkjVTVUbr5dlMc17I6lTDFP4ytpK65xKuzVna7TC
xBZ0aU+BNQ5bU+IjfZWIlmHz/X3gzlKBbvCTR38pPTofKmHl6Y7UQFNiwe6Py8vcicLdZLKonE2S
Z622SY1xLreGZdQ3rluqYT/EdLls52ZMJXaOmGFhr6thwBqKaRLWacDctD/w5TDDbi07Jkwzh6Y9
tjJjDgJc508Qh1hIjrTGFU2o0zHRXFVZNtUbuKSBuwGoWQPpm7tBXwfDgOu2wBUfa/razHQBGNQf
sDkdm8La2EGD3TteMS4EvuDc6mDlDv/u+z3cM63URihYfsqJXWFxFJmlqWWnqfGHaW1ZZWmvsq4u
0i+4EnH1cjE0FyahHcfDWspJpRdZh6veQaZLluC8WZTwlljxm3XQYWJFfiQYlxtQjIt1yDKS2aHb
s1xCAi1A0yReZWdXLHlKuzHiuA/WnSvkSz1pOhBVDHm+VlqswKrllpRhH3gfs36+KLrsYrTHVm4V
brXtKZ8nmA/9APxiI+PAeQJBVELYGQvXZMvRzXjdWr2x4NgUw8+1tHy890UxYfwtPfuhLuOczoxM
ahXBE+bKke+CFjmNPn1Ake7YnbNSbsfawe0p7B+yOh2+BrG/a50UeZmVtnlFri3VeHWUUSVPg2EB
vCOnDgTRz9kshFNPn+0pMOON3nWzAQNVoMiwg3RewlyhJwt1XO5UlLtj9lxLuK6i11kNbZbDOhK6
xRDqyoQ/BjZGwaJFZxyEdVn2YHrrGJTeWMezuKj9APomR3XIdbYxZvPGztPpXi1BnIdQZ9Ji4y90
Qj7bZsPsy0sMzfEedZz+0OEZb30zmyBWG1jBONem/AbsnofSrIbQqjNX3/jQb4IIs2Dmgoktkrlu
mdIs1Y3pUWQvS6ff+jgd6aFZZfWa/anNVlldu97K70vMw3XfgeyHpzbmVgRTOagtVXWRnluBdux6
fJRIb1nZIG4BJ7EymFnde6zO3RRsIee0EuQNLuvHZqZdYtNZ/gDvofTTEaN3r3uuJvaEzTxrHe+C
3RijtqbcL2kfG3oWv6UVNcN2fiYQ2JZMu5BeouytHHuru5QFUdFaA5DshblHGuP8+wFgxwAs8PTm
eAoFbwSDUV8PAM/ASFoeFtmiGhXhEIexJMXQOBblhZfLybhrWbfQ0VfgHut7uyyz4AMNtYwqtwCd
zyj0JI/USNf2dePzvt9kvp33G0uD2nFyBt0p1krp/cLbbje0DbKtZMU+z5izo9Kr6tb3Y1ndWP6c
qodsthyx7/C4GhscsFPVbHV7Ei8dDjb1uqnQSKw69k5ZhLPSm3gv4gDP0LHq5XQdt0WFP1tddzjB
42+W3WdebsICCYLe2Bh6fgZc4GGd3GCir2xuiZGDJq1YJsKGw5IWprVef1N6PucfykrO1KKTmtYt
o5nC2VWyeuYg3jTbwe6dcmcb+fR5xOjJC3V+xXiqxaTP+8zTsvrOGzV5ayNsw2ctd2ttYoeasd7r
ayNtnkrHksbKTQO6NbV66JaLWMyAcmQKPCIqXb0rNp7N++g1hlNG40gX+XFsMN8PF2Uw7gBM9OXQ
xhYvkKeVVnCwe255taTl0m6spm9bmmvLNI0oqaTdWqSWl0aLU8Bp8btmuGLsCy+aefgk03EwF5E/
U/c89gyWCvXK8PKtVXKOv7fTuhsvlmbijV9Kjke7rHJaSuM9ruzXxWxpIJQGa9/kffNFc8F0h3jv
Z8NOa3zzmClk7B/zIm3N1RRrOg5sY8MCSvd5bu8Sp+twDzWXOD0ufT8m0ffY8/8H4n+YjnFuZfi/
B+LXz+p//c8fI/C/PvFXBG67f+ruWbzkEKDg8ntuDvvPCNz/E3S5yb9hRUwyzCU0/isCN/9EB4JN
Ksmj7zLRs/nsfwbghPRWoBuBh0wJW9q/GX+/ir7xawkQKyDVwSoN8YLnvk3AFqCRZjaTUOnBvXem
QU4FxNFYeB9+eCh/Bf4/BvqvC2ffL0TjDAp9OimoEbzVR9DfFQRxzYspfX9cFWV1U9TLVWBlatN2
+VGmxjslkXPe4L/SUN8viF2ZTQ2Xp0ia403Kt6waXQxjDw2upnrLeealQHXv6+JOtJBuWIEjI3mv
rPuLi/q2d3Y7wZ+Ntv43yV4VDPQ3djzO2m9twOyNHUeIhyQu4N65855domytmkPM8l6i+U35jHI1
vkznZA0O0jihvB3JmniwLzWONtVSf9ABhnjLx9bTP/5+GH9xlcA5i1IRylGqMN/kE/EcAxsXY6Ch
y5dxojRQfLIwM/y7F7HpHKcC72I6irHLm5RQMEMP4wRVh0Pn7b3sQoo5VMuw+e9cBVU0kfo5P3ZO
TP2Qp8y6oh2E7iNCAmw7Bxyz7FsXvMjvr3Ie8f+ahmch+flefOzhTA+n4LcqJEO2BMQolUMCVbts
L3s1XnnjVTl/+f11zi/qT9dBjsnrTLrZfqtdz6AvlPIMoa2s4OjM3i7jPP/OuLztEP3XzTDqFmU+
06YN8fUjmxx64ZRi9I3JIUYrVoilVxAaLmrbwprS6/K1CyDvxY8d0IktfSFjnNwvwpxhYDTDOxW6
n+ci/QCktan3mR5v+TkR/cMABqOZuk1u1mGVpEyQKiOlBnpiElX5r+3tVZr5x8Xr54fLlciEYrZG
Ix3OP6+vBNPAzApRQho00/kkNE61ddJk76xYv7qKYZJXpd2B9/etwVqaFJMZJ5kM6XTsw8lJPiRT
9fh3pwl34aLeck3KAeZ3ieAPzwzOoACWQ3bRHCuyY/qhstvb31/i9Rp4nvFcgjmP/x0730/S4KbO
xVgaZ/djISjkB1O287oJUkdRqecZysoqVxk8EIO05H9jnDCb4N5oFA2st+MU5Ek8GRMZi7KcgY0H
2gQOtdXvf3+Dbx0JzneICBRagYWoxkMz8Xo6gGMSqXN+10hoRNCB8yirLubxAgw0cN9Q35gnwPJu
ji04EqX1nG7Gz+8JUX5eV/gOOAwi7cWNz397q0s3FlbNYT0c80WH2Bj0ixHCE0zQ9BRpA+wW4xL/
nef7i6E18M5m/Wd8UZifZ/APs4fukk7IkoU50YwvXeJ/4gE9koAFtGE8Baw/4bS8h4iw3lpsnB83
MaVpUCBHcvjT0WGcMjfOFBOqdY7ptI7t7axRspPkLGkQWPse9JWnSn4orWY9di+xxDR/SCJNnOH0
kR2QFAzQuNIHm18Vg6BBz1z1ZTT4h6IYw5at0tLuVXp+77ooLVeN+CQUTDKUlT0p7by47Zdrv9Y3
agIrV+Xr2F/X3rqw147cW8sQ1rA9i+HKrBrAWgbJvI2e7vIJaJ97SV4PvHS6Uq1z8pGUi+Ck6Rsr
eB58Kv0JVTJSzQK01yyS9ZysSO75aRsmFGZV2awlPKtiIlUQ+8Vp7LPmUCbTR82rQqF98oN9kaqV
EWfr3v9EsIpZ0bRLlxqEpPPk1A9jt/FASpOjsFaGISgUnPJuPxtXfm9DJ7GjxZzJTZuQ9Uj0FDf2
fB/7F3r2kNDXpftYXTwaPfT48sEe3BA0ZVvejBg/6pssEbR+3/Zwui3vAFhtNWKN0SxXrn4V92en
68u8/mYDCu+nB6WxXKpDBzyNQk/kJeDTAoCT8ZcFao7lflP+drEucx10oLk5U29y+q47Z7vIL85E
XNc95/2tC75qjOEONeHgQGnTMQGpnrqgOdhBFUFjvWrO9B6sgJb8YgAc35ebyl+b/ZnjuB6mhSX1
kFvRGHxsHR+3s2Y/Vdo5UF9p/QBda2da8aHXoNtv8t5Y+dmp8VYuqrL4MonbS+Dt45iQgLkYG+C2
OUmOPKoFQDXIiFfGcjXqd2NztCs6qz7X9YUOjKvGChuZZJLXq244mvJGdLt+GFYG0HrbX7nDNWQt
gVsiWdqo067t3tzUSR/a2kdz2SzBo6m8lZ7fAU+dYIjGH/ViZ3jbcvwqloe6O5n04DThPMHBPcBN
E2i3ixsz3wxAdmUKViglB9h8moCXqeyzUlhZdXDJ0nTtaHvaH8PK25dqt8iW6P1I6iEC5bbKhktp
770C8KZDDQWIcgURMlMzqNZPDkV0QEJkANLAJAL9uARf6+EuS++KPAvzvNpPGZmxK7/45BTOWla4
ImMa7DjaQ1XVay3HYdMJQgcQvTkVO2mtC6pSkNlDpvdGuochuEkaHsEQbzR6h93ZXtG2jIFgv0t1
UFm2s1a9HhUwHjv3Otc7SKH+BdZy/IhWpcoGe80oUaKIr8w6qjVAdkFoap/NeLpu+mGNr3dl8H4m
VJve88d5HeZ83/xcVHQ4jmDRgEPgm0Ol7UKiGwS99gg8xyxKzRi2cTIk+/jc8XQZ52oxHpsxcB5+
vyf94izEdT10nh6hDmHP65VZdmQYIKASeMxjvE9G9gxS6Zl8HFqn/ptKve8LMpbH8CgQep1PRG8u
ZqtWJZJDRO8h9eLNT0QQUn/ushWnGvcdZ4HzpvL6ZMtniJ2pYJ2j3beBHPn1wRoKIUORXhj+x9l7
zwPn5zGjBs2A0c3E+RwXl9e3E8ymKu0ZIYhs64GXg8oxFfVN4zWRNNNNqnftOyfXt2YJPEGXjQwD
Se7IxpTvPJw/bKSgaGe9PodRUFBfqmz6AnrZWOO6exto2p0zLVAkywtrsgBJJMbDUleXtqveUZb+
PGcCmyDLpOMJsX2gW6+/hK5amZcE5aGvPmfWZ0OplaM+/d15yTVsDkk0TGKS/VaXOPXFSBbYqkOv
wDgcmCXHtv2kv2f0YpyPXK8nCcdZ7oYDgksoYL85mYjWsd2OyDpsXda6Af8h1me6vXbgfcw9so50
N7aUdmfD6rZ5mcBqoeqT0MLQZ++dQn8+mnF9IrGzpgIzB+vN4NYkfjv4a+eAKKe40j9QMltCCt1g
xeTL336+UDk4HOEZd9asvxlDdAtQPBvORnPDVC2KllR1MlcRydH3TJJ/fg8DpFRkWckvcMR331xK
pLnX8aIT/CW9u0fw0AIZZyv//Q398ip0OqO4tEmjvD1bG0PHm4jkIaTujzVFP1Yrm83t9xf5xczn
Dcbl+3wrmJ2/eeOtJRizvGRJ0QNkSbkZaWgpiuLz76/yi1uh64gIFQs83OHfjo3taFnjna9idehu
Hdy5ccv/25fgFnhcDq6wDn+8foUpFtqdKVn2Z53arJ37F66ebv/mNWhCtnlarPdndI71JuUzZiYN
5BNTjM1gJ4XfhU7VT3/3RriIYzj4EfL+EgG/HZEZfr2eElKVwzidkioFjBwM7/mJ/zQiXIU0uIlK
mjCRTrvXjwuASEtRk/hlWV4S60b97dWO33826WcpOvetfI9kfljWW0MuZu2R/huaIj81PvjL0UjT
TY4Tz+b3o/LTFObb61ij4zzyPZB/s+EHeVFORkdeCcY2ihXw0WVfYo3+XrvPr65zNvXmprgamerX
j4yK8zDodY1cIR45HTuxtsM9MkVI2BbR72/pF6Njn9cxl0eH/c3biebUTmc6BU5dnbjUF2q06r2W
uV/dzLm93SPld3bCfTP+qs/mIVhYwoLGoNHxyZqfSSasfn8b56n6aisKDLo4cUIn2+/SAfsmWaSS
tp88tEmsYISUvblOqG2ZNqvlCAGzeedqP9+SgasDLne4x7LOvD0dKRssLaz189XSK9w4oVVnB8DO
74zNzycWon32VV7O70eGt+nlRiFl1Qoe3dQM0Inrtv9sO4kV6YpwrSRBWzt2FbqBwak6nidKgspZ
AfPMaKxfmvvfP+KfdljUOmc5q2chHaS7+fzzH96zCcWtl+Wcsh1hPM3KjUMpcN5xSuue4uM7t/42
6YFNEbl1MhkkPhjVt/0x2ijMjIfMEUaRZ5lRffnWfDm47n4q2xM1xbXuyXfOvIzc99/7wzxilUI1
TBf/uUn83L/1Zkk0BiNo4cwmq3rwiTupSVsV+JVB09YyKaS27cvEwwQTTRiOUXYunOXRLmYHBVIT
5zgrhGPVynTnVIaNqVTT9q1JaJwYgLETfSgfezee5NqqMmVO4SgdX50RzJORAgGXU9+z/VKBMnaU
S7Rin2p0EdwacyPae7m4bXXUK7Cgn7Okt7u1BLnnkw6rXH+BSeu4InuEgTTR6TvLuN9ZJIfFh6Kl
lLuFtiTlBcduedYLZUG3NSqpIXvJZuGmJycX3nBtSyVzaKcocbZ12sbqAMnjHOsPoOrFEKTiAP3V
c8LAHa1+FfhY+YTW6OgG8h3dyKLGzKbrIIbfNNduu0vQe2QHZOn6martGCUc16YrUZBZ1EzM3ivq
NbX05WKgfn+rpqa3i+1iN87atrQAkc6s4KFiDWe0ZpA9NcEC1z6qtGBiq0pRHkK9oVwOyTrwi0jF
RbpyWr5DBLSgHfYC4L0FWzEWmMOqKQW0rPtzH5nAkOewnw3jUOJEsUY4D4O9qNq2WNma7KIEu2vk
nyKOMMXw4zAO1LRH86TukA5eeD3aifxyakq5ld1oR7VC5MRXTzcwiKuNoOQcJXJAHZs6+iVi2SUq
O67LACb7vhHNTjOEs407yz41U0YzILz0LATQRtklMcdN7wdJ5KN8XDXc7BGRhBvpxK+hYw7lhZPX
iBgbELgOclXkL16yNgXStLpC1NJZsRW1yFLDXFM28GEW9IlKxdomn35Vq8Ta932VburYX/bIravH
GcPOrQGxfoNmrsDMqmn3BqfaKygA6jCjQYjmtqYZzRi0C4JrlwwHHOQsydoNYJchOieAj5OeT6uy
JpfkjcG8LXK46tJKqpWFLC1ye4O+9xEETDvb5l1aJcFd7mRkFFQRhEUW6Ku2ThwkKBNnT2FpG6JH
BJvBJM1w7oPPbdB0h3bQLSYE1Xul2/nKGjpj5Vi9fiyNetoYmGyHQzLU+z53rCjI+uVK8nJEU5Xg
69+ky0NgNs4Bc1njbpqz7qSsrgAALA04kgiM4qmKeZJBtkoa6V0imSRTpS3aYSw7/UI0kxc5pWZz
cK1AdeLKB4q7K65QbvbbbCmHXUlj+LUQRXDKpN0diqz30d0gS3IELVoqqdANJIG+XsYi2Le+M+6Y
VDqNTiLYAqIOjr0eJCcvVp/t0YKN60/lJaskT061CaYBg7nKSMtc0KRL7juz3Vt+R3XIUCkQw9r6
7VLa7S4YynFjsjJ8NkvL25OkyDZpPiIZK6W7HTpeTNFk2uVQNpCTPDb9xVXtpe8nzXMpF+3o4N55
O1dGe7kAS4+0xKetk3P1muy/dYHnZrtKUzc9gBAqwS7p7X6R6G5aOfuh1hjGx7kvSf7Rdr1dplmS
dwpaKwwQTfEaDst2zvP5I5YsKAOFco9a2aPkmHRJ74sDUrOunEc52cYNHSbO19ibxdZY6uFQyDGN
vGLAf3wmr0qZ3ggNr2lPmTYk24E1aV+0o783OqGx0rkJiccM5JlhyONQoHx1RO4R49vjCkj3uEtF
NtxiwDpDIYfEoFRWrfNRpghVjPKIw0VyclC9rNOmly+BwwKC12iZghU0h+DagMX+HCRukoQ8YAhY
S6OOtpgotPde7j8X6N0vlRTGNUOkjk7aFaEsfe1za1bOPsMYHnx6bQ/RmLtyV8ed+ug5mYqkrfxj
aieuiAgAii+TFMk3Zxl0g/3fCi7r1svgQ2Xlk3HePcKWWHuTLG3yVOOeKMNJSssI58QSTxprrR4K
fYAtjkxQHDVPQZu3mkZ5O9Ik3n1qJc6+rWq3WrOPs8AY4DrvqynNLpfBekLE2W9GDetTOhRIOhuN
/QVBIR2ATAzvRJql+jDFg3gwvKB9VMiWb5YJic5MFuZRm/v8Y1JjMBZWeeyK0K6LASiEX4a2cPpH
vGibCvUY8u7IslFprqzGtx8po6QPCIQ/JqmY75Ik1o+1TBDWJselNunYXiw/tHUlIg8QOQf2k08u
3WPLbGr3zs70kVmVbzgk7vOxfs5tJHGBJqI5di/Kyo6svjoVhX+5FMjKXZnvfK3dOqW586iyrmy/
9DdGp+6HmPY8xzrEvkfDlpU2xz6nfdu0NsLzrxACYdPUYOORymlN/3qEpZ27HlVR7ZOmOg7CKMlO
T/4qDfyjqyFso9jtr5MxuzGy+nZwGsiUCMT0SKr2uZ/2lVkYEZL2MhRMOTGeJmfYu079VMzJE4Rn
WthmCdmwSk+230Nhp1bBcW/TNP5OlxtbmMfB/GLEVcfBMHV2vs3FNeUcSYbl4TxqmzpIVqq376Zx
jvSuvBTxuBszdc8pgYYDZF6VOCCuvBmm+WYBhz0VYquRTPHIo2hps+kt3L6K+TSPvheiG/5Kz8el
VYxXYOKTcDKnTeZ+sXTlRS1aOI4xfbAy56DgWwhOpY5WU8BJ1nq1rJmt5wTYwOaVZXyhDOe3yUTq
qvkwl5fmGeFAudKSyo/6vK0iKSu00dNamtrXyUJdHEwimtyerHaJLjit2q9OgmM/NgkfTaP/NrTx
bdAJct/GrlucqyVh2eLkBXVFW7Wai4A4RfVoVMMHladGqDvak1vhqzFLTHNAPs8GnK3A5ViNSFHS
aKEjHJTlV16RTZuxd6fCPuSTtopLFiFL856QgrCD583ntqaxkONJEWM+EiNuX49afXKwkqaA76/H
KVhLegum5Cz2Tz6Xph1V2VkyBiOqm1tWNH0lPMqKllx7FrWFlDrJvADbBnv8gHuW2MXKRI6J1EWX
2WkUMgllBn9sLtag6MOqbxEi5gzyaF50vb23/fzGxOEGQ0eUOXGTHzutYle1KZZaDSZf1uw/Nz76
QXs45oEnV03TU21J6ERYqqoPk1RCpnPuyiG4NWQzoPZz4n2gau06CLIAKq06zYqbnMtVPXJotEys
qZpoDl5GxSzUIQTmxifNwyXTY91fJYG8nczuS6VqKmli9FaO0D74k3tXSvofk9ZZz0OxSTBJCPNq
vAoydxv0VksKgdEaB+/FboaHeokfUcR/mWNOb43fHsz+i8Kvm5RMsl3EiR4LKzQHKjvsVmIVm+O3
qvqoIT1nxb6rZv+iCvJtuThHa7wrPX2KDGyoEL4O5+XkxH+4ZVXGDy2X164+fuoL/3GRs4zYv/Co
SifmIUDULDeuhsm78NvhWzKW5CEyvz44sXMvffllwgYslKbZrQjqjyL2V2WSHMtRXxP471iw0Vmj
nlZjKOrOwkzBfCx0+TVrZnavSwdVfRUc7aX7ULnQrjvvJU61S+SsBzVNBzpcniZJU4TK97HJAKA9
lJAlWqFfe2IMe628SEnmWWMRLj7LrBiYgMUKNSp21Q+uMYZEnlu781AeH+fkquHuDCKujEMjdb+V
jKkVJSGd4StheiurbTdZ3fDVLwtRXc0WEehw3ZTVql6KHZ1SIUrKTYtPyZgM+5G8iGg1UsJkZQ2W
LCTnpl7cB21xGFnkDKisS6GRbNdXVVvP4dQxIVVHAdi+0TVBAYyzeXs9iucB2WZWP5icRlRZ8J47
t82QHzoT/sCoP+pTdljMYIM4f5u7HaDTSZz69NnJbgVMD2Tum96cjr3Udt5U7orY39ZOdWEv9oVv
v3QpqjSKpkUwhwg+w4BCr/IeM/ZO10nvKvHiL8HKQZI+F+5zo76gTC/CqkmyEDvE3dDS0KIIFfyO
Hi7zs3Tw95pIeCsWFvG5ImLpgzFKyocy6+4HhbpXFPRgeLs8dVaYUq5cDFZyi/mOJjbVzWdSKWFf
HPlqCRrssZgPuvfIQfuiqlBOJ8+cxjd4L20my96KeoiWVlJiLNct9ObSbtaxF+ynuA2nXIQ+Z0az
F5GkO0LjyFEotW/AgtWUZlmXHzgY7QcSM2qEk+2fsrnYGLm76oKKRDMX78mm4T4xl3WkT1CMqs8V
5w1HfEtNmplFvDHGMfJ9sVVafzD1j05VrWcE1LWtNqllh1b7UbNOZNQYfhh1w/1sJ+HAYijV1gyW
fU1cVNKKQTdJlCtWZypNrdFuG7ekTXC+7OvHEuEB/X4ySpITx7V+1Vovzcy2x7Yiy4ZHOVAU+98c
ncdu40gQhp+IAHO4MilLlm3J4UKME3MOTfLp99MeFlhgZ9ay2Oyq+lNt+uVFHY+FeKnEVi4r1xHb
ddxlc+sbpKCJKnKZ6B+cyCajhazjb5gEzF2RZ6zPEgcbMbPXKVGQs+Q1q8+2XoUm9hcniT8RMB6X
SvvTYWSZh5A1KxXbyHANjPF2KJRXFpBnodwxtaHKRoEy/ejcm2x/8wljoX0AiFKGJSxbGOxZZWFx
12f0/hF8vmj2U2wdYa+eQBFit8k7T61/um7Bk3+SDN01puigmuTHpRi2mthLyWicl27TU3t18WJF
B4gkG2ZVqNv5ARcLPch1JWAhLsFKg2eWNJmi3SwMw9zphO2ZGww5hCEZXtSMu6IxwrizAwU6WF2b
o6z8G3Th5mx/7CTFtyH6ayAPvEPbdfg3OD28soN76ZoOd8PADppfknwB1vfpgUOFt8juy2Pv4C04
x2hy+nZK+PUtPCamrzWXod1P8qvKu6hgKWPS6xxvif9lqLcl5a2rdxLYXSqugvYifpr7W5WfB10N
dItVadK3DmLS0FDZSoCbibOkB8og3MK4o75zS9wfMNyq6DkbjiszYqboLmbLclW93CT1EPYxy7Rz
flez8ctFpqkfXPA8X9UIfZi+9QmFRy65XcEbgqWL+fJZr2hfraNshRA+ObkiSvK1dm8Nm83iVfGj
mCeS8O1mZPPnqiuxG7jdMb25WmUTShbiqfSU8lMuDkV7bJZ/lZBJnsDtE//Zn1FjUU3OVaq7OWEw
iuYqFMF1PStJ7hmNl5JVO3+m8mGMLvMUmHOYmiCptWcJcpk2esQ4d7JApZGdMEGEGYoDzLL81bC0
X/vi1ez8CTzAxAiVY8PAj2PEvzrAlLYqHvKDiRU6nXO21TUY4nkPCuhKertT8woLVOcPpQMAQMiw
OQedUx46jfl2mfaZqrIExvzpBMaVNQ7ahFpP/9nA71S82SpigB8T1cian1VH28y25IGfb+yV5sNA
J9Gw4Hstj7qz452bncJ9yEsG3fRA5t5YaXaQ1Xwbtf2+T1M0CflvnUkEOHa/o2ScYhUDUjK3w9PU
r7o7NdqzSbJorRGiM01Jgv9rFV96XOTbeiVqWl7ncIzH/VpkwABJ6RlW9lR15r7Ey+Zk8SnVEBXN
1jZqSG5Rsg1tHwBOiM40LJxtslyHSOxq7VVvbjbHQaGBX9WXoooOnZwFrZmF7H4KaDP3Sa9hQBye
LDrJJDEZzGgKWAeOZHJXygSxu7HyOhj4804mv7Xa21uSqrmHPmdcGaMunfL6Y1JObYxHw8rD0mD7
+MLdjvMNWcfBmF6kjBBBRfVhd/BnW3vTCRNr9nvcN8J4l63FV0iIJoimtITfpYFeb8lucYRnRQhI
OzC0zK3qj0F6w2rjKmkfYEL24hZ/rtX4cXut5cdbRr2IX5rkbsjvsnnoovMkwCmt86LgRpKCsbmq
qp+BIirLnn7VtITbTBtF/86LZWe0iIXA/Pr5laVJnq7lu35yQjXn3cUWXj7WseI+LfTXcd3oznPd
O74WZYxv9U6Nx8Okf+NN2ab1Wc8wqm+WIj4564doqo2WU+XqGXiO7ytBnbaysv28VNsqvVn2rlBe
7PqdLEBEDoHAwGXaOJRfTA6gke1WNu5UX7q+0TXfVt4ZGKN+40Bjr9meacPFuI8nfDvNF33YWuKW
OmczuSz64Dtj4c9j+PBNggLgPdSSJEizYB2eI/QvhpG5TnFMWoDhoDerDSdUaHIQCQtQjBefgmqR
UviAQIsKD26B3UQ12Du/PGMKkzwnjxzf1Chedmy/p8NEQknO+zPbbpSCh6xRFWDdv63adJVr5lLw
90gierDL960oN0Nzqcs6UMuXheCjwlyfStn0k1r2ZiIg9QKMdG7chM2gSu58EqT1ZdEBS7HlFxKi
veW0yu+jtlPEAfGf13emm3ahMSDBxXbT3VtrE/e7vqfhlJ6EfozbV9Ff5vJdKjZVUYW2WnynCQcV
b9dhRgeqkOMqevpGuWIvrrYBIf9chBmwOYINFWi1Krt5tRYauknbYlI6Yn7+s8nP7Q1xpbHbS3Ls
dwg6KfNewTBXlYMv1JbKeuwaTGr9VPkSoKdqAyosA5vi0Km1Mza3fDfIP6Rv+XJq7uSGJqhZflZN
fp6q6b7aqFr6dWNKfedNLbdurX3FFktVBIEsJb40Sek4Dhnqw9EjoE53rX7dC/IDUkzxLpkXsdQ8
jUugNHw/H3PvTqbjpiqilQEyRo+XXdG+auktauiX2Hq5tBdtnr0qvT6G5bqettGSBbW0+CMbIUrx
L5No/hHoxn0V4Ozf54BseMHfyOphzQHRJdusn7heBZrr8anP2D/D23qSnbRAiiWfM0n2e7YmTtn0
XuJalzRjM8qdn+i/U3NY6bKt8oTpdmOWmmsvR0lpgqm9oMcDG/DzNcYDxm+RQc3L/bmYHy9yEKl7
J91LUVgzFOaLduwLfSsa4A+ZG0U5NUOVu+uQeqkhXqaVSpKsQTuMoL/yk2IKwMb2JinW0ejPhtIH
g7BubXwrssJjCxEXX0mDIl0bR7rro0xaLudcTbb5EBiVeHK05EeXnKe6mWkRS9SeAIbYHzSLpMWF
w6q2RzqmDW1pt0Y+zfGzQilXJZSmRrLR0sbXO30niYJc186t879xNMOkf5fpIGYIY2N4dpK9Lr1X
8uB10reYq50q/6B1YZVE5kkgEl2DqvFeWykvN22+Hu1Fah7Vh7bUVjaL6HbzMAWTzZ0p3iDQPcdi
gY1c+GZV4C9NvWTFRZksYas7LlkP23IWXtklO7xqr5kePacEXjRrqMY/3ECepbwyDgdYdZmqTDrv
gjojHZGD7cqiC8fpOlAk5Jeqs3a8+7L9LdMMlsN7391rg2eH+bC7JXkPJjK6GXkGZRu/RnnPZfCw
wgFwGgK95vhX0f/nIqGFag813S2ZW8VCw1fo/oiKj7ncxM87Yx5k0bTfaro3iA+1PyfqvosVSpG0
qwcEgIT4wK7ozduS3NnZRkfDLAK78uALHu5AoQUtj1nBlTcOF0PDsTjb+54JBtOen2oa0/RzPT4e
TxFEBq/jxDcl5uiiSfWr4jyTzbVkt0HdTWR9aOIq1YynirSJpy7omk9LGk5lorD9i9Hd0N4ivuoK
U3j1ZVtXG5KqRQxe1Ze5gYAu7n370aur35uc7PldZPu+U7bNbPtm1/Jplt8FCWheGdwg1vZRc+2s
A5ydHjMXXQueLsoZcW/C8AwhXNbCu6WsIz4FRAfATpc+bED5h6U6zIru51riJ/l6llN1WzJ1RVId
ZtYQMOozSpXcW/Uht6GROnMTjbRmxFNMq/lKlSAFUPIRUB/BnXeYX4M8j7yRPMkI/TLucUTTtZvZ
rFxJsqDJYKWMa9owybaDaxvztuQFJ2zhtiKDXQkYzGd9j1EKdiA+dna0kyPaLti+Oi9f0rL3INfZ
ckUMyIKsEOAkd4jUKIsg6dB6OnaQFlOAUX7TqH1QmXmAuguS9Eem3aW4sNimj3ZqGvtD73xka08L
rWydHKd96Vxl59PI0kuyRpdYoGUwzN1D7L1qGBKo8IteMnvKQVnLfil0T8vSXS5H4RgtfhvbL5nF
3ZhKAUkcGwuFcKHaO1MmpNaKF5ZpRuZGV6pXAA4N12n2PpkWEIfFtNAuGm+do2DutwuTw53/trVw
q1H49ZSecnW+rVPv5VblSXmLcNVxy7HY6KP2T8p+KrO6d8b6WhS/XRWHiyXeZqFSj7RzbJJbr2UH
OYkvQvS7wXD+4tl5SypMfY3MM3mUj6fJmYI4f+5x3CPz+RHm+DsoGEpNJRgXsamWZq/oPMGm9eho
2Ax6r2plUzgPdNSmaetXyCFr3XT5iMYYF6teHojaOddDe++WDtjpmOuD1xdEjlQ1GYAh/hhJmrZr
XO1tcKWkBkIHSdN0ZQPgf8X3H6w0rr08gftqeHilTT63pCq8N+XTZH6mjrPnwiaRd2ErcsRiasHO
13nac5985SmfkYtXburfdhgueaKDTBaQtZx0sIeMz2HTohRTtR1t/ZQrpp/PJ0UQNsbmMnrk+a+W
vpIVBNfOrI+1zo+D+o8OqDAhJMqfRVhwgZKfzMVt4DJJlOyjiEBMlLkM5dhyUydjDphPmfrW8crN
+e9g5AMzPYMk+ZixYRKAcU8R5D0GnmU26bRzhORBJde/MV+9GGUPucu2iPveBd0O4Vw2XTlsa9Pw
60rxsvJ7Kl5ZeeZPZhuqEFwiMnd90+wU3QyxwZzw/166uvCz1nzSut6X6m6/9r1vzfpGE3FQzMN9
IsSgkqOzWJtAAUulJh0bpfWtDnytSZ5UIA27lH6BMu9Gfsucn7S9ZVJxtiIDOo9IU0XQ6/a+vl6W
xtBcMjgeb7Cvy/8ajXrG4iXY3w6DPg1LoR4M4IOqj0Nr6fzaqtDRZtuBXSNUEF+sIpzy6Zim6j4n
g6UU13nMdnpyg97yqqXlq03pz/CRxeklLR5u5eqidu+p3LrzSIRlMoRT+gB/4qOUEuqTOy/dpF7j
vN2qQPOCoTuamIwW3e2l70mFMbXpHgidMFICEdiesYeDcTs6ND3tnzWNVoChvwN7UWibKjs0qXQS
knqtzwn+HXjJmqAoyHYFLAnbeZ+Plt+QjteSqWHEEffGrJ/GwtjLSh44jYaxJA5XxqTRcDsbzNYg
4q+8gnw959FwSEbr1UQbzx5HbEyk2yBV6GGCwfXY2Au9KH+w7NFtTdQUcxsQTsCUn/XumPMRBkmH
Rx+VK3b/PWtRf/O1/xqz6St3FrJKitIiU4dYlbmEmcq13HSncfnGEXJ15vEs+JReuZJ6VdlMImoO
fASfM4MNRgm0nBESM7TwJeTFqyiX/lItS3RJ2vpm621YKnjrrIpSX7ZE5SzC69Xhc8SFRN3E2aJX
0RLMufZKoNWP1Mx3Kcl/zbq5A0P8zmtC7438L2wFeU1QtkC3xM24WaN8iZHUrPkh2UW9PgZaK6ZQ
govbVkNubAR029IZfsSjbrqRHBVWiDG518UGbdDRSeeLCf/vt7r0Q6T3k9kV6WbFGMQun+eS6cVH
sWGyigARm+3E86bK9ZsquHwXUT+OdcvqxMUCVmWHnadVUYGEtq2fRawBfzij8/8F0fbqX5OPMf0+
C4LySZytflbBLS2IftmUvKlWWEDTNS8yiPUDFXpCVMKFaGgcFcP4iNNlY+fR01gVYbyynbiTt4nK
7VuprxB7MEDaRp2ts8kM7SvK/BSbuR9N+nOnAd9XlEJdtH+1bL3EsXqP7fSdpaCEkDkNt60s7ZOu
eu1pet1SK/7IFrppQrxhU0Fpki83TU5vZaebfkW2EPFOH1ZK2E6ujId6TG8oeNCYsxxVKmPCLOKL
YaNnwbCwH6M5RMuwq1AbAIpbz+aYHyepf0oXcTS7aQ9hs0VLW2+ycn1L6wLAe0he1cTyp5gpcpJC
XHjPogB6jJoQ18A/W7RPJKsGWuY8yTOg0VzRHbT7KJ8/FBr7pu5BYEg0AJLUEmuHEuhuWwlBLt3V
UBhIG0VFvS1bRyJFIB3VcMZA0wnh2Vxx4CE3jMnHVC+eax1nyShDx3bmVuiwDWAU1DMUFb4yli92
HF+ndK79TrUPdV98JSTtqH3lofJ4rpP1Dy7kU2+XbS1Gf9Catwk7TJxoYGm58VJr68syQ5WZaxG5
kpkfpYgbR0PaYWoK/Vf05gjlqinYr+z8YpblfSqSkxjif6VgwY6Yjx3wJwE+u7hem1AbxzBSgQLa
kaANNg6uIzExyrlR4z9wV5945B3qpV1vLUzBK2kVM6bbfqClKGl0klECCpTPOdyu06jbKG6uud26
SkN9VdJN19m7DKa2lOa9lKtbdIo+flPNjQd6VFgESbWPkjR+pIV5a23IBxUzD1AhKBpDHIbKy6Lm
jF7ppp+mMFnqQy2Z0LTVjhiRfQLsYzfFdi5Kz2aBzoP8gfWR8+eVHJsK2jyevttUu+diy8LoYMag
lVL9VCjDwi68yjxNHb3vGvvgFydC+zZliWXeVi+mMbxWSb2bp/Ka5SApdJkx5i5CuJ6K9jfFdjQZ
ERetnW/m2iB9rbraS3HhZtqq6YgcSHvvoGOk2rqPubTtSA1Z34367sjjqyxLYdNEn7YUE2RjPQv1
CXHqOdaWkzFlBwHTJzJybRgJ0Nl562JdWy0PErPcVVKzr4kFRIEAaWw3e2tZtsVAuKtzrGLbZZ+S
vy6kBhM1F9EHVk66UYlaM1PSjdqR+q77Q24e4/RLfcB0UrvXTAhu5bV3vqql2KgDyhDIhyTRAmuh
weJlrCJ05A6cmcPnASzRn9eYOekRKuu8ydDDHZgBIDTnecG6ou+HKDpVNuFAler3VNHRbDYy4gU5
+iWELZwLnawzaVOOdCIt25Et00OZD2g0Id8BB88fEdLMRjVVkn6fh/anNfW/gnwgdGv2vrNOBKDD
JHoO0VnRmm/Rf4GsLbzYzR+9465TbmpZbVt+aG8+51kSPNTRXckKsvxfXt2bHs3eon9o83EZebQt
PAMqzrwmHzCDdBS00C1AJMopSku4YOEUxWtK5htZUmAEFjFUMGsksaCxYfWuxhz4MHym20ZFhlt0
47NKnJysSLu5mPfOkgT5xNpwqWRq6xASDH6zovfSjnb5YYOo9zUs8IoORTnGxVVZi43MWKfVkxt1
wOuFACep6dGKAfiE4k6XW/Vq+NiD3gkucOxnLAOuh29zuqG8CEfz5QE1jXbnGvIYxgaB4KW81WTJ
W53k0NH313YZxhUX/vjdKodcsLyh4E+v3xY8TywrP+qIVTJbgQxh19oIZnlAp2biG1XiLyVPnhVD
BFWaHdO1PZVrEhgztb6LdpVTBnbcQbT+xXBCormaU/ctsdS2Fg7dQAaVG7sW0BSa0gM5X7y5ObpE
Z2c32gZZvj9bLzrrHSvqtk1intzjaJ2E6yjlTs/Q2PEWW3nBkP5vTN5Ke96l4CtKtAZqg/jw0bUs
1MgeGHyiRdULt0QWiQrgiExsHyeqv05cq8vyyRXmU8GPbR8fZShqRHOx9o5ITRJvk5VB9WW+Icfh
3Fv3Npv/VaaV0MMO+0W7K4v5x+24l2EY+kw+iTILBxgrtbwq4s9ErxIzyszZoa28h7bB6U9ODvO9
vMh0WvXjsdb1tlqigCCFoDBeI8hq8dxKsTdXpxIw3OTlGhoWwqZSG5Olo9xmqbqzMvJLGdowrQmP
XmqUtNPYAl4qb9X6sDQ6N9XiyxolsZ3V7k9I6ncxHJZshppKAFMTEXFZgKplObvkiBoqDBc8ppAu
lg2YFYmjYNs3WSY+8muUHBpDfv+89sV2XR+Mz3yoGh4uoYkFzPjgcBNpJRbeRzUcgdU61yofSWG0
X70y3cYq82ZL/GW6E5Rmu7fhQjjpA0ewrJ37WKO+bz846vccMV7Do00huUWbvpi9do/mhdcSdNtI
sI5Gm5j6UqTFZpo619FvffFc6Z4QeOH56SAMhybepsMxw3uNqW51tjlTTsaUgK5jIdbjmOBYHeQt
0GU/7CjUovbki0lKlPOutjdzfS8nmYMGO0VkpPZrQI3Ye9N4smolAC3h/koLbwALHWTg7adh/l6l
oHWCWf2nLKeE6DsIFShbyN/lSaGyW2UOuX5kChxR1NDO9YJsijnsuBW1avKMr3J5L0BP+l/ZPhLS
Ag6gPOXjUZs2JGDyLhXFLuu/CTZF2YgGnXws6KzlprYQ2ebLarxIpF4qxSHSP/uSXnNTwtalZrIR
8X0mX0dBtcv2IyMY5Rdb+5qJvO3wupwlMW176xOlg8w69KJ3S2fcxeqKsrN4t6vbQMEk6TFI7YvB
QGnUW3XexPFBKzejtAc8dwszqLOGYXCjT+w3sJfLkL/SeXksX/I5wJEFxf0pdVcz/avna2ts2nqT
mjcjPz/8tqXbFp6Fx7f/kTQiSN/McmPJJ9rCcv22i5ZtCVj4ZnZjbwrtKCqAy+bVQPpVXlEIZNLo
KeIuGo/WrjJ+0pSZ6Gi0jBNS5eZ9vknf2ghlJwlAD7lQezCiW2fsCOgtbJ90ObX9YHqVyVCIWiIn
+9BJ16Cr70W9sepnsr4ChGGVvcPS28MEk2GNSk2SYDi7oIpYp/dnKcH81DBTWe25MHwy1Sq0jyis
LOu0dPC/74XRerII1BpZ86VQ78O8kbrbmP9bLeAD+7SKU6UcmvKf3Ot+uwQpDL+avBkT4TAMCRVV
821ON0Vqn8op3pnS01SGNXl6aLCegFGpNV70GmPd1/zCeRrnDMR+S/GEZtdSOqtNZX7OutggC3SH
ep+AUhT8oQFsSILQyQgPdLTYEyiy86syvyMOGvrdmLw4q8urFS+n7qsSWFdIfNuMBLxESqgVaLsu
Zn3r1A3lshbBwLq/GIo/2ZXSNuPtGYDs35u3Kn+JDG7Wb4acnQl1hrokQn2nbSOp5QA8Ta99/sRJ
sfAbONoF0DlrQj6XkUVhwaBj0LeJMCbZIKtPVgeAjty7O8jlm8qny5NrXv+OOUA6rMWT0ZyJdkP+
WYaJusvEbugJD3hSonS/LEGrbyBSJop4MvmR9YNUM7W2Gg5+5PVg0Me8Tl/XyVMLFH6zOGg8dIfm
P+8XF3IdOpSYB6RUxL0apN3JfFfZQaF+fI8UmXivVZTe82zfpIm0KR+FUXKRUIAVufB5cZqCsSjQ
xmDutoIlI1Z16perBvqFqQrJ2npnw2z0uNYEYEN5mqCo5WFjiOPgjP70L15/KswDyR/UCWLoQE5R
1oA+kuXwLtYnAlRLUN5ZPzxOFmoBXzzuvebuoG1jexbBC3+9yhLNBXEbmpGYXl+eYR1eje4wLZ+a
9CZQ0tT6r7bukHJ0aVhZQYXXerF9my6sj0/KuNNQV6AGTPg6OCC5/aTEB6V+KUfiEUyi3b+z6tip
x3Imy38+yUQXWt8LaLvFC528FCJUYWcmNzEvtnOPi1BKSJDdTeIv5/3X9tX44owbSd6ayrMxHkvk
UDRaDjb2hGgpsR/y3l8QueW0SqxmWk6LdU/Fll6pNsNqeknHoyCf1vhX9B9WE07xJc8+2K+VRgzc
gWG9EGGHP6or/y2cTH3DfyLE0cyja5TvHHuHYr+YSj/X91lynCZedX07I1dYlXdRnwYHIjfyEOss
9q5Gjo0Xgn88WV1CCb1kO/WBSpw3+qj1XtkJNeJbXj6s/rAYJ8OBFb0sy49Ivga59KidZIXUxEYS
bou8B1126ZfycZLJU5E/wcPNwtNsEifcBwLC/Wdc7Kz18e8w9L9M6aEdtwSnETRL4EC9gFZNLDng
+luLJyCtaT2OOu4EKOXvbCD50/LWD5wdD9EOHfPklVoAZGXJQW1+E7Ptd0gDR+lSxveyeW8ScGXY
mqlcz1kdtv3gjmCGXNBO/JmoX2S3VcXZ+L8aHXJ4UufmaK+rjkA4AJd3pWS3JtiDy+dufY8hpUh6
O6pp4sfZNWLkT/HyltNXz2gWkwq9W7KTGW/tYkMEbziN7wvneo4+CvtXyD+p9o9s4rBkUuvjt6H5
sCBknOv8sK2A7KL7IYJpp/abOSaH7E1SCYBQZU8ytxw7tOv+rN1yZJydzm8x8YXUr8kPBHn/nM1i
b09VSEnup2NZf9EC+Ybxb83fdYhVxEXld4bjGKjEBfPtYm7neru2JU4nx4+My2yqIUwi6ntqcDK8
JrkVKjMyzeUjnj6MaQrmdfaHIvIztPK9hpU1X91VOg7ra8XFtYD00QAWSpg5LeoruEFxd2KLBoK1
SLYW1Gg5LYaorkKfaAR5c27QgqNbKeqteCZB9gJtUUsX0n4ltrgo2s0kmsrSTzAW2rslf2ecw8IE
RNU+bbiSKVgG7OHBAE2FHt9CAkRYnJq9muW2z/HEPDnZTY8u5vCCMqPI9ppyM3vfHg4tkhYoIdZP
IY/L4fdlhEtB/AiBzY9ZZ4SVQzoLxijtT+HRAOh4cXFQ+xeU3ggUXkhmRm+7WcnfbsWsu4Pxx5eX
ZBcdyb5uBgOHVGgf/Nz0OEpwjo3nROeovEbOTdaug7FTlLMwn7rmrRR+bIdx+a6vp67k/QvS1Z/l
mOvQZfkEnjP0G/VRimEqNU+NodspzluiZxrrVjUfCk1n7Mi+XZmuBN4Ie6w2/ogMZaAGKwjREms/
DWe76XbZ8CdN/+b42gCezzTEuC/6dPR0PZiMALVPLmweqptnsMSyv5Bpkwayc0yNN31U3HZMwpRW
ifh7dGl/PWTwZF85TuivWp5it5PopPE1nIkmDcg3garE9ehW002WrvA/TnV5iFwjYO0H4XCtMCCk
snHSbH1bDhsZ941CC/YrI94rPkeLCG14ufVLEf8cmO+EcHRzONjNmwmEIgdV7Ld2IDGA0RDiqgWC
0QsE63PuC2lTKa9L/eEA0KcdwuvsEmWaP0JBKxF/ges8oWoQE5O+DMm7+lb0oW7CVORUYJUMWz/L
X5seTn54LGCbln9Dse+QxoH3JDopL85Za55W42fJiI9hfdnXwxLVP4nlC0LdS5Z3fdnZUYA/KH7U
CShUabmnxCskDJyewMqqAyvZ3kMEgYJO3Y3zQUahn2kHVAjO/FcNEKESk2wbQKMRSnpK08wDqUZE
5jPrkBq0sL1A37bg/gQvFQq6e/SYcXeWEDQvsq92bEnX7qjJ0mQrIbGbwafrHIr2wfF0DbNB4nFt
LUoYmbdY+SiZX9FQjOhvRP5Xdl9rL/mK9ZVxR6mQvODIo0TW0QTSdNKbJ4UEqMSkW+BYrOAm/qD+
zASIGaUaZtmnAFdp1U3L7STjatQCkW2z9tUeB07MQWmomoIOhrAc7ifxhoNg0QN5fQMW2IDQc/ag
PCvtmoDWtVuz/TTXs+SA87qV9EHihzo//q11s3w7ZPtU5sWoAIvIqm7/5dlFSc/Exa9C7MbpA38C
QiV8RuyCGsAEGOiwjSUNyPbstcajbx7doTrJ6k+NTn/MjiPoZxci0nAXjkFvQn3l5zr6y+j7lPyR
fBtazZOGLqqb/3FtmPxlIxAxdzvZPGyRgEN/G7LtWN/SOFhG5LTa3a4+VIZa5HpJ+2opf2rz1Dvn
FApsIGq8bj3G1h4ZufoWgXdgQ4DhK2gur2bmsdPc1SF0K/43zVnkv3io/Rx98nquFe7QD106EoPr
Q12m8ohhUHEbLssiJbvLApMBS7K2lX1XOxe80OSrJ8tYm7/L5NmyvtATsB/ySgouKzDjsC3O3fob
t3QCHaSrl1afBYLWZrjHCeWbT8HQz/od+sfYlyjh5IG+9BP4BoaXcHpuOAGd3yIAGQ2vrfcYhdzs
ke3rm/2f3ofFuFPU936liDgoCPtzZfnz2UDt+VBvKuRurb4RU+p7HoZxmLkaI0YEIIuYrPqFe1H8
KOtuJX1iOWb5uWPCKdwktj2R/mYJR/avrr4bJCzWquxy/ddeP5NvA3WEKu0K7TNhRaXxyMofNpjV
gu5xrN+Qe9rSs9T4KtOSjZiyHF6y6XNCTKQ7qLs2in1algvJxqYZGgspodGGrSkyUudUbLhWFPkP
6qSQTpG0byVvnl4YQyZY6m49j1nHjEgqVo+lJtmOLWsNsjTIosUz8XUwHSjKrxmfLP7MAA06aqh2
L6ThE7q9tZeNGb+N0V0DhK4sPTC57vlR3KN6HjrrZ9FkENY/enKYFKLOIl+mK0kLP52gvJLplPzH
0Xntto4lUfSLCDCHV5GiqJwsXdsvhIPMnDO/vhcbmAEGjTt9bYk8p2rX2rtKT+QXSpJ9Yqyt+ajo
b92wt8qLGOx9hhn+U7tBzrXDuy6gtz3SpmJ07OYhTRdT2i8VIsoEjdNHBdn1Xv22HU/4Z8gaJMUm
+IwoOP8YALhK8NRP+pFuCWfzTB9d1K6Yq/ToehAG4qekv+KSRpgRja31T6P8rbU3Jd52dWDr3a7k
tZQ3uX/X5lPYelaMwnuUGAn4KmXI8hUr3L13o/+Ko68CKK4nBK13NQLzkz/Zt3nlGSIb43NIt1q9
FUOO9fUSWm24A5bb0WaW3CD0aVsu8VnHbxIht8zrhMOUp2MqtvSrKUnaltM1N83EDz5+ztxPfHoi
B3VyJLisgY5NGMbqd1q83v9LENblHllt5/vsBMFEzvNkhW5SXgFTUXT1bD8vG1/+hcWH0LsoaWpy
DzNMUvlnnzJ+uIsinONGw6Y3cq7UTq26vnox1VMvrYkCjdJrM90YifVRx2v1SoDr+gIBZfE1cUDG
feT6LJ7ARyufkuYwtS8JT1zN7U5yvzN3yFJfywFIfI9TRAh61bMo+FchYSrVInrS2GafRvhdSslO
L79NJFZlsR0wgrAL45LTvGACW5XsQ+y5oEAxalcwD1WH3udl5Dd2bgm2y6PE1BeqPe6+BB+apt3G
2ev/ou0hmW9hCheLfO1kpKY1nLkkNXPe/JnTEnaXQEPTq8dPVcHIdOpQBcmyM8PwRF8dMiyWfgg/
hio6YnxWMs8qLo1w7jmmhT0ZBuhiB7mhpoD21TjucazvR38XaTtzcIZf2Vh15WuW81XaJo4J8T4g
ntNa6hDAyXNiKhH+ztOvARTQUUxm1UFmE2U+ekAemJcZpPLK8lRuiBQ36DBj7TdAqxZjyRafU3JJ
mvuQe40EDun5yjW3oCCsa1AoKyHWuEYosOBcezYFdVXh9COk6RI/AtiA1az+U/RXF7xr810Len56
AhiXFg9VQwiJimhE25eCY5Cx782WcIGx6+coPZkuJbx83S7g24JgofPpsQpA7DJUyDNXfS3zCsWM
8ONi2Jhhgdg6/Zboa9my1WTPIGHQGPGTFvSuNcfZuIbzNgmOpflM2ZxB+Sg4bfhR0SlnI4Gkykq8
4PziuTAvzCk7YvTSzeSPK6U79cKfoZyip+DjqMHmVIPFMAqNVeAzRuZlw11zisGGx2GN+4zGymy4
7lgEVDNA8JjFFW8NYnkbRzY2boGzJPCsK8N9zETss6YEM2uPQaoNkIudnz/QyM8yuxfi4urD3bBu
hQ8iIeN+E5LnmNt+MfHQzOQZXHPgAu5JPTwKAeD2i3CCYNwH+LHHfOSeWUts9mGiWN79xMSBhD3/
S1Xu5biZmBNgClQRrrErQU5BCYrDPih4L6CSVtMxNt86hiU+VjnquuoBvaOwhSb9LLBElRNA55+Y
uHNKB+I16UaxoLoVOoRTR8t6wuXa9lc2D1DNHLuEI9Cp8xtzOmHUPMGiDWEmLblRuCW6YhVOh9D4
jJWvUP3XzD+jcLOGb7n00HGJA1gx1bQ6YlRV/MHUsn39Kcn3sPURmGzGAAh+gLduU+1JDcWFYVvd
WWVKpkW7vFr5GH001g2YLXebfLeYf0flFgGDBVq2ofEPfiivCMdIW5jljYDdKdqJs3InkZuMTMrE
tl5hsFmR0Z+Frp/+FrKLcZdSW4Id3xl3A/BnWJzaP2J/rNpTwQTQr16KjFEQgZQmXGR6rAAJbwL1
SWIlZWum/vJxbdhJAv/9UwrreB5tcyghx69cIsQVzNJ+6B4xMZBQMDZcH+uF24/mK6kvUXYak3M+
f6vADQqTrhK7yi5EXDH2WnVdoqsnbuOYmRCkS79vYFSQPhQshpdSvZkmpVntydqubNb+RIwn09ze
C8pLH373ScDd1vNG9+sYDNkMQASGXy3xcG305sGE24zhsVibsBoYNIYmi5Oit1ahWs/+1HFfiYcw
5dOyPqqJnDUTnp41LmexfG8K9i0NJwh60eTG2Ea8c8XgNaZ8MIZLEm9GoJFUwqfvP3N+BCs9CdFx
6XzUrdlv0czS9DZJmGe0s/obS+ylaK5ij7tdxDu0z3Rj5Ze8cYeECYW4zeaKwsrE03QdpAv9XJlc
IlxcyOi2TgclnxTfNZO1QQSoxaovwXqTRw+bVq7/FFTh3MnzWuBILDF2dMwFWnQ1hbSMJ1vGcDA7
WfUnD2vANJkOfOKQ75pmzap6kr3XAcuES5U0udEjtrTO+N3oEAInKmGCk38UTSJzW///W37N+9cp
TPokrgtusWZR/0vGZI12zTSnFc19OH5luNT7soMG57qB8msgux89+8GUwbVSGfrKTrR1rMJI+L9i
/61pb5lx1aFWwd6ol9DG6n9sWVGqCyOSHpxiWbLqdDVHV7Wb9chhPeYmSxAqYC0av3DK8IifyUvC
6kePsi+/PmjpnZVObAxb1Zx/VIsfsCua+opY/IGFzFT3KfVQ46F2s1mIQK08+CMck7IBNzTrNcSj
P19mma+SzAx0D5/dUn/qrzGdJd3V2QaT4V/gU3lZL22KbT1NNjHE8XSl+FMQW9Q3Mg+bhKd9o/eM
8c967UnKgGN63ebyVua/3egGMYY+EO6iTjyrTHAR1W8wSUnkTJHicCOOpbaKG66/OsJNy1k+2XH+
1cb7pRAJM+r1QVrl8m6IP+Oc9AyYZM4xdTepTwnNeyHddvx4DWWbpm5FKLhtDr5rFgiCh/G9bbea
YlvagfmQ33+b6SUnXpUUhyy+J+ZZKp8M7wBlVX1JiOXwIBFYbPgK9lZ2qfubXGyl3mV8VKbK2uwv
CNyKuecj9iMyNW410GuI8XVud4Z4EcRTz60P+MPsxkStk5OfQcJMASkGOR6UxyGo1nrc22F31ptT
gsguNeeoO04RRylCQxb/iMuZdEA7atvljmXfHTHGW92kmgH4yLFIz49c+5C1EtEtgeck6iD5J8UJ
c8QfBpXwYh/BvDXh4bBTMDjcBxhgCUcwXXF4tt0Rv/2qyRnCvJcFACGnnqrx1V4F5ULAC/AeYwr1
ovdX0moDqgRZvqvvlfaYhy/ZX8nVuqeHKW5h+rYMZolQ5fxUA1Jq1mHxHUm+l2si0+V/1fgM89vg
33SZuoQGcttW94kUaoKTrW7VsdAP+DXE2LCae5phhtQC9DAE1HDxEbTz9dwxyIQtSLc+6qt5TaS9
MB0H8mKtR6Oqbtmd27pB/KXo/41NZBfJTfNXKirHVkP3Qv6Hhj/EyuhY5rCW5tKOcVj6Kq2zWcBA
kr9LeViphi0ThywRQ+AxF8bylPI5cHakF2O4xZIziZdIPZfSoSMWOF/FeY21fZ0p4IyxbbZ2rHxA
RZOnU/WV07+IhsgQfSlpOshwFUmn5NGXyn8yxkP29TThIae2DoktqJtopfpvurZmiXwDA9lE7xan
zjRdtfwXfzpBJzOoG9NRiHq5PDP2r4oQsPyZsbfJ3PjUSJzPDdfG4tw55dI3+Qz4LoPuUFfH/neW
JmKY5p1aEnax+H6f/BOvIQWhIflBh5vIoSXwe+N/N1Gyow/4FJ5/jfvGf4TWXuQL4rYI9VUb/5XL
EcVbXsevrPjkQ2UunAefLTJcwr6ohSUgaLzIDvJrKpjIchPBjipwnSLD5gfpY/jrmXYxYsC1hPKw
M3jDVNS0a2Fx+HBc4YUSvngyCaMyJuarrlR5ln4TECxrec/iIZGXrsGzWsgeHr4E82OsgcstUig7
AV8UIuxDQiSylcKrEphGBxJ7Erj9EJ4DAhK6vvKUgfbpYZQ/SqM7Eac0+saIFDF88baRaKGof8wc
qmxv5qAOQBq8qXuEKytma+QH3Aj92hi7ObpfsZuMncU4BF9aIkNqI66mj0JxDfFm8IvEBqTiuesQ
p8lASrkJ+zWzB/kZNu3esj6l9FGz8z6VYrcxY3s6heG5pN8WMtLRqTdCs1vX4jmqSSsuXx3AgOQo
xjYuIOMhGaAK054rc37G+jMeL7P/btVunu2C5tnGlI/FNWwRYVkXqbJCu/wUGU/kFbJA2x5a7Iax
dqiNXVlGjJXudVJibqdhEe8Gs+P4qYRv+KhNkSH7ibVZjiGeyxl+6gYaYNU4Xi++5nZLnyFflP8r
3oMYvY0cTaZO/zGu1XLaMBM0Cawu6IrAbml5/0XGU0aNmyRUIn7nYW3E/8TgZGG5qapXPe99PgF0
An9PtgD/L93k4NGIz6L+RIQr7Mn3vSi+hXjksv7dYD7jg7voTxNOEYQYKyUXLLnjYvIpBFeZna8V
W1OvyeSW5nY4xdmRBoZ4kCFyZ+6n4i+HpSqSLV5GVM4hc+T5mpERqXZrEfeOzEhyx3grbTz5AXem
6N6sb9ripo5rlqq26XpUGBU0CM9glkX/lUGkBPldqBgzI0XrZ8ZUSJU9I45dPr4mqJrxSpqCPG7V
7m3oPuUcCuaLwDA/9RSU66B6DBqZSPJsc1GsNbXZ6upl1N9EQiBEVpgmmBJuSUYxMa41NsVq+F1s
9d2iq7PqP6KmV6X5SMtTooLNbJXxN/O9xZiiTbojRd40vix8dxkwKH8DXhvtlI8+DQeQUbKT8Ukn
wTfkRUYZoQMYbSh/WUa7n4ebkoK7516M80dptnn4DQUbGbdkaW82hBX46mmksOYDjuO/uv+GryJ6
fNE5g+w4Ei6CahQabjnSf+MvxSvap+fcfBOHq89nmwHxs0hYXMOxMt1hwkNG2+Dif/GjtaUdW0Zz
MZpybcPA2fJnS2saYnvo89YWiAIJ00sE5S81RAm9m6ItZ+uJnLRhA23fxTcj2GP7i8pvwfjRGGID
DDLqVzmum2gTRnYV2Wrsyep9mikc2T8cvKkRdl+3+yhjFPXLCEPcQpaIy83WrXE/DMG1Cuh6tpPy
qyT4qyBZEcDhR2gQu/TehMe+4wgho9C/o2GoRrUyi1sGnVNi/XKzyMPpODaXvvUdKz9NuoJt/w8W
atMMJRRXQ26c5dVclz1S/5zczAVRbz7VxSv1qVSLbMvWgAT52le5w1k++yyJHVJJhI1oZRnWrCYK
cIUCJqGKyvhpWlG8t69oPOS1m0HX9B9B8jFQclTRRTCYoo7k3U8yvx8GCwIHpI/6JgcMhZ/NPY3h
kQ+GzktKz8nlp3auIB668ZMNxx5XAMW8yKHSbmiaSRip/ZeMisTiOuWkzzzfXq2TR+FO39HsySEl
/vxJnorA3H4Yv1X9EZJjOfmfQoxVxDgLwsEcn2xoxGcf9WtBc0mrjnCKqPe52KORTqrH1uhc+YmG
n564EpnaNR32g/qRxVtpevfJHmnUYyA5MXj00tbY3YAlCHLMfBaAlNV5MWFnf81HlY92DQHGAEvu
7gp0SMkjSNOVRutZP6r6aVJ2ifGepQwWPHhucAXlgUbr5+c2d3BuUMQ6AmIyTPnMe2lilhaeOVNS
g9t+Ntczz6u+LGJkZkX+iWBgLEAV+JfUb6qBCPc1p8Q/+H9KdhC1vQqYgB26hyIMH3jClPEpK/s8
pRblEYhYwc3FWHtqeNR4MRLdNZev81cpDs2ixzV7XJRpeFOwgckULiMVTsJgcQpuY3UvE40C9ssk
harYLNh9Q8/d7UBMMP9mAYuT2UWrfEqDAWzs6N8iUDMZK+10jjEvFul7mH/H1lUrdup70NpW/W9Z
jkGy5P87wymnWVLNk9rKfJ4UlvXIjgZhFeg3kYWFTQWnlXJB0xn78n7ow13fIxdz1naFLQEkLmT9
4ldsg87pRG9SXCG5+MWzgLec1KuGJyCG+JfzdZbvBdxZpDaw1fpblj2JNo7VDwn4by6c6RszKG0B
v1rzUxHtyEQ2py4A4mPUcLa6WzPs6+bU6nt2O5K/ZHy2rEicxU1tsC0GjouIpaF1uiFzzakn/HA/
iwep/62EWxGvI/nAxwqB3U0bHB+r+ktY5h897CzCH9Jmx4NgYlnTIsesfjJ/rQ9UOMFLGNeD+ot4
nPquRoCDItFz0eGE0k9ZWSsd5KZDgFDfE9muQnSFR8oVAXrO9sp/0lHNCQR7TAoMTfk0hH89EQtp
cDObCzYxhEitf6tHYn6eiWEgcNJAdN4I2SANpDTgggssJ+DfDCa4nIHEB+JJUb6M5p6zY0NIj31y
JBpswDme+jul+sPRqYvf5uQQjc9uzqPcuZJgORj2+CZ/x+4ckVnWP/sSMNV6GynLBPkzksuNnl4n
jHYtVG7Ij6LIhc3OOcZlg10uuCJzTCvGzeOIwaYgX0+UH63vLdlQpF7O7xNaZgO32FG9Fod8dFmz
AEx9lsmUMTy13pHXzwm+N5J9qJ6YG+Hh+66SkleNMbFmOrN0oQPU1WPRHYfQGbNdUjoCi3Xx/op7
vIZq8dkgZCbmI9TuZvdHqENpXMbiDp7IYVBlB67kOuY1Zj835fOlq/j/MGkl3adnT4sEFFx5eXio
eM+bLHNC+abCls/xsFxEZehN7T1v7/DqjpwfqmrbsjXE5hwq1U8zfQQhXc0qlTxcDLAhmXHrxysi
vjk7iXHL5CNX1PChy1B7/4igsqs7I2ZGGowwI+6wwsZVxj5Ye7Gbtx7QkyqhSt764i59Zsmt7Xq7
/cfurUHkU93P1Ydkcrd24wZ7/VqyQNmdGco+iu4QRAW/L1IO83H4XvOu0ZuFvGoNoHaCm1WGLmc7
8CpniTfWOx7sD/0gWpu8Ondg81Fw97utLzm5sWfD+oXIModlqfxz48K2nd3U4qtZNTKD4Q1W7UpF
kJrdhcufnrURgFrf8DKLKWWPm9QkNK/Y2h492Kd97wteQfSAmelafJLjLblzfv8i96Gpe6eL4AYD
JnxHYb5qHeFi2U3sruPI+HWvpd/sp2X08iq0S1JyRyMl1a4JQNMSO8b2cQai/SUJP/zpvQVh50B6
j8JXrQKZkrRYuWXjzNboVKW1ESj92AKj3s3lqsTim6z7jMJFZLBDKYifvgCxwQzLxDvr3wISJ59h
BBOrqgSUXaGPaI4FkFn4sLG0dWibWvu3bKzuIXst68XS35kphun/DuK7LE/rQI0dvfugUZ5KFX8h
eAnpUCEshooIlUacq/FO0Nb9Q8/sCR93uMMhhGhbpg6Xe0mCHcSvhJpvftfFepi/keu1/leCqBjX
CH70T4m0y/VDRXk4ao8h2U+CN/IFyRPJYBITkEIjwPM5a8k1yZHB2cJj8FTTSm1x7v0bRISnloLW
IAXqrirHknFVfRXmI3FGNk01xhJOQVaM60S3kKckVCxeWfd8Bgssra5jccmuI6oRc9hFRPYpjFdG
mYWKQLJRo3OFDN+NcR7Tk6rVnLPs0wu8jGJMl78mgwwU5PcWYi47yuXKoPKaoGFBE6oND7ganzRx
G9D7a4lOU056QrVC82n0T+kRxT9w3YK4jjVbDN6V+qOKX2pEduipYeKBNCi3z7LaWTV7gt5kbmTM
/e1eHS98ySQqqNZpSToZmNdbNhuniO4A8UQdrn9LxVP4UABGNFe2PEJVfQFY0OuJwiLzUNz72hHi
mXxSp4WG4rRHX1iQC7h/zpeS9yAdQQ/6JxYVNpbdE3129d5y6rF9yPo3RjZ31nAjmacpsAX1psJB
q0W7moTOmUZQNv5sLqtM//nr0MujzAeqLt4NYIZc6C6VWdqFyFiHjdbCyDRc3KjyPavfY6Heau0T
b3Ydffi5xp0FbWpce+Oji3Bwokkp/X1CjyXDFJZW2szgAlJ86pq/IJ7XDVCdTGEAJTgGk6fEKix2
eKnEHbLZWrAQDkO69YbN5RK3ACU45VmifSbZtisudX0MsB5EEbddnD9SrP8W5rtKcgX/ksI/Ktma
1GUEMCIplsRYWUdXWvBmpBb1OcqhnS6MGIFyoY/G18orlVyVrt9WoVsxdxOTaw5H2pOEhCXMnf2/
aSSs+MsiDY5RIRPb5tD2iZM296yiHeNUNDV3DNwYzZZ98KuBcSOOB/KSEodNslzs4GqxzhyLwRDG
v8EvIWYwwQSewYHYz8d59NemDrWCghG3nGH0OHibbFJ8V5zFxNHpX1aVbCb1N9LZ6cXlFRIdpU5u
PTEq0WecLyguDs7KnCmfOkVQizj8sU4hoY5kKOh4YFn24slxg2gGOlscsZGtY/CufPxX5Ko3x7cx
Yq7KxZHA/2AwAK7GOiZrtixhy08WJLZ7Ixv0DGa2UxULADOFb22+JZ+8g7pJVowr4nibhcN2stxm
MeU/gunVmVcMVrgrr37NOcjklmwyNb9awofgf2XmgZxFe5wevX9NpQ+1+qgJzaM7mE95fgrjT1m+
lsTGB7xwNbfeNDKCZLhCOUJCAZHBAxm0M5phJWdcuf/wTNux9Camd7X9nON3yTo2jNEm8ylC6zDy
jBl1a5Vvs8ILSwg6tcz5GHJvBT5mIR3JZZ7NUzZWmxDVK2qOi/++FKG46lcSm/dpoWTDeE8A8Y9V
UjOST5jTVZOWwHL4s1hDMF+HtFsNw3KDEetBPGfSnkOz3Ps1BOB7DCzPtpvzLIR2GPJvoDbos9hL
0Qx7fGIthhWSlEkYk10d+0WpKQSLLF/o8BTx9Fs994zM8nVi5Zkr2D7ZHrXOvjmVvqVSPR8Atoc/
0Y2fvmZE1rQBJ7ZyKIaKwW311xIyZ/BUEFPGRa0yEYyIr6rWVVd7osylCqg49hQ1kQ+a6Wn1cYjV
CorjLtU/MQnH7Ah36vpf1QabqLyZwk5rvWHc+Xl5jgjWbvlWRIZTlULz2k9rn1zhqP4slh99+TCa
bj1ZOndBzixctyBWl7aK0BYSki15V8oaX0RLIGzb/2VKfGo06SVAM4UEOAOo2B3apWC+Kfq5Sg2i
aLhgyAvRlBbwdMRH3TkpNAKqqW5ho3O59sIW9x2Dj5jQKDn6xRmxKpeaKYRP36raXmZyAJLqq1ff
eDf7gxpz3A4btUn31btMbTMzSC4wvbaGZgfJp9H/b9byEm7OiCKMkx2EsG8UpyRix0hIzKZyG4SQ
UPDGngkGYC8AD8Q9S7ggvAw1TTeZF84ziiLFH2PNQyMtveFV1S/RwK5SFDAm7MmwsWBo+szO1J+i
+J3FBOf/TP6gWzNZbspvaMaTEL+H0OfCh0lJR31Wm24H4wv/GQWARQxFt1LNY7YvW+KAlJ3YOoIm
H8XgS2ReXUKpiDYi3aVUtDPLCJ45ozoaETXfdQHnJTjeLJG1nBy0kLh6RE8RJtDEtmMUP0Y5ud34
R8RMgjmiBlBDjmGub7z0UDkJ6qYXdywN3ie5geFqoHJX+LKXZDBCA6jJzJq0yvEm6T9KQXIAYlW0
xf/StN9sECO1c2RUvyO0RUE6HId7LC8RrKtWQXzTnDTwAgZ3Id4fh5egvc7hjzFdKJBl4V9sYiRC
AjGhYtL+UVYkPYiPIokJGqPWIieXPZMBCoCfHbLhzZITjHmU5oAoslPwNDV8CVL0XplcJ9MCLAPK
miSFunH6DfwcdLe+vKoVwX38zqltggNgkVu1BlZ4WG2ViTl6pKNIa9aNDtY7OEGcK47CRHQT+A9T
IDBQdkTOb8Hsyf0fVjHiFhkqIcMKjqyEZQWkUIXbRNqGmk7k8XP0gc9I6GRqxTjmV+VZr/AjFEbj
algkP02Dv2mKnQzlb0zulk73OfBp3aFfa/5X5XuqeBGnfVbvxr+MuD5zEuwKXGTpZZmySc2l/Mqh
PzTVOhQ5DPplnkE6mKv5IDUnmibW10sYhnqEvzFCNWhZLvirahVBxBgH9oas8jbw0/4UJXPpJbMs
pWId3BpRS81GIuIc4iMxQxmasQowT6XivDbMfpNI1FObcM7IGISmbNZTyfgEe8CSItJrHvhbBhoY
iMXWkB8R6D6Lz53l35IhphQtPqb43pIQGGyq9jh1O8FET9pmj1z41wXfi8eA/1QAXcq69ncZeVkN
sTDzmxC5oJwBsx+FR+CKT8csb0YEOzlmhHpGCPVoFkRqKYRcyVg5JnCkQhCvmDuPPrQKexG4YWiD
6HjzoDrNyTLQJcu0mUQXGsoNsdyneA8my/yaaALavtu2VopLHa1JQowN0y3vlDABI2LqugRFtwG6
THk0gvtc7VFxJ3WTmAT44xJdhPGoPWNaChU3l9cs96wweSTbdFzr6SVND0ZwoIEIiDdjjI5RPDA9
yAnmTEP3EaQmTCYa5uiwacJoCdV868oNeS9asiGtCdvIxACm9CbZldm9KT8FXO53uToXsl3i7cnZ
VOnHCZk9d67QboaK+Obv6Zv4Q2T6GojuyKCFGTC+F8gMq6QGV74LXKRle9a7bZ3fW5iA8dVQa9cV
l1Hzb2KBKt1iGTuphg5X/vQo7GM9c1u0dtgWx5RBfsOBLRr/R4tOyscsnpuGOYW8kdnQSjeNQqdy
VszhRlUjp6rnDbw67gZlFCBknjItUBL/m+LeLeprkDJFCrZlJVJc4s2L7pnob0aNyuEcyFj2B66S
EVUHr2t7Exk7q+WHwAco84GxB7RhMp4hFz/K/m8m3rYhHxzHu6ORcjiuW+1eAfm35tMUa8rvSxIc
2uhoUAfKgkWBfQiVs9VeNIPxiri38udopM5EJ62XH+zb2szitvMxt+KErAqiFdPAXUJXxvSYKdda
+QsZSwjSswyBs4edheVRy77ULkODywG4j1K48cFDFDox/kQjr4KS7Qw3PGBpS7l0MsVrmrgF9u3o
X5F4HQOWNgXk9aa43KHSSf6lgIdIsVMJxq/FITHRTNbNve5chVhhHCAEmUPckCpGfCO7g9yuCdiO
m9wLluJKlzE6hvMH0EBkLYp6q9UrlbDywHDZU//eTddAO1VU4WTIu3PukcWCmUnRcOiBqi6Eno9v
PXvztX8zGkfHi4emjpc6kInkWAt660Jv9iQRRKjgfk5xjHcLykySQT7IsZb/2HvjxoOJe3Mjldso
ZDofBDsxuoTDTwL1L5fseRrijakxQRD+tRzkEpZWPVi8nKAAS/40k48uPospha+L02zbR6fZv5n1
3UhAVFgezCMiFWcEM1KTITxpZ1tG3N+BuuhIZKaDeLwi2Unnre//04djn4MOAQRpy0YrSPVYvQnv
lqU7VvAR68gevCsqG6lR7i06YmybdsXAL2dKEXqZsTNI3S0keR8IDLA1Ggve7fhqSm8JkQ2k6Lit
MLsTOGjaENpVS2jIBEwC4BkIs5JSb6q4ZsT2a9II4dJfGUALfNdJiweVD5yVLy1mBu4kmNs1QTs6
jKr+oRLfE41bX99V/r9x3KuV8GJ+fs+bnFG0js+eS6QwbVEsnICjoDETTzd9zhfSvwoweIFfWsav
LW7D5FeKPjpGaKMxbbthl9cDTWjvGpm46WXmEtTyEb6LAWGwLAu3yEjk7rLmMxYizE+Wk0aX0jJJ
G9QM0HQUKknvPVO2tsvTW342aAOjlMMql6hj80M0abxFlksThzgzG5aTrw6wpsTCk0HBqDn1BihG
6kO8ldbL7I/x2DElxMQmhYxwrDVw51eEDOdL4aFV4MoCBD6f5N+6P87tBFlCID+KeIexItB0WyWY
xre4qZSx2Q/6/93qtivpxQJfdwz6wa5rXSGvgevx0TRjs6ngT3QZnzo3b8+cl7IrUZv3nMwk/AHj
1uyIeJBUYglwdIz8GLO+StV6U85PHZ2Xcjl4m8FiLGUg/paca0pE8MYYHV+RccHxpKVKswOAcYxG
Z980eUgk21WtAS+9aCOPaCamOzTWgebbMv5vuXdq8a6N4dqKTVr558jjL6MO9t1XInK06S8SGAjr
iI550uHfZ1qT5cMfJjjktMa/h37mlKPOKqcU+4kxuYGufGo4WtkmX5p3oUCTZT0zVtOMwyOBuPcD
sjFx+rQj+iPxxgrAf2Tyahtb2jGqc8auGFd8PmbMcLbRchQ19bsAk1ZjDe/8ndF9c28FwC8FBoY0
jx3LEJ8R8y9C0XBVGOvZB/IS7n7DLEYtr/ms2JlU/cNZm03tT6WT7D8WpBkU2JMyewCKTCLfEdqv
SSRoQ1UOAW9nbi70cLBNOWgKLaMzxPTAI1tV7J9p0eeZVcRc5z0PTVHjEQ+2LRr60H5l3SVR83M3
C3bM5Wdg+rbArLR6OuX6cwlZEK1DCkcwzD6m3c42U0C3NiHryWK5hArqEVjhSWe6YVQ//MFrVyhb
cf7sCwyd6FN15rbsHLOK6YHRgLFOviQZr1mIC8eLZIkTOamtvZntReLL9MradGl0rnq0tozt5PUk
r3oCa42vkPFogBczQ8CKFVshspYdPmyUKtwEU7rVe3p+6CEqxmyrxJ1j8iqLsxfAbU/FUQAdsRDv
ZGKc8+GnpHOfYGykHqc34eBc5vzu6rqTz2TvuXONwZctDAZpz3VK9HVxb8l595ePd+SvSCDTNbaq
+VMHPn4qAdJzYVqx9mkXi5mjUmTmcrZLZ9QVWFH4qaJ78DFsG1TDJUrdgi5QpGAjZIeEaa8gkmNe
VjOWmCWRs2ODtnSo6vDMJi7qQQBgUjp1dqdLA+qvxmrWvr6kdNHyYueV01tmjF6JQUQFaiwY3Mrt
Ted6tCSa3Z7uvgrZUzoIdtD9ZVM6requP0dhsp7JkLNEixZuQ2aRYzWZQ2exERSqJDpRn3kRtVXf
MR4LqSS1h4+10G84RSOzd6RKOdD/vyUhar1JssOxI5maIsqxgB/yjhU7tKkCloJMyf/j6Mya20TC
KPqLqGp2eLV2yZJtSV7iFypewk4DDTTw6+cwb1OVSeJI0P0t954LlwVyLUw3wtJwqwVrw4bZjuEK
6FIP39q2jYNB59tzgLzZetdb4ZemSY14ljPH/DezG+PuYNvqrALLXbMzx3yzEli4pU17YOcfmVu/
JTSZJovdrrSYWQzbDisOysuHYfj14ffNDYVz0kCLYK4fe08mAdsjsu8CoQ4E5+3izGaOt7Vjze6T
+sHcdeWxl97Gze4+Y31DURFOP24Kmdf+nhp0H3/dABxND/Hazs4hqmbDL15Hb/wzGWeEfaOF9jEo
Np6EIDnsKlG/kSiCrF1rnIxO/C2nnISdcNHHrqu6vnv+vZMuZBwFGFvGkDBg/HQvYfvqB2fflsi3
PsO2fKhHPIcxnO4ueKk7/eIi9o64shX3sI3Wrn9TaKwIQ8lhXZev2vdPaRzuS1shC+BUK6enxAh/
piaFnIc0eVSPoiUqUN36ELMm+UsIYaPmQVgucklrsVLd5EDik+8e087f6yxik46yoQEdR8oD5l2U
+R1OvZS2x/mB1bqSGa3rImrgeoRD7SxZjuWHZX/kTKes/Kv3GbVn7u9QUWKNJmAblp0xpr5U7fMp
eUi6ZAWrif7hyeS573vgC7g7ZPx3Rswbxf3EhqbFXw4aKamvVoXlxnDXKEbw81fVN7PysQnR+v60
YfBNPBkSLgJbTL12WCayKmBfG24kw7UJC5tWKKpxoHk96U0kAfkt3/XeQO1r8/LYjCmkrq4FqTlW
RLlmrqZBv9Uclc3AGfzEGlOwfkvsG0j5JnysXSqX9jXEHZTRvSQnu0cYQxiAdJg//8mwh9txRPwI
fTDb77SPWYedQ3/Zai/6Io3q+XdqvloHpGr8XOaIgTVWYM7rJRZDTmCqe/AgBAGZTOpGfwvnnnY/
o/MFotGkwUZb9s2AjzEjoILRvR7Y1pb41Tzu5agE6Rml+5ltdrIsf3kwFN9ZC9JPpOI1whTQWwKq
ukbY6+yzCjR24z/OaXaEV7jWSLqMyWWvHcinUhH8EXFUZmjqHRx7cQjijKskjIetuUhsEeWwZ7d/
ld0/4BhtwnYzy+DPQOoa4yx/R+W30uDEkQwM3ryTHpxpNKqh+zKSQtgy+J19VEE8jBZG2TG5Krbr
/Eaey69wNA9pBwec55qJLIb5YwCBqO0AnIsPh75QWWuN2tttPpKhgp1za8khUVgNa4xITTfAvfQf
6uprdnG1Mt4lmwy3m7FJarX18C74JXT94JjhQDRZD41ls23xRIuyPUxuRsuabgwW27V1KqaXKO5O
yjFZrYizjT2DqLBV6Z6jotynFft8c/y0h+5YBjYQjH4dYWMt8Y+511pYrALRpTKgIRvxn8FWMRcG
Nw809HLYBPqkeM8aF5EXciQLR4xm7Jjmzl7H1aEd0M/b065EMklmzCan3vOQNFpBuqtJJIva5nMa
/PfCmxBpfUsmkCbgWj8iiK/7U0r7nLmsnzmsirC7ZoOzttl694Qghsy4Abo9pAwoGgELQcvLoorP
AexJBg7g6q4QPwjBuQcuTXLHNrEz11ymKx3YJyvot1N7auXzaPVL5shPZpn7kXq2Fdcx659Nap5q
9inqul0beocGgrdTNK9doukr3vHugV4tNj5Vi2yajekMh4niJOwiyGlvi9TMoCokePXBorobsK3l
dXzQ3nRyRLAjNnHXLF0PzDrKeRJiyA8IeDvYkafxKQOxXuXig24LVYrYZggLhU7vafwWl+aTGyID
ZqbXTSQsvRRoARrqw3K6RoKYHDxU+FwPoQHujLNr4kDLcP1VkfVmYbNlP5H2zSFjX2Y5eEWjeVvl
chv9zwt1NxS9vOjDziF3TUfyOZzlU8Zgy2k3Aa9Ybfzty2fHy4BGs6UKrItOAYPgDJzEpVGMA9vy
35jP25pmqTOjU5iku6ConnRbHRvgDISKcpwisQNzVLUfKE7pBrorH36GRspBNDf089WRj4NDCRKk
7K4pqgwoZIGiVqzCSxdH58jPn5ao0mKkbzNgUWJ2ZduT5e1uJJU6i+ZdYWVbB9FqmIutZfrHOAWj
RhssGAiY3CSY4H1hnYHNSnV3KCTC1yzFPhp5SIjIcahpelp+zB+WOYGVrjQ+fIVsixXiamzkk8ap
GQPkqSLSGtgaRg6rAYpin+3GwWN5UNcjWkH8+7TrwhfElchdpY4BetYCk1UNM8vF7Q7kA8rxLoJL
4/nwWKr3hAY1bXOuekZF3E9VnZ8CUqn8Nj5TSKKoiy4pZhdnqDZJyr7KiPfm5O9VV29q6nJA+8h1
1bWLjNcW923HVmDEAD0zKplKzuKo37Do1wOzEJL1rNLcRPBTRKV5h9nKbmx+hUiwlW8X+8RhrkJI
dk3WkedBauKH8hysZG9eR34D0k8+g9zkHcF3V6MjDzCjOt9R8zl0f6Ls3WTiUMViHYJiqIBLhXJP
ZbRLo/k99Mi2SpY4wXIdY/V27a8WUFjCNl+Le1mtc4HODz7h4JAWO1McRt7z7BqMCIilcYH/oOBY
tCL+xJCrAsdlAyIO9bZn8BoN8Z9Oofkt0TWWLa8CUmfYEBHwjxZhBXKDvTMjZC8oxfDrOFlxcr3w
x3a+cklVHRs30jjP2hx32h4xp5ubidJ/TIy7ERJK0XXnLvrXTz9luu64HLN4qY/Mkx+SaZp8Kvc1
m8NNLH6190tC7lXQXyzzetX8sz29ipFJjIVgHmsfm4A+p2g3IPjWNk4TwZyg5J9q2S8WXPKxZHNM
O5lzRGDjNdjhQnUDsteji1PQh9n3Yf1xGqCaSJPaeU8zdPeSEEMY1l2mxCos6OSjda6AVgR6/vCR
Ow2YRnszPU84Yepk3CUGg83GOZp2d6iL5OSyVx3bV0dd+pHNj2AMGEUOjmzWqNgdPEhDeKwuOPD2
pjCQboQvsAJhbGOupBRH0bAvneExZncc5HgWUoyzVoCZqCIfJTr4aD1MgWS0r/hNhdq0Rft3nsaD
z2QlGJqdN6NJ83uuCz7tiVwFQAjA0B+noXnzg+KYBfNLbDFD89ODgw1cQmAeBPPKOT0N6KbFNK8t
DySDl+/gMO/G8T0OpjtFHxNSsclDaLU2UghHwoFI3Qr9QoEDPTiGsGYE5vcYC2YfkZ0hWzCLI4Og
GFUqy1kEyVZuAr1X18m79PTMxcDrE1X/FNT0B5nZLzFLvp7gEsWks5ibXVWL5xyJQx9aqzH/TuNX
tuQ738AuAdlRNS3q32X3AGtm8KDJ2aeW/9tQWEfBibHmPHWsXBzOCI3IV49QVhITSXl+UXV656W/
THPyHrg594TlVavRfDOZylvNG8OmvS8BryKIqtlRlYi1jOZHEvgT0L8B7v2d6h387W2CyC/p/tAJ
Ur3GDxT6GIuQmT7phFLb9lDEVKCM8NTiMiqg3Wf+SZrfTXxouRt55k7uFNzNMt63wKHLkU9giTKk
S4jm+TSE40+XM7DH3paTzZKQSWnGnJLgeyfqlsD97Op0J9kMTxJn68hiyXxY4nCUz22Eni/Jmp9q
JLvTo+kqVLGd8B0IhtRDQj3C8RMAkzO9f5rxkTHF5wguQgvpgLTZmzAXiictNdA417khy8VTmq8s
MPNdT3eKlsBFH5yJHxfBVywEVssGawf8Vcd+HkW7W6awleX1O5sSDTcW2LoY9sV97N4F3toUHlA0
Hc2Geldw2dewW9hsPia8qU3jvpEM8oqI8yXq8OZ45XJop9D0CAaX/bOfwcJj8dfZa59C1SC0hxXZ
gymYW1mMDCqGm1Fi74RhnkfO43QCE6n9f6Q8cyjzh7lYIBzWzsAy/sTMBEaEfSTVO+jEh8nYjqW8
NiHzpWQ6ZKxfQ0y8ZVYdY4fNXNeyay5XHdFgBAyj0GoOpUkyHx7TSdNbJ/63Vem3luOmNCwKLuJ9
C9t/KxoEjtTXMo8X1gsLsOZkx9cKzkkVD8/F7GwClXzEQB0DWZyIlb8ObAzEVByMlqdtyX9o0MvY
+St/zE35f5t5PCetz0CoXgHY30jNq9qJlYTHZ43TRrP9txaDkB+8OwmN61gfK0ARTYE8xQ5/u8JN
0az2wHb8KxGEKZ42MyrfWo4boggQlKfzo5OD9eMzlLEg+Kva1Do893jFxDzcEwrvecI3lYP/qYHk
yS2vzMEfY3wL3bzLy5qCnem36YmtsN86hwrOjPEfFDwQnkIvZ7XiPWtfMJqFuXeotUSvTklYmMUT
KQ7Pjv6qizc9zKfG4Xxs3MfQFtw9X0uYiwuUr3bW5ojlD6yz6MLTPE4Hv26AyYXmRneMlRIs+/EQ
khWATlF0UInKSwdlISxCbA+UzU1zsyoELVW6E0TsqRxpRMD8tOtPtu9xhcQkmfQUajQNLopVL8vu
7eTtPYHg1wNARIJ3Ur6JCCnKkiJCFELvhzcJLqnREx6CZdHXYkFkIoWCK7bdbW6d9ey9xW23V7Z9
GdJgZ7NzdKtkZYr62Pjj1mm7U9lJZEBIzBhZ/mui8qQbnsPlEtQK73CxdQi1sicWIr631XX7pvO/
cfk1d8BNGrkF8M0xxJapGrb2HB9LoQ9pPj9Hdb0J0T2zBWLyna+cGdsXzmZ7frSZgUW9v+FiRt9U
wjYi5tL87MJtiIIggE7aCP9iKfYkudj3yFXK4pxGXCbxQH7vDw8Fhh7S86AYjzMtFHTGovC5g91L
nIGphOQ+xO5Bh7AUWcJIiCGN6aPNYWw45RZnrL4G7Pw12SxJmu4sspYwSzj+0jUsLlfvSPoVAHBW
IiwAE9JshdS4y8IzSJpukC8R4kHu2tuk+rWusBO4MbsRSt8WYNBsfJV0pRYyTCduHosk2GWZ9x1r
NBtC7U1n5kDcBNlt6UEyoT7ot1gjFCzbepQknzXKuBGx9yz0sU5bJMa/cYci38eruUgROrQvZj08
lQJ7iimebD/YuW2Nk2s8ji7I/TwhCYLtt+Gb5zaMDpHtb9xBXQ3TwzgHuYOJqj/FGNIunnERc7Dr
TbB2fypz2BQ1hylKxYKJ4WBiqZX7WKGEpeR2m/ar1J8tEukq/Osy2u7lfA9n1tu+3BEeR4pzUXzm
3MhJOmHKGZNTohnQZt2X5yW3mvX7uvB6LD4RC3jH1IsNKccALdw3f3gK6uoch/lqLG/+YqnHlBik
j6IpjiUO4YENEBAEJmy8a1pzPnq3hXRSwfnLs71sPoo5O/ndiwNBJs2nM2aPXYOnIfTGpyKbsXTi
BEA0bjsa07daZSPl3wIW0MGfGsmA3ev7NJUnX1s3i5gtEddvTsKMbPQ2HXqgh0nAEwTq6mnUkBSW
kVsujv/5miQzMI3yavoNWsb612giln2aOVH2bSpJ+ad56PreBZuTjR+o7EhDipkLqTRg2OG0ETFU
0S5LCVIizdIHXiHrfCfQoszNpZmqF9sk4wr1SZWVz6EFh8A/53EKvkqVxN/lBsWI81inP3Hl080i
6kvY0jRusWWCdxxxSA4SkEtjviclU8xJLWpjIBgQb528JAQDKf/40ztM06HVbUTUH8XkMf2pd/kU
Y4gHBN5Z50bhFwrlOtKxhY6GKm0Oz0k1XB0kwBlHmyG6Sxx4L3WeXnwxba3c3euq5/7scVj4xNc8
ufJ1jp6NiXJm9J+6wMT6j4ugrF8yaZ+mRB0C3FszGmNlGc9G4GOVZDBM1KU99E85xOk2gckfzuFh
ipE12oCtl5kz2Qu5gQWTbspo+3MMWTldaIFA8iBGc1GXp3wUq3b4CItuF7tckdDjtN+uOlIRU44h
/j6WTIi4k+K0GNGbWkD2tXbU5wvi2+Toind5Xx5cw70YXNY6jnnqvZ0BRiotAUqSEeSOdIaLXp1L
PrPR8woGk2glyIfn4XVXqly05Gjn7IzxYoeZnQPcjA+N+JkIjbDYqxWZOIRQUHKAxfBnSO+2D701
7RuDP7K0MFmgP3PhX0Q+wN4pAf2lweLK5GWe2n+I8PYqdV+TJlVMF+jFMOWiT9UoHKH29pZ8C5ZY
7wyxZo+MKlv6YNxLXaifqPzQWmAuc0POLj7WvwV9mlrcLgZ7jcJ0Pi2jexyi6G5I9ctR8jS17mXK
5D/HRxVUoc0U9IreDEEqZ28qvWAzBKHFoMdiWNnTN5bcEKBUQdv6M/d2kNq80P2XXATYqsT+aEUe
ofM1gN0A52LSJK8MktexjPFmAQt+4E576GuMQ+nnYH60062p590Q5ezpCErV8rBEN9FTPth2svX9
6beLW049StWmbYj0hIpuVlTH3CcDJHRI5GhgFD3gnBI2k5UHsy7urf9u2TwxLcWD7fgAleEjRVCZ
fCQioyKhVtO5GgHb8LQNrrkBKM/KjgNn1QTbwdfxySnsS0ngDpgmBzU7P3kKiG+Imz9Tbb05IXHY
tPtG6R+KzgFBArsyMt1dGRh7Bpgrauy9C5UqC8TOoBBmvLfVlr5nlbWs93AwYOjixDUKdUyziQWG
x7CpWncx+8yiuykWfNuEN7/SejtxlMZIDyblXBRA/M6Xf/tOH02PVrt013NRn0u4eTbL38r4F8l7
ThQe41l82ph0rIqY3xmBD7FHNF8MDHHzO6g9jQ5sI27OKsPRWWf3nhwfV0rCWqtjnuh90Hxp6vxe
zathuHnUNnQrOMsRvnX5tca/hScVEM1bIMcPOaMF0kSeuze63j8ST19qWjsba7JR1Ex7FNxj3D0x
XEnua2MBKtBhDelj3CElyxbhx1oD6owc8sC87lHF9TXP9M2rzKtRQR2ebaAk4B6Fdx8L/deN+309
7QPskU1rrOueGtAlfcOI/tTKW83sZgMGDkJj9mRMlU0msoSJb7ozmTYUP6kREIu0+ARE+kMQ+XWY
8J/3ZvCq6+FTwS17SNQCSDdPsDhplWK4RnNlXxHOXv0MSbwx4uhzKVFM9Gq17YGvCnBvic8Gh3TB
B1jih5XmCPNtxoPT1M/Ky48m6UaWH31DgH9kEQ/3N76GmEN6h2+z0i+N7T83NnErZBpZiKpRiLxw
MYxMsphoGShf0/KpdOXVZK6XTcpgUh7tnFae3Iq0z5r2UCKNRmbiGuFna6OtFuJudOY5sHGw6bgj
4Cjd2WhiZtu5OFWwi5Nsp0KkRMh1XE2llVl3IP6QjGCTMbG5jILJZuVxOPQJuw+RUkPAvLFUe8sa
Z2uK4FU2NDZdPm7bPqZGdFCVkbVSup8higC8Xb8p5QnxIy9en3iYaCfczzDXy8x0qRWQsMQGYe8R
gOp4yR3qU7Ekb0MboTai/ZPdq6niZyccbpomlIEm6EULMNwokbFDTuOz3ykgTR2DO3rhpxIhiMgT
ppjqMeSrro1yfhhDAvGCWNIdFjuz6zYeNa3KjBemFkQEDrCFsQJO+l0qemaM4QMNfmoNQJYo+3KX
Q7HLEnoW/U6v+UuHik8IhVlTMxxrIOajkGfyyIzed94a1hUFvstiVD/WwO7TIkelmVdjgZI8Hh8t
dp0G/GI+HJrl8jAl49arwo1wXDyG/iYJA4KpgVVAmTVpVxBJr2cIAEZvrT28Pz6UVwepise4q0/9
mx6KYV0GSywYWpU6/JA2uEDKDk8p9k/tX25Yb1UmwaE3G/oLnOLpGGb41xckNW3xAtJWsbgNBZrd
2rvgxCP8NsJPJgFj/FM9jKzqo+pqSjb7sXWmk6q9U63mS10WL+WQ76IS7pjVOofUviewgOwOIazH
4AIJusM2djW1FgIF3/L2TEaeVWKv5DJnDOszC+/fogaD64PdkinJcOXcn1FyorEvs0uTgFCvCAAo
jIA9FcJXydm5mZVz8zlnk0giq6zxjGJJxnBXZhCqJGrozG9PRtu9DFJdCLrb1pQSQKPsj7pALlFn
PRt6I1/JNsCP68HXsDZyaOhT7ermaaatun5iKnbB74JRwHxrrV6gyeJY93t6J5l59JLl3872ajIu
Ava1ojm6xvAup+orzPR6rrxTZ6dXRtzMlMCzkDAJ3Dfe4n7/HkLW9l1DGKPiNcSszX/4EBFcX35Y
9XyM+/y3ikvCzIxTjjbdrT0ehfTFGZD+84ssL5hIdSramj6jojI+uZREWYAssTFYQCQM3xW+RA5I
YkYsqG4zWcEqZ+EksKTFCSVtQCkmcWWbTfTVl9Uj+v59S45BbCOHtZJfkevn2gL8K415Z+YomMPJ
uSeB9XdwwWdmyLkmyrRk8FEpUkmDGp9a5jHkSPmzFz6MPZPOClZM5fbZOhDzQduaCGpMZa5i0RDC
J8bPE2FVa7rqYkX12RvLf7k/kPUNPlbG9Sa3OoL93GZbaeLFjOxYEkvMdSOP1Km4GpB+mMGhoqfx
2j8F2kA1x0+tgG/tQ8JivmUWpNYX4crxs3uTix1BvxT40J4d0rob1d5ZHW4sGN6EK+FKSsRzyS5x
dvq1YSIPMr2LJagv5YSlxGoOfHiIyIyNXpxRea+2jJdOerYuUYpchoK1rYazJeybTDnwy+qc5OG2
rMS/3EDX06AGCjxC1i0V4wqvtyE0QyQ3eEVNdmvUKDpAR+SjUWWaZSFiK15chGVkAyaIQFi0Mc1D
gIj3fp7vow85UMUGRnwRbGeq6xGhlJmlJ99nHZWz+RNmg6B4vKVtd8nCm2kVh1gMpzR1vskL20gv
O9WCC7kRZ6tj9W0TZOWjjwNOGdfRagzqP0mY3Jt4QpXmPuYhe/qJhTqxt2hOABQgDneqj9Kf78tH
JTXwNyG3vAbYY7H2sLbKGV3G8YjRNv7XRoAWakM+9cbwlGCyNEKuiMw+u1Ccs2HeZUlIB2Nhekn+
DRLctuXYNga/kZoNLU4iL6Ph3hV7LKNnWWLhLBwDyCNoKB5kUTDrDuiTBgs9AoUW6DXrNJliZ/co
hiYC4BxukqRzX/op55oCljKKKyG9D9Xgrtmb772ClDbq5IeKqM7K7AGmU8WgIB968z0KEeizTyai
OsRrh1sJ0nDptRfhMtiQmN0il/52pE7HdE2UYueukxozypSWj0pghO5c1HndgBGyWgSwKjnOgf9a
ZgTaYdFcPE6IVA4Kh08rzI/GHO+9tyhXZLQT4bwZ9PDpewZ/d7Lz/eRSwNtFt2iuW1xd8HquRs/y
XXnOrYqafTfD3zLjo9erl5nPXbqoUkpg0ImTINH4DlzQV+l0c+2AusuqWOwVr33NyNULKdn0UxEq
TsDqpadX8wDD2VF16+PsLrzkOPXzazkbLKLw39T5rQSbIB3gF6yu2cIwUgZbJwDeEzeHnRMAA9YR
HR8IJqTBhSWDPmu4utj96bq2QbxQ3eU+yNyNrYuzS2i0FQLNE334GdCDGBzySe+GEOBQaY76WwXv
nBkfZtTfzIABMQEhrnlzZm+VSrpwbVx7oEgTpanrtS8BDiavsj68KXxOGLmVhII3dCkoAA5W+wJm
FvtEu7Gd1xx8ClcPnCrWRWgDrcm4zCNiioEnpi7915TlkYc1xXOaXyRa74mf4dt8dbX1gkvn1+Yk
lumNbfWlydyDO8L1T/+4Be8nchDpcvM2kIMd/WiW6F/SSp1MezwTYoi79NUxCzacKfqy3OsfM3+J
eUElHqfkCZBeFgqG7Q4iUDl9NREbILytNrQWA1MgG+DnceKh8r3VKN8MV+G6K+ilwcU11mGwokNs
/Ej4gF0n95MHFN3qFcUqFIhZ8e12sNqG4LWRH2PORxRPb+mAOpopqQmIRRYkKGMuHR0GWzIhZ4Tg
polbvJ9x1IUldCJ4IXkFCANU9LJrmP+kGXKPyPt1Tc7KCoBVDiqQQEHA6IGDG0z8bemGNR73XE/E
TvePMgc13oVnDI+XSHufNtdCra2PoKkeWh8eTpC9TqZDWvu3buWrHwO41h2sTOTA7IrMatgZi89J
PU4uGzELK5kdooDIC8nMtDhK02BEFS50sU1NMFZQEAjiEQ4zZudMgIwwWrE3vB7UIquMlKDQMYIE
NVOpwqV+ylrUaG6QvuhYXdwYCanZu6Qj90RzsoNnB4OqZWel6pTirvWd73lZtnjeE74N6rOvZvR+
8qB7muUypkZhUCRuSEeE16lhnqL194S4efaJOE8N56UOWrbp0zqCDGGzJoExrdi92niDuib9UXWF
VJKvPOynC6kb2xG5GtP+w4T0uktJTuAREV3wDir+w2jJxcIXJpF3lm64pC4aD5Xivign73Ee0Np2
FXv6rtqhnhLrdmJ1krGJrhBxP7S2rPBvgJnOy5TzsAJ5A7vdML6KeEJ6GEZ7f+r3Iu1OoeBgtgzS
o8t5fDLGAtyRolIrv43AE49VzcbM05iBZYVeNI/JDxxCReZgjXVDqPmjE/a1LdSh7nHQWhS4rfqH
aeOa1KxZmbkT9BSi5SnagRgGGSJnGXZYQvFMFdavM2FYm3zjs0URTwnolQ/LwxHQ56B4QLYwAhOp
Boabps38gGPyOleK2ED/EVEJ/oMkfWoXpJjZsAET+uIM9dXuGbUzFgDt0J30CDlEl9aR24Y+ZUJE
rT32DNrKL0DHfAASoNvncv4yZP1kVcG1zhjMNw0/M+q/l6ysH6242js14da+enHc5GiQpe52+ZsC
yaCxEpVErSENCP+4TMNaSnalDYBfKX1y4EAGLjwPqxnOe7L9lqgGE+ab3fG5Zw10gEnUh7lAhG74
Elm+fU5FeQvj5m+ISl77AlOEjacODJcHwIs4Lc8mO7hIaTLM4gcM8XrO/wWKr9QIjgDKrqOu/jI9
eCYIYp8VXM5D9g0Tyd72voPcDLAfOyRG29wnIYuKtHAPGZf3gw7/OkCaXUgFLSYt361/PMf86PP5
yCTyxR3rXdwl9zqYt6E1kqhqMO+KhwB7WnzMC0FFZOBUB1FFmMgqyrq726ib7ZZPjQRCSbWKKoXQ
YpRj2UwUO6aAEb1HyPWZW85nNsTrpnBvWYvyeaJSmMBCZblGWYcydTTJzgvIPjSxiAZWc7fS8LWw
oFMHdXh3hP1KxMOvZtQxqgByKrQIPzkA8Xj0pgGOWdAfW1ccRl7+uCgf47o9s5raBAKfq29cdBSs
AhP3uej2UQr3LuP8prDGkkob7TkfhQPspJsIR+OQr6OSAbSLkRvNnemlEPEybNM2BMSoJo/diPa5
TE6WyJ8my3zPK+LhlLkl/gAi1YJDBONq+0yBPWQG9dBewh6jKvjA1MzW2n8y4SGOzH9cawliEO1L
H8odV/42Gb1Dax+165qARgrn7JkQ26rkmejoaTWQVdVV/dYaCzK1mGqiTDUnNGguClw9tmRKTNl2
sl0CaNRmLJpHO2ftzT+ThNbkuS9gWUa22GD+zInwgnFpjXQOsQahPfcLtosQtJIZ86zBwDSCwSf1
yoTgfJLG3UbhM5nZY6vAFlcxYguDWrAmG9mlA1xbE/S+3JiPQ2te3Ww+VCbJO5OJ2kblLTGZ7vfQ
B5eu7e+jCYJVVeKPpeyPoKQPbBZIuEZZ6kk8X6HKOVJrFN9jKveqmretZGFrpeU+wkw4lrGz1a03
r8skee0CC8cbx7wFpyEaX7OpeLUVeSLs6jmEAmOhzXBKKdkf3MT+1Bk9Gcjfp5SqfGvqcDtzEHmG
QxUA0Ym5hNxI/AUPysy/ZOx9/z/lt+aP1CYzNp6Nf3Ho3WsRqo00sJYSg3kIivFETN85T+e/gYgQ
uczBa1DiVe/a5Ei+6m6ETMrNhwlqhHImE/+9D6bPeo5fmPHtClIjG93vE3o1hJX9DdJRBMY0WvdV
NcKih3kkMC1Lu746XvlqlIOJGnH4ZJpb7pek+aHVAtWVPsQth6kOlt46Q9rRjcy0IBezeWGUW+Yl
JkVRo5lb6HXVvKqtaNM5+i7LDPN4Biti6Ng7ORWGwqS0r9TES85cfSs9l70tciZln1IdvA8TFsco
z/USrcbZ1pm3VnV8gQkssTquzl4eXJxCuysKCqI6Rs2yYsInA1pTCDa0/kAXkS0m2MY2r0lYtY86
ADLO3/ytbXa7TeC9eQP7SVNTv3Z0+g9GKN9KGBShhiigRj4EYRjt1iSdNcwLwpB192OU2LE1DhgA
PYBsgr75QiVyT8XkrI1mhOJoXY1Bf1ZZjQbMpN924mQf65xhUnVqE2QXKSr3mYzC8qmPmm/HoYTJ
LZzfodRnZbp/eFC/qHIVi58GNBI/Gi0FX+sYTDgQXCCDdcr0DxLCPXV6/+Iihcc/VRhc/wU4ND+L
UJWlQJ2swofg3ItB6KfSTKjdxyhhd8gYPS3BpVTVrmLam6b5vwHUnEGeV9n3ZDGQGwQoU9QsmHyI
zwFZ3OdYvpH8uHGD8KiGr5bpRcTgFjttGlH/ZZ9A7Nk2ZSwpP0HMvMTkcocV/evM0WvQvfe9YolT
8ZjE8baqsTAX8iz66a9PAlru1wDme/Z0T6EpLqPSW9HLJyPDvYL+KOYL48+5hap7Fo37ACm/VtNK
DebLNA0nz9dQpv9CzlqLRbrBEnu2/L9OXD4SH7yrMcUPZAtohLdrl7SJo0rMctegpSN1tPtqVfNL
UYzDzyaTZcBPtulTWJUqUdVxbDzWowCZgrBvTiNuzufBRGDiKPBkzJQQQAAXb2tvOvpdkV0br6kx
EEs0WQX5pfFzPoPHBeff1UxrCSXwCI/tF3jHyAHT4VrxaDgTEV5F9R9pZ7YdN3Jl7VfxquuGGwgg
MPRq+yIHZnJKkRRFSrrBYkkU5nnG6/yP8r9Yf5CrbSaIldkl+64sUYcRiDhxhr33ceEAZ+JHMtLz
itD2KFFGQeQKztHwoAM5A6lFa5UtvenJZuxDPkHuv+J91GSXIDhTfja7TVMc6vGg1RP8hCRC7kMG
n0eglNbI6rXhzoqVLUqm67D9iKS/Tydd0E0pPo3Wpaw+6/ZlkTF2Icm2dplu3Owl89AfVS4EAto9
k6Asb4/Y5EaLkq1boQ/gbAAOd1CBmfDTWHc2TS5QCtVXWJn0Suj6rPLuCVIqBcigvkAfLW9ukbTS
MyTe9yPtuGl0xqT9zxkC8LoXcARonfrpR32ggQpKdZqScEjaHUk7nN8IVEjqPXuoYbsmeOyHvtra
DTpoaPeMCC2g55PFcGaBcQYHAsaYfF+Xt0P+EsCt8l2HdPOHgvgkAwUoB716cInaNlmH4OtMPfhA
aZMrS9aPN7Xo8zkcX90L12FJm1zhmai5u0p9iIH9mTAOA2wG0ASQRAHNRtEX2c2Xlt4W0wnrG71E
rTi7LBz2A/Xpr75+VSvPdOoZCaa41/o9xNEN3Wvq78xepXW/FtYuQfHU8FEFhhToXWZImqOBEzwP
prnvS4BoK/GVz6MVDEC2txmAS1I4sPDXPZVxg0eUFh+ZVhZ8mJr/RfGUMznApzNNlzFjZG9GfMiw
DITe6bVdxuk2MEAnEa+QeMNu4dFpp8LzOgXlqyZPaDpr3AVGltnlF9+/4hg39Y7KCZPPZHvVtxdg
flYlHTR/pRArpfnrtLfVdZ7eSG0S08ryL2l4qdd3FSohDfSNgArXuuhpj+RrK71t4ztf69dgsLTX
koIu0gdC/8CQC7X5vR/BfByq7j7SLwyxk57KhLIdScZK+26RxJsUhTVrn5UXLTiecOryAFGODlb6
AM/NQVCQlNZH9zVl4EXFP/0cgWeog6upTw95FfhsKp+K+mEoXvMIMkn/mjP1wCaxcKj3MFqs5BNG
+WUdHsjMSmgJrgPwACl9pC/TdGVQfyHfAXaSXIdD96Chw5gFypVJUgBDhmcQcsK1zW80fizi69QB
SkrKgHhQwTrQJ7DgC5vPkOlH46G00Th4qqBBKtvcuVSay7L+1sQfxuph1K+hfwAP5VZ4RG8PiD0x
TiGh5qYUG23AB7toj45oJsaPggEUSH3QQKR6BPHHQtziBXJD5T8REU918HHfGdvA2/QZgO/9WO96
j0imBZ296nJ1BUmFLBW8+24CZtH1iE3eBk5fGlBXBr4oNqKilv+ABoSOenn74oYfTes60QR8RWOf
TpIZRgoLptnadC6rQxt+UeJ4N06i/FqzYlAHWBlR/aS1TmN5yb4T5TZHB6pwbsvp+FFPMTda9kNX
74PsQe2/wJFMYKyCRECMbYdTZ8hH5L9Exb7QP1EXlDiS3uAsIREQ3fFfG9OC/5IBdCSBg9oR3aoB
CrHlTeIyf32j0lbKyZTN1r5wKtAoWw2EqfIiW/djInaN5B+A4jcYCFwTdcC6o/G0CobDQFOKNGxb
+YDoWuTS84/wbTeFCgPDoIkUMGvKYobjTvZfUCK5QDBgbcN+8yQBjEkueVfK+yzYes4uRIRhFPd6
f9lS9RinSW3VJxeUbD2WvJ97U5maHl94eP3oxbcvih59wfypMp4yAF7KYxJNahJwHNaJna8KzyQN
/h01tKC9CBH+NOtrkzdmUjRjrCx4B32Pwgfza4SyFeiDCUQiyB2HAJkV9PntfZ0dAvEcUE8QaMtE
8YG2GAiTK2VEy1T90PAg9w2TroxNW39DLtSor3v/lgZ2lIFS2jYdAPiA5sy65oQm9z64a55H4Xwv
+xt/+F7pL0imFmBzMyotUX8TZw9dJ0DW7sOJCdtfFQNie/6hb8p7L7/Ju3HNRLddFCKmjxaje1sH
z57/3YHT0IdfPK4VbqtFbELNbxqxQ2yg9T+B5zE+hPKOKTcOK0cEyMkuNPiFHvtT6s+69kMlkhk3
jv6ZFNZANVtcq/0HlCXBHCT9xRDDkbnrQAR2uCOuGKMth+hZeJQLmfzW31kpMS07El0WpFVMFYkr
FGyey+nBoPJLbXQVcb4z94IY71Iyasjf50B0hkPRfdIox8vfFQhafsPc0o8o4K/0chIviBFsyJ17
r7pLhwtJxO4iXId+sP65YnwTDfJSgPQERC6vYLkk5U0JAlBBABAx0qbex1CTk9HBrV/52nUtv5XK
V0u5bBmHETLfThp0Xrba1wpmjAq6sbrUgu8aMjJNcq9UT6Oiw35CuEbyeMB2ofeacisMBmf69WXF
fFhFcZ6jgWEbiGWG494ykY2mSEvo7HsbzXgKM3QIrkq72nb6U6wIwGWXqfm5ru5yZpWon1MgNi7p
ecnwNTBpLaN0hkkP4qYHBAlbPhVMcHmQQbTRUbc03SuFy4tWEInaRueBiZuDK8BEUezCtSQXwil3
VfpoAl1tg4cJWsHxFJ4OMWE/aUk16DhSBoSenndAmuE6IHScXBXk5ML/wni1LL6yEOQMw4fQ+ZRr
oLjUT6KdSlZUb32HkSv3KhIPtNHRL9jTR8LxfpVqjJiWDor/tgwe++Sz5Tw1JW2hvU5TzsaRyY53
t/sqqaQnSO9D7SDbyQkqb804B4DUbBgKd1Hb5RowIp4BVcvhphlaujH5ro7ohl6ojndZ6cPFQOWW
rJRU/3PGOSz7PZLtu7FKdl16MAzIw/rBTuW+UhAB1/e1AXAHsflwb1ifJ739EPU68GOl9VmLgi3w
xXUFGhY27sgwRTujZ9l80+yDhAIDPJ2CE6h5KL68fzCkSkQPkEFr7I+K91ILGFsQMZ0ABY4eBnCJ
QCHM6wkMZXZPFjpOnW/tRVY8ZJr/1WVijl0IDs9ENAPbBI5AAzJu2wxBohfsZhn8eLGqGueWLifj
LforpVA+1i2Fcgc2RzzxNQIzuET3YuczeU4LQBYjkoIi7xcQu6R+Cfqgaoq8beZKfLfcSHobKmPg
fZ6euIu3pTmR0hh91ZtqfpuVmUCd0gXP4kSP4EMQ4kUMKlHFOrCcfT3Bi1Lf/whmmb4pWA89gAHr
WLsBnQZ459W1KhGl6yfdA4WG8bpw9Z10rV1suww0c8NX36IAmHGA7Dr2LhtZPA4FUDeHqvBdIyv3
UvjoAg+ew0D7vE82StDkz2FdQNgaUGcH3DoQazlN8Hvv/KyAoD5SDM5N51iXvZ5P+ocjBGvJDdAN
bnTO/IhKjj5q8I289FLlzrK8aO8mTXHVWIDWhioFSCrV26wwn21N65Es4sh1SU6JzTM1vDj65SgO
VAebX3cVdeYzo5JpMlqdcWH20n0C5kBjQa+RUO3pyaKASP3GuhoTVP3BSRLPjf3BUSDsJLluTbt5
12VGc60qXrG2DMZPWR00elNoB4q85FPjbQzXwdFLoo1uuA4I9OJEQJaxP+gOhUSf0GotSvjUNBb3
OVTiOlRfdB0WZcP7AXCADDVfq6UwN0lBoyaj+5EYXFkRNB2FfNRF0HHrTYanIDMQZcNVaiPTOchv
tgJOHbFMntkarnhV6LteSH1feuW+D6bRROGVlBZCRE4PtcJgPUXSHno9eg4onsD1tS9Hkp0BgP6g
FfTwYIYNk+ohT21FhzyzEZ4sm2mWQUSTKkelUTVN5lgwlwCClA1pZUA03vXDH6BxmQrMFNdGPggm
cSohSsxBjYRZypS1AUC5bCieZF8Cw35owf75UBA2Vdvu6tx6Tcfom1fQH+F3o6PTo35SKS+9D73P
oEmQ1upLXU/0cOW7CL1XX1c+ZRI5FIfQXlduY+Z+NWAFKlEieJfdhkZwWft8cSU5JLaPtIbPNEp8
3Khf1gT2sWE/Ad4B+uikt/S3BB12GD11cgnj8KK1SMttbx8iDxyE8KmZzGaYFaTO6kq3qp2uqk9J
B1YS+A/gs2ATlgg71hAoRhNuiZkeSI5RhDPD+6RkgnlUPwYV+VLloLGC4qBSkcCIr7Gr1EijaLDR
a9fSmRhshvbgMCqLTlH5w22okT+Mkto9bZ7Qw5V5tQr1F/1HXfrIjDN+lrTeqGXQ8VaU9vch0crh
MpJqZHw2ZefWN7YWWOpHL08E0jR20SCerIUD/P00hc5gorjXAUSDneJnN9mojyaH2odcaRgmkxRD
AzkTvFEP513pGvTXojSCOuOFA9poQoGWOU2xZRqNIiRKnZTxbURqGzPVqw05Whtsuy6CXBMKwovt
UNVJR5AxVN+qeAIkhZXtOHs/Rg6Y80LXaIeSh+hQDbIZPeIEcQ71fRQTNiA0ISDKKhHJPm7DAe0t
4cJQ1GRojbf4bb1mlJnLIMYu6Av5mGGbTBINrJAQmT78qLzkEOoY6tOHHfcl5iVjK13Ra/JBDaQP
W6yNyGYcGufZra21uoMYbVYLsAK2gZAh6GCiY4s6m2+mLndU1VGt2MWabxi3rU2KQXQxJnRl14bj
FMV3SwMbDpg4K4LrxHX8cQ8Wb0y/DoYwyNApm/fRPYq/TN9UgkEi2RcMZqfdJWFMrw7Ms9sQLAEz
r0Fp0b3vrn3XBMZBCdDyiw9k+i0qqiJTB45t5KrltW3GoQN2vI5iHTXkMLBViAiqIvND0RBXfbZN
Cp47r6qH5A7dVfKpSsajfkgTbQzQrhs16mVVBXLp2Y6FraAp3AWREKuspZ173UVJm8abaqiz4Yna
ZcKIqa5jghmKy9zEQOpCuUlsMLSvlKZJd0DD6Pm6Mj0mfXS+Y1yl/KNoe9f49eBblQ261aL4GJnk
xxZ4JVSAYtSwx7UOQ9//DGC7SW/iRtV5ytDkhfuQKDY5oe3QO3/xUxoi97DBtfpr2mrOQ+9Cfcsv
zAq4nMoJBvqmesDU8sEzBOmjr/LZDJXG7UNaulb93bDqLP3SlJlnf9CUbKguvKxr6PfqgrMrO8uQ
ICnLXNznKkqcCHzoYefsgqLumH+tVCnSlwVtCOY9DIkhYNMUsrlqTYhhHYmZ4DIxy0p6liCvRO3S
KdgrBNtH+MwysPLgc2Nmkx6q3jiu/JFWmup/SD3ROEhIKXHY3mQBuB/qycWER86trGecR2H6IS84
3azU/d2r+hp4z8AHzB6EtFp8J3JtOQ2uCCwGI107lxSS2LxReJCFa+VURLgW+nNZ5GA1+8ozPlUy
SRveiSSmXkh+0LhROOQXfecOjQVA0m5Joze//eU///7f3/r/8l6zuywevCz9S9okd8De6upvv5m/
/SX/x/97+Z3/smFaq5pp2g7AbmkLS+fPv708BKnHX9b+o3EDXTQN+HM32WkolRXZpwpNtyBWbk4b
kguGdF2zhTCl4zi6dWwo7oIx9nxkRLMuty+IkLv1kDcoEFXm9b9nyT625EvI03rPu+LWP9OmzAYQ
gbSdiFR3fdqUtrwq2yTaUi3TnG+fHchgAJjL+FZnVd5kB7glm+DV2zEecsfs6n17r+7t7WmjS59M
Nx1Ts3VLaI49/U5vPpkXBHavl4CCqkY5BLW9S1ratUP4nRDt7rSpaavmp8PQDEFfXRcs0Dk2RZSb
RZT3qW8M8mCbVPIo/4HuceE0RE14VZQZmU+3P211YYGaAQFHU6XQhT5fYARQBkQR7fMhMNatcQMV
jVKvseZdW522ZLxfn2ZolnRU3RGGEPOtVJIy1VTK2mrxnW4kpPHgjAVNWzIhNFi+umkK6cwu2CAT
zdI8TECSu7DsFVj/m+GCUEGslU145jwuHEdNGpqwpSFVacyPox4MqdoL2qJugPyQrktKKgH6+Goc
5WdO4fTpZ0cDUwYnkJdSt41p3W9OYVWnlgh8gIVoEu/lqH5TxVRn0/eOkqCkT8gtIPtVqnHGjywd
Dklb3aSp4li6NttPR5dumnnor/TCeJJ1Rjdm2A6ifWBO6+H06Vg4/dpbU9PpebPEoiUIGWtMteJO
MC0yFw7jKD+OTXxrRAyHsu9P21tamqkbqjQtg1unzm6bWhq+5cJpZVQX2Fu/MbqPY6ibhMENRQIQ
TBe/YE8apiWkTT9Pm7lkO8gdIKwMI6V1s1JAxyrEvUVfXFo0vE6bWjqYluqYhq2ZtuRsHm9lr8cs
YoKhJh0TtypGHblMFxvb5sdpO9OvPDuVQGNN1ZSmrRNdzOzodWchCs+ScoVM1Zm0atWQ7k6Y1J+c
nO6yI43+zDYuOBGBKd3CriHRpDhemx24VT+i5buiEVtmuMreuQHJ4Jhn9nDheGCHyhcQGFt/94Iq
Nu93oJfcuKGuLxIzHXYqYs/hxJLLDHTqTm/lwicT5JGO7XDLpWXNTofgDpet3qCigQrQlvFD4b3m
2iH1GTc8s4OLKwM2JKSBO9GM2Vdz6sgpbAcOyFSKl9OM03odj48JGNzTa1r8VJYlcBxU2SkLHX8q
kHjg6Aw+VUE3rTQRxDQ+nLawdAChrAihabpuanN3r5vCkAhKAr9NtJvRj0F1+F4+ojtN/RCqW3qT
MWPkzLKW9k+Dwa1CqDNwibNPlSRQr6uQFqmBMqZKV0uhBlAHBCAIh51e36IpW7epfElbFfbssEvN
cXrHAx9lp4cWUf0isi/99oPBfInThpY+lebwlqmG5UiO+/GnEqlmRfClIae33qcGpAlh+9VpE5pY
8BZvbUy/wxsHr2emoGilEloj/+TY4t7vWhNJXfPamkRKGGHsROPvY1G4W5nR3EecuaBEdvq3WNzR
NwudHX7TpsKV+NMvETG41JW7IPq9L13KYtH2tKWlG/12udNv8ma5kT80fom64IoMnmwCaZLxWSBd
ddrK8nosHKEhddCUszvWEkeGrgqmM0QdLgSsQ4a6sVFlTs45+58P1NzbEwT809T0fd8saJRl0qUe
ZyQrB+8KFa3xsrdSmMs9Q5hBtThbGVfVjkkkJQRkA5686kYPmlSRoh4dD/Vk0yBWkjwVY5vDexnA
opswXi9Ob8nyxv/r95ydZX0kWgeYOsUsN5GwN4USXyT9j9NGli/Mv4zMDnM/hr4OPgwn4N0KkBkh
Vf7TFhZ8m2lbusMTbkhhzuMTqN9Iapi4mVTPwBaNfa9+6TTb+KTaPZi53sugmiel76tnjtTC/pm2
rVq2bTnC0efvgzvWbkl4R5DSBM9BV0Sb1k73fgWa//QKzxma3ZCGNgV0Sgy1gwmwqIK6BgGZdum/
Z2bmr92qjSozwAybDA7gZaArBcD9F4w43EHB3gl7Ht0R9Y1qk/K1OpE/Brb+3VOBEVpwdf49O7N0
W1OU3Oh9nWlfNDBj6zHLoN45Z6L+xQ/zZjGzZ4fSUVH709GDK1OZ/j4t8o3Tnkuflg44DAgb3LLq
cNRmrsuXQV7yxUkH1dt44t/6P0bzERbsruweT+/awm0lAvmXKXHsugj1oyACBUufudyG1V0YBmdu
66IFTWoGLBxNV+e5bVqODmoUbJl0KDizZ7LRn35hEW9MzK5LRgsrdbTp07fW97Hy93aDSPtpG0tf
3sHrkKHbmm3Jme+EPeTmBVA+GNPZZyVIvxb0K7XSOFM0WtgtS0X9BHk64sN3lQApI6hREd+jt/10
r6EpDOsVwezTi5k2ZPZgYcVyqNoIhgbM38bEMaPUN7BCG5eZk8Ea0eR6xTvGRD7gs6eNLaSvjKkB
6UeGrhNBzb4O9AQ9ND0I0Dqg912Z9P6hcGGku7mjM3Ac/ReEO6y9W50NAc5Znvm3NgucBvHDgkc2
rj/5sS9uW0mF2nKBTSA41114DdS9CrGHM2te+Iw2lAFH2tJUoQvMLCcoNtTpT+n1rn4Kw/GirvIz
33DhQE7HUJ+8ke4481SWsm7l2xrdeL2CARxGyJQNbfWSomW0Of0BF9yRo2mqpUubC6zNMzAFKjqs
AUYvtJWGyns+GndJj5wyQu79dWFVGj00ny71aasL68MqVTGNNspUSDr2TGkCWDyLVWSC+wyBhk+O
zZB59CtOW1n4UI4myCwdshYO6czVVpLgQY2wYqJ0aYMqclGUOm1i4bI5AgUkqtvoDUL9Pl5Ijzha
JQWBaDvpgygyU8Gno3KM8BS1N0X8+XNxZG5a8ZtgNAg1224DgryWUffoTsM5DaCF7H9hUWybPoVC
phSzh3CkaAqiAStkgTUkM0Z7puYzEew26uyn07a0pR3kxuB3cVrWu8oGrJ3W8TJC5GqrIQMC/Ght
vsQX5gaqznp8go/CwD27Wnubc0nE0vF4Y9lSjzfTqM1KARCGO4bF3an2Suu03enVLZ3ztyZmJ7A1
hdNq6WSiAI5TIUzpluCUvTMf7NxKZg+9TjEbOQzeSJGM3yMXe+HQ/vk3krqnQRfHkdLQ5y6plY3S
KR7PSh6lB0W7K53xBlLeGd+6uGFvrEyn5c0Bb7q0LoccK15vAad+qoZ0G3s/Tn+Vxe16Y2TmwNPK
JamLMaKhY4UwT3gjoubPv/VH2zU9X28WEmlNlfnTl0BjdpKcKG+Cevj4C+vgmVCl5ZAtaTPnY3U6
oeTU4w/KH7b70mYP/96/P/M2KJcECVAr5hfrzSenZm7dhHY9bWPhGafK+K81zF6CaCjwDC5rQD2Z
ySK19kFFAXLQEL3TGYjH24d4Nkjq01aXjpnp8AARsmgGdbrjr6PVpoPWP1ZdyCVaxGANFfpFfc7M
0kF7Y2buYWy3LhMjZwOz4UVjEpPqnjllZ9ZhzfyL4neJYtL1h8mJVJRxLRGnaouX05t1bhUz75IF
sE7UKTMu7ZfC8jcE5GcOweIjQH/T5gzz3ljzkIrsITXzyblQPXfv1a36CluJ7pKyBro7SRushhu0
sdeIs6jO5vTyliIg+tOWoHMsnHf9LNFCoouDqTsxTZEMUGwuf7cZFj56j0F4pnK7tJUW5UYs6YZB
wfv43PlN1TdR78FuJBKnLQgvPDmznKUjQbOFp5TV2NTyj000xZCHiu/wFpT5dTWqF+6A7H7bnIlE
lp7tN2bk/PHURkCjCWY8372E3Ml2MbMhGS6VKPiFQ45GiMb8OJMSwzwcsUbHNYyCD2SX1mOlp0xl
RdC3/YX2kfPGjD5bUVObej2EmAnqYAvK5EJznW3fqGdCgp9eeZafHdmZ3dlaaQaRTefNr7bFj/IG
8NKa8SnrVl47u2wDs/2MxcVDB/tMkqkJOiAzg14KdwMKI/Bl5bHsJhpisj19haYz9W5JbyzMPEQ4
5qaTN1iwZPKpb5JbpI+em4JRKSVEY6lYX4ousyZ95DP3aekUUncig+A60WyZHXbPi+wwS32U3Ubm
fZZqdCUabQ/kCykCRpycXuV7Yza5OwgEWosm3Z3ZAcnFGJlmgNIbTkz9Wuvou5XBJHDIXQhT8K4T
V++0yfeXGZOSFhmyzypNuZm/6ECtSeIIpFAt7962GJZgjuMmBVJ6xtD7M2JTxKETbXEF6ArPDBmO
N9QuRMEVwNQPve/8QGRKnrGhnTMyi4myOBycLGwLQn3jyoz3AaSULfJdHxvmZCBXwlzFDRS+M4Hr
AjpiWhsJO91TcATzfq3ZKZnqNxCEeIktsgqIDvpKSVz1zmAo1oMstfr3LNfCEBkwdHKg4aURalYo
b6wC6YTn6r9Lx4gWFtUSgA3mu0YkYC4v8lK2OtOdS8aerTT4XZ2vIjFzDni1tOFvTU2/ypsg1B/z
2GhjTHWMCwQsoT+jNnfGu2jvLz/nRpiUswxBs27e75QltFLkNBBA3IV3Rr8ykNNCa9Vjcmrk3CQ7
Y9OvtTXjmNsP3XhTyXrVMWoencYz33nprkyoBmpRKo5ufoSBs1mVhYIrNG9bACQumnWfezfK2bB4
0dDUB52uJLi26c/f7CrzL8YKeB7RiesiZgY6fxUx+nxFtzY9s6bp2h07VvaWPihFQyy9w0aB35RG
0kmuZSeviInNVe3Hd2HlPQCLYcR4fCYufh+NT/bAGeDfEFPQZzfUBo6oBAXaSvXoqtf2xKRwy4Ot
QGzCRTUf+oqJi4luxdvTfm55nf+yO/PjDZzDgK+GZwhq6F5Fr9JQA1sxePVOhfJdbcK+RkT3F6w6
BtgDmwqRmD+M46ApzKcFDq94ztc2sj6UzAAciEA2TRYcANHsT9tb6AUDTcHJguObsGfz2AzehxJm
Vo2aRmSJA0gqD5JY4V8hHYH0Yu5n207GwVc9aYf11HJZAwYnHu2tipFfdXpm05fO8ZvfZh7CJaMe
IULKb6NG+9D5gqYD2tpntngh2jla8rwGp9UV6o5axYmCsrlqkJNeS3UFMlVoGx8hwXUEh25LHHlm
q6egZn5z3i5OHF9SBvDJ0Lewi4TfN2OLgPjn8qleRxcIM575rEte9q2pWRoOJs3zNRNTWo7scsVc
lJS22JkFLb0aVIsmvNFUZxez9UilolgFGh8BWDOA4jq267Bh+lhcPXhldK4Lu3g0gJZYKMXoAJ1m
fiAZ2yT3Jl9qljZjCJXiuvNRkwewrv2Ch8Pd/NPS7OaX0OLLoKBGGztRt1HdIt7WhdpvFDSfwl48
eo1ZbE6fjcXvRatigpfQH5s3rWhkjR5SPBTXM/azG+zbYhy/nLaxuIGEHBOyBNziPGcp1Tj1m3Ii
JTcTcD1+UREDS7P6TPz7bik8ujReJo9tANWd1zGsxmso1lPEKl1D8bZNbIYPTZy28ZlHftGOrqL7
ARpH8r4e3yYiJAuEObK2oM9ctCt0RjbCWs+b4vb0vmlTEH10b1mRRXSEf3QoCc87yp6XabbZUQYI
Vbe6qIasRKu2jb5lph5eRyZ00EYGkIaHASllE3Z8l0KBPPNLvHMe0y8hxBQLA/J7Bw5mDFYILJht
LTTGEzcpYwqDMoV0P/bGns7PRJVujbVbaehDjZPwntlK9LYUce56LO/H1Ltg2rUKDnt2EzVVE5Wd
JkzHqk0dsfhRYWqJzxDa2te3WcsMFjRaUINktM5eEv8+JWghn/n67w6zkEQ5Ot2NCW1GMHL89eNW
DwCVEYVULSxxze6uKpleGtI+hzGbFjP7+EeGZk6ui5wqFg6GQBB4ayPVDwVSWabZwZEKGGET2I/S
Qlbm9OdeXh7fm/XJ9x0INzeghZp6sRJtxFiEkOTKjL1JrcYKtv+WqXlBMPUVL4wNTJUIw+RJs4N/
fcUgnzMe7v2r+/OL/XNJ87pgkTcN/CriKZcBgLLow5sKRbuH8rrJh47J3BuefrG2IlFucw4tIFaV
KYr+kKArXHiPv7BoJNM4qrb+vnMw1ggAeRZBpdKqnzrZr2UXbYdGvz9tZsFHQY4gdQXOT0dzHs25
Rm/1emKjsqIxAbJ7GYNzkJplCwbp8YSRfYedZvSrnketiWYJw9pijaBlDOvX06tYuvBTM5HOqMZU
DaAVx5cNx6JUVj4ZQRODIcN69xCl7ScjHP0HkIP2nQfJifGrzOm7p16GDIPW121+JqZ5l9RNB4im
AlE97B3Hnjn8oa9aZCB5lsvS9HaFtkuUp+g65USVjZMfvNoZVshjKl9Pr37xKr4xO+UJb1KrXM/g
sqmYzUAP5hPpH83FSbHytBltciTvHM0bOzOvatQubNyJCGurOWFoii7FeCsz5xC70RblPHRZYkYG
9+Kic+VGa9TLOC/PlDWXtpi6MwgNOmpTUHe8ViON0rCWRCCV9ohiVnFNHITMJv9DpytFZMlGvEP4
6I6AoD/HrHgXTvJ9LRVwgcD89NYdGxeJF7dVzeccE+251jWDeTnpQ8PUybXTp+fgp0sXh2IxBX5y
WQN43bG1RLhDlUwetiiTG8euP455cq5z+J4mNS1JZ/ooHKKFtNxN7HEI4OUhe1mGMMJNmd8OmopM
hRFlNx1omBcT7vJnxc/6W4S51AdjqPIPjYk8SxTCK7dcXnfRJM5tETvpw+kjt3Sy3/52swuVdEbm
1wG/3dAhH9PXICjLT77nnImfFr/rm02YXSDpSWgyNr62m9SAKMNSl5cbII1A9Pp+8wtrMgkK8YYA
wOYoDp/JAkEz4HEb1ULSr9wGSBmAo/oVMxY1UJODqoM0mp2ezFELkNo4dsSH0qG/SNEdDa0/jZua
zs8bM9MXfOt7uiAdGQgEEiaaKtkdM6IGkGfgzrLXXtHPlasW7wRlAAlAxRTqvGxmaZop6sEpVkHk
H9R22MZh4J/xc4unAQjM9CJOSeMscCtC5tIUil8Cxg61ncz9j7B7b6KYWKoJUnHmOy1bQxJiShLE
O9h+EIaiUAyFFTEGaOVr/rPSRk+hLr/Wfz6Ho8MFpkc4U5pAgXy2Mr8Yi8QZQ+ZstAg8WUyyqLWm
2J4+3wufiHgCX0LDDjjdvCupIf4Jto2sx+7H5iqqkdlCUiU/Azs9Z2X2FoVQX9wkjflIfXU3Zj3O
KPzzCwG2QUBBU9Am1555hbBJGM3u2+VqQNfEdD1aj9aZPH5hFXwLGiM6/t14h+hy81QZu86dxJG/
6dajK851KBYcKAYAw02iIwLE5/H1VNSuUf2SNaThQxwh7Oaimab4Z87w+2WY9BkpslBtBdI6f5QJ
hgtexIhpWsFDEX4zZHzmSr5fBrmcanI72C0Kj7OHdwBBj9zqwOTIwNIPjaIYG2NQjW3o9fXF6eO7
YIrcldq7RWlTUhg/3jEmT9FU0mloMHnGkR8kUr0C+fHTRt5felScJ+ciYe8KyinHRho1qNTacji9
pT6iCUTUnIE+KhkQEcoUMks/+v6frVILbE4OgFwQuoEzfcQ3nlpJwjHLbY6Cj3bNyil1RkFodrSC
NLTTtCqaHomH8SyifuFsmJIkxkE+BVDKfKkMnNZyz+CIN20cfo59eutp4ztnvtqSFZNeJkUjDuC7
166HnmbaHlaGPr9zg+gR4dJzicx034/D3ym4l5DJgXPhDmb+IAo9JI3NkPFfjLbyYyZvOZ+dNLkZ
hy+j8v30AVmwhae2wSexpvcUgVyETD7VkkkvNGluJKPW0UPJGL9E9YRxZLRPoyCsN6eNLmwinpuX
Qbc5Jzik4xMi0qZSyhJVMSXuEIXSRw2UpEwuT1uZpRG2jsgALo97TFoLJXq+j8x4KngfyDMzq7ms
LbRnfKoTzBa4B6y+ClH57RE1DIbxslTUC5vxPX8g//7zSFuh+qm18C3LhzJg5M3sP/9+G3wrsyr7
Uf/39GP//GvHP/T3D/lr+rEuX1/r25d8/jePfpB//w/7m5f65eg/timK/MN981oOD69VE9f/qwIx
/c3/6x/+5fXnv/I45K9/++2FWenpJqjqMvhW//bHH02yEYBXpnjlnzoTk4U//vjwkvCTH////8v+
cvfC6MGFH3t9qeq//aYYxl9puFAXJQKiYW9MBdLu9ecfSf2vwJ55FeGeCqjJE9Mozcra58c056+W
DR7IgU2s8sM6Xg8h7J9/JuRfqRLxg2DWcEBTn/F/N+HuH3fsH9/n/ySNgaKDM7GOVDIXqqv8QscH
NeFiTCIgTI5MQyRiBW2RfGfj1dzu25vN+cPyWxGOOZHtD1P65KdBEkC3PTalKlXkVQoj7sLLESi0
d4tCKQpaK2fLJM2L8iFhMFtywSjADTpHZ6KD2VP0zvZsmUFYxJNelbpucqRVugfpPxfWn3yKfhoh
xQSMDXWZ0sXMyNj1Azop7KWhZrddoh74e591NK2jsjjH6pyVqd/ZmgVtvlelBf6BcdLM7hJZfGt1
5pS3o6hb+iPDCpLgPiwnRCOa+bqXfjn9MWev7j/MI4NPjRovTuH/+Fu6uYa6a4F5Rn5tanRFR0Yl
qBXYpbMBy8yV/sMUbg6OHW8GTdhjU5ZEDqrk3V8Hhffcx9kXhrJsT69m6XRQ3uZFnXQy0Bw5NuEb
mYmYP6ejrT+bye9d8zmIzjRKFjbMApvA8SCOnzDMxyb0MPLMHJH/tV1bKx+UwtDfQ9MGGGecCYgW
9uuNJTbu2JIZBKUec9uB9hkbQazNrPYzt2kOl5y+CTA4h4RVm5IfdfZNGi/RZPM/pH3XjuQ6su0X
CZAo/yrKpC2XZftFqK7eLUt5//Vnqebe6UymkELvwcHgYNCDigyRDAYjVqwF7Wkqeq2TPZsuiALf
gpcvts0fwGlPk3uwW688U5a+oAxaAA2iEnjz8y2gGkrcUl+EhEp+PLjFCFE+YDkYNYYEctB6m67Y
43El304ibCMuInoDvMYl/FCtS9Nu3hX9jt2ByxjMihgS8DI79xLa2lCMstNX0Q0Dy/yneZEf/npP
zoXk/1rnMghoHWa40HHCSkyhSsNXJ33I4biyVxY2/oWR+d/PElmocItSn0N/PYBYGnQZ5VMtlx+m
sAo8WNqU595w8SLVIZrH8LChqgX2xdQq3G7TWNr9TB9ErMg2t39Z3rhaPS4YSyxPRJRZwfLaQnqa
jZaS/2Xf5soEFzaqUDIDEHoRWjfm4yROnkE0TIuASOz2VuABZP8xNA9HYUZwbi9wx21QKwxggbaP
ojHpTJC/yCVnJECH4QVnQsbTrKaj3yluIUInrFjjD5rdOEvWr6xz5wBYkGqIsVHBI4YikVZ5QRdn
1gBehC4HYjkaBJAWGc+3fV487QB0yRJIoPDC4OoraQ/m/yzGzvRBSD8GGe2HEkIPv33QDt+29I0A
OfNPN1SkX2i6S5IEBKescnuzCoYiHvxEBrI7gB6C0E+6JVWm+FFmOhj/ZUF4ErQ48dpWrN6hMQ9R
0nEQXGMAn2Fc1DO3aD+BNa71p61kCMVdPCqZo2gthJe0sKFNzBApJlKA2pGomygM9CfFkIOTqqcQ
NilEcoRiUqk6QpgoH+CKLPeYys6gzCBr431TB6pxH6OSutXt+LBHb/04CLEYgO6zBFGeYMapA7UN
bQe+ndAV5Uq4VyYAtUgaS4e6gm6ExEB7o4mJ/0AUQdqIWTdsclkrdlMdSZvbX5M76N8fEwxrKPMo
YGrRNG6zxHGdgCAXH7M2wARX/CrVFQN8a/HKAhcYISVFwPidyrSywdn5GG2kjWGDEXW0RBtE/PZa
IFk1yAVJkNEw2W/hknqfbY0d2wSPEARxGPSErMQOVnPVtU/I7UdkCkKuabDHGuhdhT0l9Urn5zuh
4be8gVRk7oaiKcq3Z0EEXaERy2QKwnx7OBRudYDwsTdsCqc8IEiD1i3eVNT8WPuY3IXzn8U7M8xF
st6sC+jazoaLV8l/rjE1YqzxuS1+vzMb3BZU5KJB0RY2mhxSuuYJyu+39zgfj6+84Lag4JN6qHpY
EHfRRv3JKLCtd2A7s82Htd7Dgi0sEcAoQEVrqKDLnDcBZPOqEWS1ND34HngSN9EB5PcWsCCr84h8
Bwt+Xdri/Iq7kUBZHrYau3XAg9d7sQ2BPtq78k6mUOxy+s3acMDCXpyLgHhDYPJFRzbJRfoxHhtR
mJWulUeRio4s2agYJk8CoNnmE/guociQoJ9Oi6eGQlzxbWUtudvt22cUKWcquRntw7cGgYVoQOwB
890XSF5tZQeNuE18mtcU2tkOBAskClWOt8CWt7dNf3t2eQrh+R/TPJ5fTUu1HdrZtNs7LYXgwy7+
0ECuKNCIRtaz4AAdgd8wQBp4ByF3etv+9VmE+ZkgCqwi2GA8XlnQQUwIWCok8vpUfQ/Qz8AEUtXS
KIOY3W1Ty66ibgmQNgEejYcsj6qpRbI2KXTcsVcNYrtzOg09hU1ybKxom1DFiiH0QSHWaTEXspqr
UZVLKL7XGWAGgJmBu0Pg46K4oqRJ1xQtFDlrcOIbtTUVJ/zPMICXryUUl/nSbElFi1MBPhYsO/iv
l0m1Fk0VIFASNrQPobcfIeQMgmH8+8W7MMJdEj5KNVDhwOIx5bkq3yBJYEDZ4faqceVFVCc4T7gc
evBrsWINPOmp5Co0tYWnxmoc02u8wM3XLqX5r3HH4cKl+aSePUYwA5dNYjd/N09vvZAmTp3TnFYb
4QWUyhAqchsq4jD+o8RUtW+7urA7Lmxzz/MpLTBbM8L2IL2ytNiPBKy6EDMyQcFy29IcQ6+9RI0I
5wBpLd/gGXI0X9T5JMjJwcxiC/qsf28AVBhzYQ/dF5OvCWvEj/sCPOt0HEGLnGMojrz/bxa4hUq6
Amh5GRZ8SCnG9aHrVh4830GX+0joUOHem2cpCEZnLrdCrpemGXW1hq0AHcqdcB9t8ifBzbblHfbF
Y2gntLYh/EhBDr8t7eR5cqAk1NxBvp5C5dheuyUWQiVafiA+lDW0RFB5vfw9TRfUAJI3GnizoGFp
QOrWbJ5I+nz7uy5YwQUIC2BqnQkdOK8FMFJnoD6HPkMKBnbIgRaZ4VaAatw2M/8Z7uOCCBM9TLys
5jclZ4b4NQSxfPQGFA/qJF7iyV64gR7I5raZRW/+awYl5stvpmpdWICxWoXgqPlDKtu3LMTMjUpW
AuFCeo604cwOlz803QwJnu1oR/2+1W3fa70OWRJ6mvUBCr1e7N12bCFWAByHjGxm6UJznvt+NTjW
WinB+KcRn8J2k0CeT9L3EiLGbTtLl+a5IR6sOYLWu68TLFRPlZDWETKEwU42pWc6LXRIN1Do6Q/Q
JsJk8nxfBnfrNMwL0QrwGtkQgalA3ZKv844B6N3DAEypbGgtn8jgj/9920u+ljhfMhcmuEumD1Rz
LNN63o7RU1C7o9OdyiOAQ/oxMvEQEXbjSXgAw97q9bbknIIhGAW3NaLl9846u3Byv1OjCFwMlHj1
zryPH8D4b/t2RPPKFjyVRu5aNk/mQMGfvXOT8086M6moIKdHjQeb9bH8DJ9Hp/fql2DPnPyoukj9
XIF+9e/pXf7Q30NfCGpBu3+zfc9/wnxuz35C0TVJgEq7SlMQMrVB86Q38mMclzmtFQj+3F7dpSCA
nGvGk2L3gF/l0hhQxjpgOapKoYipBaOX+F6SC+5tI4vrqMMKSlUq0B9cBChBhD5OEEqgJcCUAfTK
C/bztoXvCtvVup2ZIJd+tEpjysUAE40LvV9hJzopysD+g/8c4xDaAWWnhr5B8RavBXPHXOFDebr9
E5a+JMrtOh6BSGMxynf5C6ZON4qwE1QqK5DiajTQBFZoiZz+3go6juBXRWUfGBFuvYQg6hPiw8/M
TzwCZaK2foy6lSO/tF4ampug6RRBEqZwH1PPoIIhqoFGZfOTGP8k3UrpnIcwf4eUcwPctyoSkXVy
FWp4bWi79uhvvyBb+UA2+vb215q/Br8rdGD2cZXiaXPFf5KC8mZqgrklkWIqIn7MStHKob4KCRcI
QqwgK5c2AB4v4FifOb+uHjCjb2pyLQyEioLp6HJnK2W7g/iqfdunpexg7rSBTGqGXWvctW1WdVy3
bQ9lJ8iz7GUWQuoW5L5QwM0NW8Xwl2uGpIbmKETZWdqQlbVbuly/2Z9RQwSkh9/msVqmWV8Q9AWa
MOlpKPTRfSeQ8QChpvQA6ejx67a/S5vx3OD872fhUKmSUR0mGBxEthkI1KyEzLttYmHljPmKmbnc
5xDFxSez6cKJgE6NGvmpbI+QGhPVv8OtzzsePXX83zyZN78sLr0IctGHmIcp0bYrSjcH9nYnJ2bk
EAMSJ7e9WfhgAFFDDQL7DfgxPiWASNcEJSeBUFNuaFjrltx/3Law9L0Q6AwABfCERs/30hlZUNMw
kAihSQ+ogIC6eRl545is9NDnP8OdXmC1FXwVlH4wTM2FoWHIWKdPcMQ3ervASLjWndKfRohuGPAJ
2hr+YckrAqgy8InoawDid+lVGIYVilAmgQpNDvq0ifrJi2SuDWwvrQ4BxB2oEcRWFA4vrTAVqKYh
hlNtHWMQ/SXVVw4oD+P43mpgqp5fD5gJu0p/EQuSvM0Q9KCqB53Aj/6VOVDkPObvnYOatau49QH3
obv2nliqRsyM8P/fMJ8Ol4iJscJgWDsO9mRLVmrrd4jsxR00MFeO7Demm98cAEeigmJiUvOKECjP
fIxoCgXkuryWjnQ4yDacfJnuJqruZEd4EJ5vb/qFuwQVecBiAMfBmJzO3VlCBjq4yC/RTATOF3KF
/kmugDAtc7z/QlVobQV0H7dNLsRa9L7AtoEhQ7CO8oWqTKzAkWjCJAugUxNqHoFGbZL2tpn+JTTm
e9Ocm5p/ylmUTcouiaKgIhTieGHzLEH5SIs+5VUlkqVDholUMDeDKA4pJxdqA9XH9FLUo1PaaR7k
aa0yHh0JLfrbX27hkgR6cc5f5qGSKy46aBMAwt5OEnaHsfvPE1pxK29tgZaK/xd2uM+mZQxDNEAv
wo75PvdnGgvSX78wmkTDlfRi8VxDcwGxHQMsGF/jwiHJUi2ozFqi/jG5Ex0c6l23SfeSV25zO3R8
Ovfp0XRYuU6W3n/w8Y9dbuPXZpZAlRqakuOucbMD+e2nVrIzHe0EMXYPiRuYpKzkXl2LY0uREhhr
REkF1f+rfKoZMimKmYxO11bZzRxI+n6uvHe0t5s70U53/yqAoagK+Yz53kTR4vIQ1F3O1LzQkNts
ozvdlTaB55+gQEZjx7T/RXV/xqH919gcb85OHKZ7mFB3OjKC9A26VJYcHZs1fufFPYPkCUBJCYkN
AK+XRsqIMLy+fOm7j9hsNRo46JhT1Oc8MP5S32rvo/v0uIbmW7q5/5gFNcmlWV+bpf4UAC+CtHfL
VLN0dmT6IRkLx6hkCszy7eO+FJvP7XFRBWKTFWoIcDOJfEzLbcEGDvFzn5YqzuO/yBO+Ad4YZUAB
F+P7l87lydgPLEd/u6jea2WgWeg78bC97dHSyoHbF28vtChwp/IVVkgkTCAORAsTkwCF3RyAxfQk
O77XbP0ISeuDtBNtZRPY2gp0ftmwCdFSzPzhHcNDx9JRrIceqoHYMiIlFOpzu+5n4cau8kGeG0e0
GcgXqQ6U5lrQXjjwyLzQ75qnAPH/uVU0SqFszLaAeKYRW7n6oLRvtz/qwn0K1RqkeKhEQAOL56Im
vlkbnYD26VTFz6aPBGwk1V0J1TILOovRyh30/RS6TFFwc6N5b+KxrqExzG0Uta0KJcULioLELYL6
lRWiddhsxi8Nq4rPuA6FuP6CsAjXgB5cgpsXQJNIQOvItDMANQ9G9qrUf5/AznpbGHBGWRBvUP4G
b0JolYbIhtC9l5JNWpDKBgZ6jZhq4daZ+YVRSpkHUMGpNicSZ+FxgoJY0A8wI9+HXvM1t31j2wys
ZtcD+yxB2U52Ck/+kFdCCbneJDCMVj4yL+hf4S1/adhQA1CboJpEk1f5K9smT+G2s8dPyK/b36fB
QZwGlshC+RqtULugKUVZ9108FKsV+uss5vKncDc+NrGCsS/8FKmAOm8gPisk3GiReRck/p7IPob3
4xyKLeJK8Fm2O8Pr59FuIEkvP0FqijmmzCEEDtytl2rpV13KmHVEss2M1gPy5ZSCRN5iSefdPqAL
5Vd4jJQJdFYAvSAKXFpWML+etzE87lxtByaPTUvNlI6vwxZFdagy/Whtcxd/QgHHdYiLtMPdrJWA
F84QIOIimLsQ+65bW34V+mU/hgpVA0CaGcbh+pUQe50DI/0FUQfoRMHbgfmkSyeNdAZZpApOkKZZ
UgvFUCmjsvB1+1su+IFzg7lbdHagksQXXZtRmIxUZOgMtCltQeKUpSsWlgLchQl+n4ha4w9FOvc/
ekehNc1fEgrRYuQVmSNs1/AYC9/twhyXiGZGEIMnCuaqZhczKM/nNRr38UrYXraCixfYCggiGVzu
0kulVjYqlPUkfbCHbLB6TCBl7Vo2f708WBRM1M3oDhSHeLgDSnSyDDMardEzmlXTH+uX0J0/n+DV
DS1+ZHQtK1voV8HmzBQDk7gn+JzCNNg0JEliUJlFv1kM6TvhkyQ4X6DKKcmvRv/Rk2IW07J7BQlU
11ojOPpCwFskcONryn1cFT/7ytxJgO32WWZBIt6+vWuvo++MHwef3bxz8WG4s4EWb1pBrgy6N8kL
0Vpb1vGDOggV69PKOi8swIUlrojVdYAHh36s0Qr4TFyq27aIVop+aybmOHt+h4HJV4liOINiGhgP
k3dU7lfO4Mr34qvBSR1C7CSFCTmoaSpM2ErKlqAPiGvi9fbSLADBLtaGv/mFsQyLWoYtxQs2+a57
QC2ERg6qzqpVu3OTpaLFUXlqjqtJ6ZqbXKQZK9CuQg0N28KOOwslumfzZyzY0s/IY9vmLlUt6SWQ
rOy4th+vo8Glz1zMGcze1McChqviGW85K8/utXFNI2Uh58ZbAqQUyEsRq6+YKatKzVpVj4xv9L1+
AkCYCm/BLqGVk92Fd709g/DXnVv4qiAY1aHtAQGROSO+3J9yKQ0thOJ1Ko13Uer5YUTN6pM0Ky/5
hWNwYWb+97NjkAxgNRri1KBlMNg+3oCp8Htla15nLJhyQlgDOwOwXVeetFkWyD2TDOwPTHcdlUfl
qadgoHKg7x78MB3AZpEopVZA21Nkr20SMt8Jl5k+Bv5QOMbM8axezWMUtdEUgQEdDYzb5KmVC07y
ZFoaLem223e76Lm4ix5Mp3eb13ZLNmtVqIU9OtNSzAVCdf4E3DKWvtRUOahIaaPGmyHQbTERtlO4
lhXOoffayT9muGVkfpfKHfRFaEI+OvFZFR+0YGMY942xRoC7FGkuPJo9Ptsxja76U4UUjVbo5g62
6PTOsI2c0M428ath+RvhMbfHTblfy/4XUpp5Jf84OR+ZM8slyypxIljJxtW8wdYQ37qNto2o7inI
8P9Sj3xeMR21PNDn4KUNwS/O0VLRC+h/wFwLpGMf/zZG2VbDtZfoQlp9aYbzKo2aBoJHiC81iq2A
MdQvcx2t2UobDUjle+25tTF5fextmeqfhecjDmUv41rncinc6FCEwQFF9VLhkdJDFSip2SoGnRLB
UdWXRNK9ttmk8WrJct7xV1sVSANkvaBvxEvuchU7UPMpHdRrkJga3jzFyv6B4L3FnjNn3Ffumhb6
UmIFFgVQQmB2Ft0qPpmbmIBR7hEcN9Cj6B0N9UPDK2zVHtwJWyiUrNiNPH+T6baKjsEv4AJO0r8I
st/TyDOLGgaWubS1Rg2wSstep5FwIunPrvpLLtzvrQqxHx3Vk/lhqHLJjFSNIH+tEMVZ3NM6vRvV
h0JWqZk1ViLJK8nZQntnFnbFiDfegJCT4cdUGowy5RE0Sb+fFvEHnp/f0HpMPvjvLXRDaegkP29f
ItfbcyYQwtyigal9UF9xqWeW1gRc2IpPsxxNQHlsZAtFoRhRFTguaRLWNOWur8VvwiL0KGaN9Ctl
qA51dVFOUKVMmObTPMh1T+paaeVLLlqZ1a6BS5k7SVw5I+9kMx103UcpdqJCiG6zMVRrrlzfQHDl
zAh33nQxVBm2Pz5dGz8kAyTXy0oBGFPrBHp7kdYscXddJcW9mJWwJGu+ZfT5p9aDKSX7+8czHNLR
BsYjHZKfV6W7HIQ7smD4FLw+kYUq3oeo5yuuLK7MmQ3uATIqgaRg5hFV6rqwu6k/kWz66wbi7Aae
mMALodnMSzIxkAWhRARmKrkVdMsITWY3Ywee+8g/pGO5mscuHqEze9w9U6clkYMEKYJ6Gp38rnDz
Iwgjn/XHeeY4dPStLazOkS7tiO+0jwCJPLeDL2M96fpJgIayD/DGl5S9t6pgo+Pg3N52S47pYERA
V2j+mvw9HZUAB/hiINCxrABFiF0ZOGNReZ36x9uGljYFhvPQ9NIh0o1hR86b+YHQm4JPdTF+EjB/
nrfyv9h35ya4RdLFSJIgSY+9nQqbJitdIw8//jcvuFDKgspQhhKfyyfhUclq2WLgILL/NyP8+cFN
PNUDjGTwI5F6NyvEz//NBL+3esybSqnp03R0U12zszpdceI6qQZk8M9683AQ6K50JBCxGGEvWWM9
0SlXrdbwUoNRLf1L6iDc4ZfWuMtACBoZXAr4ZFFYmVbGzEchUv66ujnbQIcfZMJQWeAvnLaqUxEM
zAKtRvlHoDZfTRb/BK/ev1qaP2a4K4cJjJCBhAKdFEgq5kn8LI/x9vbyL4aWM1e4yybMVcaMOIYr
Vf6uSYEt1MVnWa5xqS/uAVAXAr2NPvs1WKFogsjXYEaJC3COD/m9JOd3uiBhYjg8xoX7914BKg5Q
JJBOeP1zISYMBC0KQXZJBXQRcvYWlZmVitpKgXM+fZcpONBHZ1a4KKN2aaQUFawovt/bVZIpr0aX
3kkVlBpbkLqD33dsMKBShCuheimCggEOJXwCvhyA7i4jqD7FiSKY7Nu91EE/Ed2abvpL9b7vk2QC
GgvGbWj1Xr34E5mMU1GF6L8a/QN6KMd4XIkMCynwjN/6rwl++jDvTIyki4JAg0/ye/yEwKWj2fkB
VQx9B+7rjbAKSVjofV2a5OIDEJw6yrtBYEev6peKuX48vnuabqvOUqhkBQ608ACwgirZw8Csyhlt
KIc5g2P+Xp/iWICTXf4Y7oQPYang1Yofo5+KyAo2tcc87dC/m7tZpWEVUDb/uasNe/a5ucM+KugI
tvOKgsr9rryr6bDXnr9yYGvSH2tYnoV0AqQs3yP4KjhaeBR3ImRxLEFs3Z7ADGR1WngIMvVDScwf
U+qvxOOFkgboKcEiCkY6wKCvagyJMWrdNMKxTt+Wv9tXQJ+hdgHV5/qptwmQQ6ufcuHsX1jkzv5k
FlPhl3BPzu4zfTOiN9Tdq2/GVrnXTKu6M4/hnRFa7KCETrPaNV2I2rh10OkAmBci1/z4j5IMrEFj
SqCoUElTT2X5WVlN3hdKVPiqf6zwYMcazzotrmAlAWFK9TyhGfvKdmHs9gOtj9VmdEVbKzZJQ+MB
jeo19NBClLswz51U1WhjCKEacDIPMov0QBOztbLRQg/+0kfuBDaYgwT5KHzsXBmYZdQ2HfWN0QSv
8L6zQM/l71WILCR2uFsrqS4v4qy9oaMHjSbpZRTPprpLMZIuUFP3rSQDb4SMur+SrOTCC5MIcFHG
f1SwD4LAlbNjqjl0MQoEWXE3OjPWRdmOruaK+7VDsVAjurTEpatJGaIyRvAx52apAN1SO3hsTsUp
dBvrcMg7DEvGVoN5Z6fdzHi+tVmIBfKAyx/AXYwjpJkrPYOr/c48xc8BCEqARzEdyYs/m1eAdK3C
W1tGnqMJ9yQYEAGAAXsAenpYzct1bCVfjachDu3GxiK2EMzY16jmNtvCZV7ebYznArcIWHn6U55Z
/eoM/bXXyKrw+IVoqIgH4lXRMa6FiPQAC9vVVwK0xrO+DxJLf9IO2v2QWvKnaLHTeqv1u5Z5cZvM
ZmfhKNDsA73FY5k6KR+GwNACm3QVOWogeHsyO01gltQEbetJRqyyiBpaTqQdSLJY/oZaUEklMYk1
JyVC/tJANvwzS3PxS+vFcfQAXIKIZtjK0y8FQCZkHsVQiWDki/xXpNvxB0gLM1fsQGMjjCx47GLy
I0pUZSPXkMjuxbxj1kw79ks1imKfiXG4LWSzfTTNOvwadLX769EyfAL0z1GAIAAeQuPmcumVcgL1
HcEP1YuYhhnCRzhZEvS6bqez8w7iv/S5GS5IDXLTozJp4nozajfLNrLwHJE3EMnZfTOs5GRXUXd2
CTTJyC+xma8y9aDrWCgoDUC2OqMsO7Sgv7jtzVXc4yxwV6cPyQfBqKbAzg2MPYa/c+3n5P/15QEj
qgSKWlSqUcn9zhjOmhysN6OR9GNgl80hYABsdGwlri65gY7iTNGp4Gvxx742InPItSS0Ucp4ZHl+
NM2Blqb/cftrXeVRsyMAy/xHJQHvjcstJvu5rlWCCkeqGJfgAdpQxdRYxbRGGbG08MjT0FucR1FE
vnVRofBU+DmWpVKitxDgIDKkK9Mui76cmZh/wtmi9FJVJKWCR2aOPx/LJQ3ywVP8xGLTz9tfbenE
gM9jrmUhQl0REOTg6EPFbAhtqCNZYwgKKLLVopdQ6dwBDFW3jS3tBERCTPvNtYcrLa0qz0dfQf3M
7ovisQ3wqDAV3y2raY1WccmreUwCnCDodV4BBrsepVDBJOgRBqLnKx+ZKoIJ3Bm00RbSlcLA0lqd
25r//WytlLzQp1bBrSbFyV6ZyF1ViJaksx0J1oQPl3aeNlOyz0RrBIChS1PE8IFBkCZ8P6Wzcgn6
jv+PIfiCIPic93Vxhc4scHmByKIgraI8tCGOc0x0bMCqOlbZGp5/cX3+mOHFBPMqKVBKaUKbyIJl
BLuK/VPXqddKvwzW/bq96a4eIIgLuHVUvMuh9QEU3+VH62JwJuLpHtpKUrwIbWOVIDorG3vUAAcw
Ew8x3LttcWlHnFvkPiICYZZFpR/abQucIokG2gXhPumDFxD8rMkOfAvQ8XcelC5mZmD0x67gDr0E
XePeULDXY5mURynqtYmyVDFeIVAb7sUwxcCQPsSD58eB+BlF6CsB5eX3jZURoUe+1ffbrtd1SyVl
RtV6bKncTT+SwSzsoifSmwnhGS/SgvYYMSXZtkKS7oKaDP8wUPj/TkFjW21uf8Glja4T6F1A5B0X
B48uggqJAKgr+PpZp9bgsxH0fiuN0bCWliyuFOazARhS50Fq7uwmRIzVlgQR8gV5F7TyaarZSWma
ba4a7m2XEHrm7ONqpf5Y40dLOwV4qTbCTkTXtHBNOTYmiylqv5OK3PR6cer3BVbPTbuqRPrfYTKq
jjXjMYVK20dhxrXNAt30QklL9o0ZTRstS/Q71M46N22LnGJOMXVJNxo/ppD0nhBP+rEoZfYjR9Mf
EjK1aJFRHPZBQ8Blo4WR/yBFTfWRqE2bYegfw4JWofmZPYx+LgOk3jSHKoqkD6Nuwckpl1Vmj1Ea
gxPU6K3Jb0zN7WW18FKZaSgPZaBnArt500snXRyzl8osElSWzb59VXyhal8SPxF7oAtJtR2HIHFY
DHC1NWRlvG91ozefK3XQGwjQNMDONJViBcDdbnszKH6aqp+OFjPCYoPGpfrKdKYIh6ltC/Yg6ekU
/YwGuTK+cgGiUC7G8xLfUuK4PQxqLR9LYwRmucrNo4gE+jiI4N4Mm0Z8r3swcpLGSA4R6jCOGBbh
jmRF/kFaxd9EXdU5QaT6T1g3P7dqPx0OoZkjNEZyafdBNVkp6+tHAWuyDYRJ3csg9NnILK5dudDy
gzjlEyUxi5wybhUgR+QydlMIGtlG3z61Yi9uowD8jyY4Eh8kXJAx9FUnjCxKpKQTFKjpmHZCZimJ
JQYgPTPLmBbocta5btK4yvy9JtXkMFVK70GNKnTbdIycGTbZu4wYzXYiaeZUDev2qSpFNGZG+qxD
p97uRIi7I4eFTufYho+xNIi6IyDhmWwD3PSHPpRNTHYYFZCdMv7amM9q922XJVvZBH/j2AXio1J0
UOdOSHkS/D67b01GbLGTW0v21RR0iBIIwkelnS8r1nv9MKuvZBnESDW93iS+Vjn5ZPoHkhIdMdI0
6Gj4LKajH5C3sRBrkOuwBgbQ0csguf1gpl1H/UFI7ISoIFqThW5XlDrEf+U0zgDpksZxX0h1eMeS
qRXBrm3WmmVEhf6glBLbioUZOqwIQ88nov/T10CYYomVClqPbGx2ZhRKdlCMpTOaKnjtxCGzs1Ek
rt+LxmYKG3ao2kzylK5TLWM0E1tQzcYKQs3cZYKmuWMPLWDLqFGnEKq83OeCIh8DooIoJYA4ELQZ
QVIXR7ozBi3b9wC9OJi2LNxiyhJHhig1zUyiv6oq+6EmvW6BTrDzUpWgp5Ub0rOK2SZK/Ar4pwRi
OaRpm8oOMzFvrQjkM95U5cwRQDr6pKh5+DvSuwxsB3UAiEaRu2LRowFbQkOsiZvuMOZtu4+bQDrF
Rj9sjCm0MqM5pn05vsM/0Q4UpXyUao3c5RkLTn6rpp9ZToYXhZT1K2Hd5LIsjx5CZRS2AzGyyGLE
HLZJEoGZBTAY8IzXDQgBqzR4rAdZt4soDPG5CnHcaPmg71O/wI1TT7F4T/RK25cT0sFBgk72VLRV
YOV1kjz2UwbMRy4WJ5K0IepLUed7vS8ldhVAljBsfeiGT1Jpt8TXHcMsdVfrR3JfqJVP6yqf4cxs
cPBag3J6ykbDyyWBPYFjpvrsagH64yi7Yzw6LcP4pYNWyEtf5NLBiEhYuGOrFzaJFO0H0VTh0YBW
iBNVevjk1yzCWBTJk23px60Hehph1ytM/S3XpvhepTiQeLupGJ0NUtLZ/aj4GEMz88pCOGuoOijI
fEpd3qVSZb4QKQA3qlFnti9C6aKR8npfFaP5AKRWRqNGGZ9CliiPJWv9HXCo40+hjEUbWp/+o4lY
9zAZTHyMQcrmgoq6PrVqrbhCLquuUrfVhpSN/C7JQ3kfhF96a7THViHpJgKjIYh6YyP1KikFSDIi
xB4CtdgEeMJD0CqTbCk0gk2nNFFgtWHYv456mrqBGSsQhYpMW6rT7lFuwFyeALRaYAt14nMdAHJE
w66LPF0tMJsBAIjVRfLvGNio+0EHbL/WjfJek8p8J2SqujHFpHxLACl6ZjFRdnobTbu67cdNU+YN
bXOmh1ZhFNkjEhBIjDeF+NTUAKdD5TNRN00rxxu9wpQm+Gruaohm7kctJhPWB6y7eW5EQK5LUmdP
ijzcA+k6OqVcNu9BypJPpD/hU6MjwlvRzNphaYPQ/i6ERnqIJr2wzBaPlMOYMYxbG4LxFkTl+Kim
k54cptRkTg9kC2VhqxzS2E+yeYBD2AYlLlWrFoySMi3HCBtpfdmJkaQ+VcMgHDpcydSoJ/HBEEPh
FX+utQ1BDBMrK8PJjqCBgI0SMS2kejGZTh4FxKqDoWZWKxgpDlVpKhvDTCARVwfJcUpl5QnE+EpG
DWEwHstaAHpIjNLukAxjfaf5UX+fmmQ45f7Ivmo/r+4rpSZUTfD+s8wij1+ktBgeIaMIjKPciIjc
wTQ89ZgceRbksP09DEqBWY6g9E8CrpqGVh3JTjW45ZxGz5TTSKbqXWyjXxVQjI4vAPkKPHG7qSM1
+V1JvflPWFZ6ZemdVjwFuZG7iZQ2hRVMqvwc6Hn8Kgt6cqqTUHLqMi5BYiI2khWhG2KL8aBtJalI
UkvNJMiFpU34wOSi20esrJ67Li9qi+HPxXakNemxhojg/7H3ZUuS6li2v9JW75wGJECYddUD4HPM
Uw4vWMaQYpRACAT8zv2U+2N3Eed0VYRnWPjNrte2fErziJBL2pL2sPZaT5434TQCHwe3By9iDOLQ
NovFOOAFHrP0MGJnDpVT1CuSu9bXiVggBh9BEhOhQjKtlB1C1A3Uzz2eK9uGXAPcXD515fUk0i5B
CXj6NmDhNqOBZk00zxlEjLKOXbAWJzxysjzboWeUg/8wGLJz+LHtVW41diKrzj7zIOSVgaJF0L0i
4XmXDWdZR6/dbA3ljeDWgYDnVaulOCcZyWBebbWdHSBQabVjwrHvEXLGRcjjjPTFRYvs4trlfrsC
OeiQRQEUN9ekXgdICaoxBkc2CnSNMWtFXBWlIfKGUVtZ8ousJVuBi1LvsBciMb6xDnbq5wdcbOQb
Jbm9XWL2yy5vwjPw/LcXTo1vIqyhwWuOTzXEAtMI7CUm8mqoT8JD89RGz3xRf2ZDf44OajSIZngM
UCJBq3HmVeuZ5uG1zVWzwo+xFXW12Hc5o7h9M7g6E76TIK51iYYiOke0hj8J1RNxPYV9vdJOp745
WWXw2MjgmdRNv0qVSy5qeKl3KCZ713VT9QlUmbutUwq+t0k/oLqWhkUy5EF1KaY8v0GjBBhNy0Ks
mF2EF6VrqjKS/jytERTlZcwHYoPOdgzyg2SquuFDNd7RbhJ7vEdsVbpT8KUjskgouFwuTQ/4XvQ6
BwZF7aSbEEiDxL6rbjqoq9yjeMkvBrtXV+jklTRq57LeVVK6O9Y34eXrlGlGSAI9z2al5vrZaxQ/
t3Q6ryGOZSW2xF9FgDLNiFnb6oaVeoxk4VUbKJtUGw6umSXFKfY0YzNc96LCzcBL/KQpO0zE+PXy
pcP8gGXHr7v9iI9ptbEYya5rW7u7UkOzCs4l3soaxZUtVZPZ2qlqz3XdBzs4cz5eXIm89JCpZ86B
M49QSMkO3USyJppaIvKVAhfWF962LQQKp2zFnaG8KoPCjrQCAU1rWUUirZGvTKdpYjs83aY4NsYS
akW0I85pmsEXY9y+6S2HHfLRYBUyi61zZ4RpDnWw1XRovklHk1t3En3MRUEfRZmiM6IcxNYGyc26
9Tp9UwdOcNZLNW4R/ZQv4Jqob90ia1aeEd29D5njDctGvS+N5fmxmLmzrWRf3rBesQ3cM4hq8RKW
aZqOrXiPk1FWELyIeSbnelWmc/HDFCnWVraOdZiJrR+8AM6rPbRs0zWkvZVtFkav+zNAmyyIqJnH
R6k58ni07MReejAn6lnmziDLCAHZmSQUZIVfmxrhVx+mjC5XON55UA9zsfM7ozaNrpsN5HDkusWt
lNRQYUWOs5yjVBX+2rdelHyGtdTwMyWu65EQjo9yfp2TqpkQnVFoxA4M8njRyEl1pfNseEh7GH7b
1fVFBRmrDayj2Rsr4y+1aiD+Z5Qrn7gK2U2GtzGISVWNGzWG/rXfFs5hdHrRJq6twJNjgqy8nv2x
PRcQsb0FRYWTZCUee3i2Wf3k5oAUxATipte+OzRz5LqWhdycJHwHGt7AjXzfQhhaFa2ddG7j3vm5
He6pdOiFV/nz5Yis33eA88Dk5pswayNHWtkcK2Oxx6BUHExYDhpEcztnCbhbUKzs7MUVCsPyrNeS
Ppsh43oFV6VqV8hueM/gKgpBXJSFq9KuxseuDUK5KsecP/PZhCW8eTDvx7wr+zCmJHW/2Uxa7dbu
VDgiz2emJyJaiq8f1BM8QpB13jFEE6CB5PA+0Va3hAQeKtGXIpvTy5INMKKprMqLotX6GyxtfITo
gAEUJggGHtl1jwtjCRA20pqsg9Sh6g52xUGnS6Vsm5hNwvUAZJHppU0RAsc06Dt/axWu3DWFXUM4
qWtmlEhd+PremCID3gVBzXdO2zo66mlYIgp3GqjuZYPJIeHUSodHoNeYrgdqpw+yHrIvXjY25UrY
adOti7GdArTit6Bipl6O7yDrkSSl14VnkuOSTDojBbxL4kAaFxcxvWeewAr2oZFrQydYPyYDm2Nz
OeUbXJ9pHXd9NzmRlAo3VmkUHCbjEXMnLVHdNE4TIqNBclzvTegNIPSn8PxjM1VYVBZk2XUZYMMS
blFz1wGG2a2p6zbdoSuHEQB/qzEvflOrJ3QEcJIwIsw6pd7E1l3BgukCuIROQJJb0CW7Lki7Na0p
2CWbmuIHZW32hc1tDsiLX0/1ihes7BO8wszaDgZqFyA35l249xsw2J+5LUnxbmfkcgBz9S6lGTXQ
5EptPymmFKD4DDQRJtZapQsD15RCTaLk4VrZECeM4dFmGhbBlEzS5lU6w2Zm+QNOVsRtjZ9a2QY6
QWuPg3t9ZXWzuSIgXBvQdx7mP4XhkGbuUCy6C0H2lCdyGoOrwPBJwtvJS2i1O/PwBZncNN1xXWL9
JhCM8wgmxbDNFqjbcJ8GZAvqLthigR6ijaY9Y1uTNhM/NyXEztYoFI2P3FcwYaQ0+b6boaSxlWGV
z7GNSB+cS9NkzLauiQVftSn5MyjQ0uoMXhw220U+IepN7t6bDPIWMGXP/WYKB7ZTZoXekfL1m0qc
7J2s7FyvusaGSVijrG68Zu5ZlFfzvB/wJpPEsknjbuYecVbSUlC2JaQYnH2LKPhhAWqy1YzkyLyR
eeqhY8gtYfc5KmBYMkPpLkNS6DAFAEBGgT3WazEjsnELv/dBJN1lN9boVWcChQWy5lZFvrFxHFRC
cb1fOFT53S4VBE0VnQyDYiUWewVTTxquYGR4CuqQXQxCOSU8LwbLmF0frEDDiIRBhJ5lu46KZsDz
0FPz4pUcKqtyLLuD5VruN9w5y3Vgw/I4nfDcB04619HgjOklcELq65DhgrFaijOjRDvOW8BGSz+p
W3APRQVYmu85h6IZDfTwNPdDGSaBtHFOCB/Ni2x9HyTdaWolIGWBizIL/IJ0iHlZaD7mVcl1dk3x
1b/XbpDehH4/TZAJa+1+af2tzyp7APM9gItZBOn1wo8aAqq31nfk3ktJ+K2At3oOdc2gjOd61nf+
ZBWrye/6rz0h4gtCH77RyPgWcQo6NxoNnQKnKdT4WGQQyN+W7gKCCsvKwquFvMkhyEy1G3owV/RK
j7ddFhRrv2cTfCgatl2kQEmboJdwuICaN7lu0gnhAZv6ZoiquWz3AUn5izI1T+ycFAc9B/7zQIPc
JHmg+5tW5N51S+mEy9hkT0DYmZfAVW0Ctnhn24247wopeRYBsSm+tAxvr+WkRCV57cwXrDfjA5af
7bpgQIiJTpJITUETO3hEzpBpCWBENjuXI6k2rz70jCavGIk4sESMqIjCwTN3ttMukqR+tRmE7W+8
goe7Zmr666wI2wvfRh48aqS2Vm2ayh0vjP8A9Ri2AuwQxecS4blBfH1WT9X8Fe4aDo5Mx8uyrFRM
Kw9VL6KtFhxbAw6C3YPDoGXtDiiwFmxNyKjXSnWR1pLtAlfXhyEdve3cT3Kji6nZtrNjrRqlsk04
DOJ8VL0881PW73mg5U5oXq0R2IDZe8Hau5OrzzSryr1Pldh4XW2tAT11E+R12dNydSMZxux9WYfu
nvKQHzo/xa2Atb4fuFvtM9qmO9d4fgSnnSRjVs0rH/aScDNmm3YMvKhAOinWnZPdOmhv3uZFmMeu
soddMYMTUtPqJypkP0RI1K4ZRItDguAfjEDZKqshOM6kEFB8TdursbOyazbVfjxbswC1TgMUDkt9
fB2G5s224Q8jaCLXHS3Luzoz6QEyP/2hbFD19VgJNTicG7SejN2A5hNI+tgDvkpHHF2skJ3OY+Tg
3HiojLlqtHUvQyk2KnT1rg+LduUBrvxQLEFXWfcIzODbrSfk1tDppFdFBysJ+NB9V+APBdqShZAQ
yZCmKWz8HPJy5mUOwNEWlaHV7SCXGZ5VYtTf/Im3dmRD3nJTEiJB9RAEmyDrzA7vCrm2G39Oprrz
d6Gen3PLqfaTXdGVi6N96XcIYXwbZSFXSLYdfamxFVa1qSDIBWcidboubiClG1W5b+9UW9sveSgL
iAw0nXk0tiVW7VQVl9rueSyBevk6WBbEkY10xIV2IHXV++SxKuB8OLxi+zLP8rPOGciDUao+qFAA
Qqpp94UPbp0INvo3pvfSx8myRii416DfqJDJ23pIeiGJOKKfJOPZWeX65NBLI54nb0Grojpwbnme
WA8E2hUjkiYXbuGKw5ym6XlWtt2PsWXjORn9/hIbw7Ye74orSDG9ADXZ7wNPqw0CsmkrdDmDcSTN
4op5+ELUng5V6KDhLRfqMq+WrK47G/BDKm2BIGnAxS6hNvOlaz3/gbaZvQqMQMyrkPCK6tbLszhL
Q7bPByR0fQ5NLuSxviHX4m37gdD1OFNvMynPv2atO0U4wU6cF1O1HloexlAAqhKdIRVOQc5+Pgdz
cEDLQxPnKbwKhWct4mx0905PIAviOOjkHvtsW+tw2Ay0KFeMD/oMftGwt2cHydp8xHHHVYTuWdW1
CbinwGvjztOB1s20AtZ5erKIYz8pTaafVjOOawSClY1o323gxmhkq+Fl8qsqVd6ay4LvYKHF96aw
xAF8sSouprpqo8ytqmQaWJ60toWOVqfMN8yjw1NOu2/OjBQ7oOFpPOha7iboMN8AByu2NRZaRr3d
D2GihKFf69rFKa30xPdWn6l1AXTMKkwV3dYog91IXZ7E4r+Who8Ldmj6Ar8RCDJcCMO+Lx3nxO5B
DMKzZNaGZlGO8syTjfN+CAK3PEMK197NKYUr1EtrYzVTcFnUNFj3TefBx3I0nn4eBOed52V3TeEm
c0HHBIU8Hjuw4W95XqEGLaam3eWz6EDBYUNW2e1C/iRAm/aS2yo9ryTCj6REQeK+t/32VAX0o4I/
w/sKCQrg41FxfT/FyXVLIIKbLBkWdEn5WOY/ShDQfV77/KjMyiikGRcOUrSeHZXgRWZbymgcBTy/
iYcscYm7kARfy7k+UXr/cDpvRjraMUgIdhWdgV+YtTg3EmFEvq4adaqWu/yZXwzjX8O8IknfYD54
r1CQCOssIVG1c382a3JQl3yVJtM3JBTuwKyaTIf5HGHR4ynllRMzfGWhfDM0OvaUzrs+Szp4DY0q
4lEvMZnefb5lH1Xg32zZKyD/zTAuGpzDbMKWqWHxIJBCLW8+H+FXOCiAGW+HOAJsDWL0edthiIKu
xqt+i7TVPt1Xt2hDBzaSv9i3fkS/zmBLAbFWvj7JgPMRMOTt+MsSvJmiNi0aVQlsZQGhkoWyCLVO
tcuBy7yDROpBXKJn7az4EaDHQN6OGwssYyMyMsm4Ge/L2/7xt/XWjhZk2fo3X6h06UjdfDmLKC/a
JU94WAO29HRi3T8C37yd9xHooaikGexl3atdcTWiaNfGHvgtJ514F5CtSIiKshHNANPWgoTqqWU/
ZVjLt3szybDi2vQhVt1HERo6o8hmnJrgievmFa7/ZojAVn0Bd26ZIEVOXqwRBHXn5QYqNE8s0cAY
65uu3aKucJI19MPTiRa+EBfdgnI+vn9CXyNHgouhXUH/46y7mF7Gg9oCjs/AN0K37mN+ewpX/eF0
/zXm8WUkGSm8VCC5jgrNqh3qdcjgxOmRfLN5/fC58Xw4FnoUgRgFIxr6X9/vXhDOmnnIDCa144Kc
ools+yFjLPL6Jv58pA9XcpHQc4AaX7Q234/UIK85lKgpQBUZziOJmnHXOyf6Bn9tK8KJCxeKBARM
S4ft0RVkZz3wjj2WrtrhIATrRSy4TYC/9yBsfprm9Vfc/9F4R1eOV4SNb2uMt7AmiXX6INYITvw9
THQDhA5d+WsUVoq4ABZ/N270Obs5hff9aF3fTvloXT2EHA58wCzJACtd3LkKxaoMYJzPt++jY/52
mMWQ3p5BhCBFP2GmYXpf1S/NKZafjwzx7d8/ukZqJEtSu4d5SCKjEASXFGEY79vER3Xmt6eCxsgA
dD4ECDHobLyfSgloSebWwK672W2g0LEx9uvPR/hgT96OEB45Yflcd3k4YIQ8tUEnuShGCARL/N8c
5giE32TQR7IVhuHuHBWYhWqzCPH+74P33s1mgcG92frRrfLCQ8iSVG2i+ucAOJz/wXL5IM0HkwHY
Ob2jvSeNsisSNNiQ9kVVAunNi0k6v3//gEngX4Mc3XRhzT3PZJhFV6jIKmRi+RdTl/2boxzZVmry
dDZexdE41fCIZM5tLkFFOwanur0/NLF/TeeYG84FYWcRNJgOIvLYBksT6rYxWnRObM0HxxKrFng+
VFbQS3AMwgeXrmUAlcDeg2NCFemtbYIrYL7D+NQ99sEFA7Iy9NtSB8InQK6/tzKiymqsGrR6BMhW
nluBgwgsd35+bmkfDgJYLUhuQEH8C/9r71djaVpUj12gdTQdr3nrn3qDTo1xdFzqru9zz0Mfib3P
nhdq8+4+vOgS8SPbdreLQp5zwrX/tZnYJwF6laE7YQNbi7P6funmhjiDs3Su5BDCrpPv/g9ASXf5
bqgTug73YNS5P+UYfWQXWD/wHnveBy3SaN/lGsxXPMkq+1CSZpuCyrq3UuT5/rx9/vMdhL37x3/h
/0+ymVC5zPTRf/9xnj8p2cmf+r+WX/vnj73/pX9cNi/iVquXF33+ozn+yXe/iL//1/jJD/3j3X9W
Qud6uu5f1HTz0vWVfh2Ev8jlJ/9/P/yPl9e/cjc1L3//24/nOhdJjqRd/qT/9tdHu+e//w0x10Ke
/p9vR/jr44sfNX7z/IeW/7HBzDv5we+9/Oj03/9mefYfkAxA/wqkA4gDzgT4PObl9SPf+cMHHgbu
FtpJISa09IAKqXSGXwv+IFDYYNCRAV8o5JNgpZ1E2QcfOewPdFCh1A+CLYI9xmf//RWv/gya/9wf
LMpf/3/bgUBfna43wfVC+h1CbBP/wPbkIER8b56gFTYtehAYoItNnW7sesp+ajEKdV4Ptd+fj1C7
6eNBpH21YaZt+p2VA751nSMDCXUngBXdrbLSQVwqt9f5oZzGgm5qNgBr7KGtu7+DjM3Yr4I0JF9M
Xo0yQjeaAy8odMbublJmsi4CtLr+5ABDFbHMe/LFhW9wWSqDxE7pcMu+4o6jOqAXAsA5GE+F2KC/
Dgx4bEYvSER6XzqR3Wdej2DKYmIT9iIAd1QxFEA+GVAJ0cs5HRogczTKbuRQMmKqld+69AWotMK9
qEZOi6uOd56/po2PmisQpgU87ow10F5mTcFWgBUwdDsRdNddVBTwpmREwZTehKEYgey3U5CAEuVz
Hls2srgJkhwCaR4uwTKUt9qft1VpEVCitXMBSBCE6tOkbUvSAhKFnFfMuZVl6Bawu9y/qGTYVAB1
eqh47Eletn08hmkdxKg0NNPGdyj3H0ZV8HLDBZ3mjRiVDvZT2k8IJkGc5T30Ux7e1LkVFDvFRUev
HKdv/Eu7Fihuo1MB4aDszAhsQ+h3ek9CjrJ4g5Lds+1mbgboxlgDyuSCfmUyPqC9HnLYOiEEjdYt
MA/BHLZ6DfmmkiJwTjNcnwDBV1FrSuNfGuaKKzYga2/hYrwWgjjXfqjSeYcOJBRGsNE+mMXrhvgR
RxeH8wM5Z3u8bAD+YIlJe1yQNUot48q2hxwKZWDp9JKeqTpMRCNQ1NLMKavzKS3n5oUK5feR6wMx
FmdB2TVbOZfOsC7d2e+isWb+T8kB60VtD0nCVaBwKDeWAhp87RQNCmpB4TamBYCgLMp1GqJ4DXiT
3YHqXHqh82LV80T3bc60ve3ZYIAsA0aRZUKuYVHlkvWCFhcDK2+vELbFoiRQSwpl6vTfHd6A3yFC
LRF8NhBwJWStKOz+QbMMUCo3RQvQJs9tT4BRPJ/9vRlGK4zqoi3cG9KnPQfQHHwuCQPQSGxlkE9q
xfIJiWhHGlPf6LGqkMdBiAxcZKj9FIgBR1fhuU/9uhkjXIEjveraCYAZ1uXgHQ6gBD9YqCPpMdg2
WrNmJUBPPCeu3879XYkXfiLQjmBjvme0capH2+Vy3mYoZI5XYVCNKG7nsuZgC+ZExZbVd+jFQiPW
vGNpMbuXsKzOjvyCpw4gVjan95ltO2k2RZ0jm94GliQXHk0aoAnqy8wHGhF4Jki6fh+MQnuyTDUg
ICVfwBdljnt0NaSoTbvgNprXcBO6JkYO2Xqs/EmB9TOnykuUm9LvpAkD1GYlcFMrNPYCdz+K3rZW
fg4FhHWL9QSYkqOWEOtaiS+omzYzVJXDAK1XANyjg41ZfbMNfQCP1gVNhyLJNAnbF9GKisemB/j6
C/wXQZCOTqGf06FgCqlRhhuCKR2edb6Q4hqdmRUo9E0+V/nXaXbbNjKDT/V1H4bu1xmaP1OM8ous
4nZs63ntaOExUBX3pZNoGZbpahhAwRGnGmCKi9xt83afzyTUiQ5aIyBDCP4/b09bbrtbpBCeO8q0
3DaOqeiOO6xyr6H13Xq7bARgZeXOYzAhEQ6c0CN+EPCDonJ7K+EokferUqvuEb0aGsXIsdZ3yIyb
68lh2VJ+nAp/V1uOJX70wLlDcwAkMiTKBFC1V4Fo+mxV4RYr1/MgiXMLWNXgoSjqj33c9o7I6gSk
V2teFIU8qMoBUBbFxgG0vrQqvIhXYs4hkxzUPw1k12/G0EOoAay54avQLflPS80VCs9+Ts/Bg2c7
0UwyiBDQilXfh3ZWL6iUt99cjN2t/Cwd7RV0AlW/Kf3avp8GN68O+ZyW1bZxgXyM/DTgUJYJUmGv
cOvMzqpUY1lXcW7murieAbsvstgCiqca9sTPvDRdl7XK0YMxWIPb4Qapau7UGyNncCTUflk46NFC
u3UUYEMAntJD41/zflA2R2ndKfi6xnMAJqO2xL0ND6FPN0VP1FdT+4Do0NEVkIZpBwBFeGg9KDE2
AJmhmQYVJ0vUACZ1Xo3rAP1mQEZZ1MaxYKWoijtFa4ZWFR9I0Cb27Vx5Xx0qmjDK6tZCYdEZubt1
jTvGTef2lxKINLFpKiioxCIA/i2mJufTRdezsAEgAGzrB5R1JvsgwXBRoIWJ62LvtcCUf+tbWd9L
z2+DVUY4xf1cFgHboatKNTGqANqLMksC8IhyOuc7XlnmbNSE1St/tk26s2owZaP5rfTnc8fUWQF8
iMHR7Iq5DzZe2OYmTm2GWnxaUT3v8qph+VpICkE4g9rkT9vq+3tkrnIgxkHnvMMdI69rIWoAxWvO
mASnEuX3RqfgbWrb2l11sMRLAXZn93xiXanu6lSyChpiJoMMj6kGbwdiWOCBg01re3mPkixqtUju
28Gwq9KwDBIIrlnDGqBkBdYdWThgGims0nkS4xxOu6Fd2vgIau/93usswNFcS2ux1mSo9P0opRa7
AY2EN95oO8ATAqozX3h1UbqbETc5mEoxHZ3IHo1PmzaX6DhbqJZnAGNJ6w/4oIYlUa8a7Ss2VsA/
zQ6FCdAGz+sqcPKKnQNxCDzqjF4moFFaaPxQIFqF6tNLDmwaQctRCsjPUmfU10aCOSkC+f2CcxkH
84LzBtPruOHP2hb+dPPqDv9vbIDYwF3aDT+LDdQPkf3f/3MUGbz+1l+RAXX+QIUOWhfIhkKFAK73
PyMDyv5YAjfAHUBzA6GKRQXkvyMDB95/yAhoUsF5DYQLAvF/RgaINVAnAtMovh6FjI//O5HBkgt5
ExcQxASwNjRrLnIgi5TF+7igKL0yLEsQlOEn9crL8ZgBPqI2pK/RutL1Ng5YXWxt5bO48qzqT+N5
F1e+DUyOMiivw4O6AlGTDX5291gIhcwjvAQC4gwnHwAN6sMHSwJ6HRB59mZjPoiAPhgIUdRSj0V6
A3JPR/Pk4CyaK6nrKG/acQv0xJz0/ox2NObnJ4jZjnIPy5yQQIHsEAZDPuC4/1X0eZmpGUg2pkDM
lvsAjfqjd4p0askrHm0cA23PMhLUyTHc+41DRJahySOXEd1YT5BvWNVxum13+vq06NEHawf0GUPZ
ABsFkpmjrFDehsCiDWBBIiEgo6Z2yM6AiBQdkEO6/nybjrm0/lw8cEqBsisE1+gSEr/Nc6Jty+Yj
WotQtiyexY79KNY2WBoSe61GaNLwtbB+L7P614gARyDtueiwL1mWN5lVYEg5nO5aRsQD6mtCH1Dc
OEUbfT6xj9YQAvJIrHogNvklszaGbQvJHxjFNIGVCHhW4JJuyyldfT7MshXHVgFBWqSE6JI7OEYe
1G0TWjTEa+oxIyAgBH63xxl4cVQ/pNU81mmT3WpTniSm/dXmAedwsYKQdVlUUZfpv1nE3iWlIjYI
hnDGskvcM/RGFcq9/3x2x2qQ2CsMA+EtlLCwhuiNeT9MN01Z0C1GrxIHhZ4qqWN7J3fmbtqSq8/H
+nXDFoAKBgKUDkm045UM8gEpSt+ro1mitV/2Y7nu27FEo2xfnbDAXzcN5NQ+eiMB8UTK55Vc/s3i
ASwmwZLl4MIou/BcqXxfFEY85UNQnrf1RL+XaJz9TS04LCUGxU2F+x9j46l5v5SSklmxxezndBKR
JeRdn3pj8vki/moWuKCQbHKRcVqYSo9KgcbG9Y5eEhmhpRdyZk+BqTafj/DrNr0fYfkGb9YOeOqS
pBPuJlMRbgNNxLNdpcHoEZkZ0K5/b7Cjq0K5XRFaAFJFfHD6SDN5ObbI5AwVP6Frs/yh98cYswKX
LBwDmAM7pvIIGikAB0dfomGd840XFXQEmM9uXYS7j6k9nBKn/WifkIoHVeJCgoKc8vtVTJuQVSko
l9AO2l7n9fgk+fSb5wl5xxAErKB0Wqr4wSuPw5uNSn0vg4qkxJRodWCztL9LkBMcauSsT5R/jgvQ
ZBkKbSjIM+AAw406mo2eCRoBJr+OAImeL3tF24epEsF6AOV4gq59+5DTDPSByiu+zMEkz2ewF7jg
KkttdcI8nSP7hM+HvBn0oHBpLZC3YwcH1BCiQ0cWpm1Zwz0w483SCFpuAqeGcIKHymfoFiiFICOy
E55BnAc+HR4LMGzHqQHF+yCHdAXNAL4mRoer3zLoP78dfK/AoXBX6PElJ8oekLnQRbrUo8g4NntB
DDCx7qlVWFb8jT2/jhMsedMlAb4USd7bl5NJoB97xHCIQRW0TQaauNbgJIM9KjQaCgfJG6fbIbYM
4nAa74syN7/H/nT8FY6PlEbzUtt6BVIDTmh9qcumusvxhTsgspX+DjELxz/hy3y09WBAWaIIRJOQ
5Hg/6a5L67LsQeOakgENbuEWarsbAcTi53t4TCL558ygSgP35VU+Ynle3pws9JizUk7AyYahArgI
0mHgjc1AyoD2Qcs+594cAPwcelfZaBsPSPUcYOoyTN1VZk3F88JpaO2DQNOHLq/ag5pccqnzID8l
GvLreoA0GEUyOFkQH4M1vP+e3Cp0kYJeI2onCBwjM3lQHfoBRTef8PWPLwCsCEbyMQr8BdCy+kcr
YpkU3HiodkQ6WWTzqgSFxj+F3/QGjdm/ib76czi4PsRlKCehZvF+Yg31/KGv0aWOBiBx3Q+Ff9Hg
9T1xrX2wfBB5Ivgb4Md3wmPKJdNzG1lSJqKhyR/AZw0xLlo+hE13Cr169Bgs0wnQMOAGC7MiwZ39
fjq9LPUA6ldcCmby1mJpcEKCe/j6udl+MMpCls5CiKnieLwyJb+x2mDqQsDykdCATEcXdRV6BEAT
2p24eRi+6/uLhy7BhO+CKh0Lt5T63p4NWglt5Sm4XoaGt5FLlo72Am1gjLZrmTbnTe9doC3oxNyO
nu9lBd+NehTE1A1Hn1pQIojh9d2IdtZYZ/2dcseHEAv++3YRAjiGN28BbnjHLNbAk1rMUqi3cd9O
Cs5id5hilKRWn+/XR3OCz43usldwADma0xCyHNYSiigN9A06JiBgpK0f6EoCeYIr/d8Ll15X0AUs
aOG1W9gtj04wIP6ETRKvIfKYL2jxlMkwKdyiFj1FG7v8pWMLgavlwAIRb9rHfnDt1QKDAZ86pmBn
7aqHMve/TJhVlzqHoGWPny/jR8NBC46Ab45SuFpHL2GTukjGNhgul8/zDBVmgdw/KBC8jUC/4edj
/bplHsVKemDiwkhYyffGX6Q5t9BkLCKwt8Z1am0CY62dunwp6f3nI/16N+HGXVIeC/IPV8fRSIjL
+nTMADCuUY13G7SUCgkErEGy+oS1fzAnHOZFhQ1+MdjnjwxDT20BsjUkjDT0fMqIKOR80Cvj2g1q
jH59U4OQ7DfxRMsSQq04hH8EvxV34tElkhLz/0g7r93IkSZKPxEBenNLlpHrltRqf0O0pfcuyaff
j5ofO1UsbhGaHczFoBuYqExGRkZGnDhnMDVJh921jFSvw8yfmAh9E5Z+vXF1rWwksBuDtzsmTY7z
+SfjcyryqPCcie249ozKTu77Jo12PrXzjbzhMgADKEJRkW1U8URrDp0nAVjS4Zhrw4ICEsXLG2Sb
DCbZhP7tzZ4BcgCMylzPIUwtXuyBwWiXmvK2FdZPyES9PirvwyzfWMuybDR/IhILmy9EYgFn32Lf
mjB39NoizpuwJB27Y3iI+ptfXCnH7GBnQM02L/0lP/mrSZtai0NTEr94zfxP9k8NGhpKoUZ650sp
5zmPwCI3enEg0R9c0lnV1Str2jdWLblZJjXM30iWNtAF12njwViD7pHqBHR3Bwg399RCdXjb4oLx
cr1oD33fZO3G6bmMPii+muAu59oyfNyL0xMNeeSPejh/DVjDtKz6BGPHh9YcXrqwHFzLHLfodlfO
q20iZj7fTuBgLlKxVviZbgfASXV4sYfgKBV/tI6Cw5a42OVNz+uCS5BSOnSNkBWcu7PeIPijz/mE
haJYA4YR/IBa0LiO//Y0J7vqeN2xV47Pmb154SefH3KxPKH7mbl6KBBviKJDEHIpXjey9r3QvoBH
loc5TrD4XoYaSUkNARyP5gmiOV3yo29hNiYKzbCeoUGHBmzoTWDSmg3La8uzeE8gJDj3L5Y57VBW
8MIYHKg4sh96VdlTH/h7fXGrJnSVTJ0yL0LQi9CQSK2UmAWLK6cq3mWMj3um3n+5bmTN/yxL5rZF
D5FX+OJmyjJhlFVL2tJbkSsMsQ91GPiU6Ka1+8N1Uyse6HCqDJX7FtDWMtSlIDIqJhURCzBlAEoD
tBN6THfZ8h9CS1Z3BVIwbUIovG52ZRsp4EECju9jelljs9DPQU/PgkgrAKpE6fxvaJYbn2ptaac2
FoeLeUwKXbQ63Qg4yR7YljxP3v+yLP1nMCi+N8btQbRvLLfNEdbhqiegk95asIKfHzF5lAxRlahg
j1IG/kh8atL8fe/Uz9c3cP7x5xngbGbutFnoA9PkODfT+3UKxIiHVdJ9kvQHJnLh8vv9H2yYJOiI
H6rYWRzkKmtCxjFKKoeFSiUnGtDLbaGXNdM03nDD19GUi/UglklrkfsWxczz9ViV6nTK2PAgQCMo
2Vs9xA9umRnxjzJk8t8dsliGRzJvVXhYdCv9QWMs/NikDVfC9VW/yvIufwoDkDSouJd5oix+CgCi
Si1UgnKhSpX4ZEVwsHqJVYFJ6scKNhqMpgMYlTj+AnNip7uQiMmPEIH733U/IjdujcnPdoVZJoZb
JSGsITHXleJazLeCs88mPWCwDeygh7ZXSieccZCPkJYypQzsplZ48wVwp0EA43QBArB9DvuE3jTK
Dtw5M1kNM6JPVk/HdXd97SuVP8Mh70a0kc4q0W1xZrJUHjNeZrlbjHv/mO2zY/6l3KPU5JqP6iF2
k922KsLKfUEUmDucSMAyqztHw5NLKS/xQFvKCEFFUn6OLOHv2tysXSXr4o9aZHZzhl7Zn64vddUq
OSu1TjI8WhjnVttBiWtwQxygqX5phQTfRyJnHsy2/r4a6l9G1fkv101enllgu6SkJvOvNg9E9dxk
U7clxSTy5ClwPiSgRfrevmvHN86FEoFMTj6lUQ7TXHtZHFvbH+JoUKmPTpH9SJ53G3blLaSHGxu4
7Gv9z47Nx+H9TiF2eUuZqt8nGqUxSckh7ain91U3QCQy9yIza+fb43sZjo7Ar4Cq9uaXoNtqWl9G
eN6jBvksp5XnwJIFPSP5KPyaX5AhVujKRnVj9smPPjJuUphQIcyRv6WJNmwEiMvPeGZ1Sd4sG9kk
qnjOR4U/uP0U3VuTVLsRbJMbx/HylsQSiCGFT6mwvMWXrCZpSIQKV0yfZ+VjJWvDc8f895as7poZ
/IQ7C7wHH3Lhl60jVZqUjDwKOoRT340UBa87/oUBk0seYnIuLIjJL8Z0qjCZYA+m2mM4qZHvGT/q
BNxIzWBuPNxWDc2iLhbADHrWi9BNRDQzRaJfk9pF8DODKPm1m/zh+nKWYxNUJlgPB3h+HRqUDhb1
EEeYSP7lPTPCu9Eb9/mu+0Qg8XeWN3m+W96Zjbel03PhdK8mKYsQsRwwGvPKT4JkBx0WTZ+YerkS
HwpxA9PxTgKkcX1l61YIxAoZDJnMwhMSvl7dyDx8uvpzFf8SwbNOQnjdxuo3mmvcDn13hDoW32gM
pSa2fMA7TTh4vJBdCcKc6yYuYjubRVGb1gK5M2XNRXKExiiUJ1WYg5vpPjT4WgEKXARIfjvlPumm
3XVzaysCZwIfM1MU9E0Wx9RsHNGiLQiOAI7CSABv9NPW3FjT5dU8L+rEymJRalnBGQp8F+xMcGPc
9De5Fj8MBzhXX9EzQeh1e9mD+XujB7XmEzzmeIdQueJILewaRS0PZB3UvKHaLWCysIrk86QFT9c3
cdXMTKRAtZaJD2uRBUzKAIuUzK0FWHovur9xUHlxEG3kmWufitb061g2EW9ZEC6G1qKpS/2jztMX
We/fK5LdbTj4xa3Eh+JJBTSH+iUlv0V0qOwoldKBtLnzFadzHUOYMJ6AvS1glm7EdxF20BpBN19+
GciFt4Lt5UZqDJzPcB2i7VyyPY8UqtYz06ENPILHllwxVGFEl1/i5vdbvxfYCFIZEMuAq3R1YaYS
csPN9VrTjOs7GaB8BiNvXUw8+8H4v92Yiha6A6qAzGZZYaxiuBNtCWhB5LSjJ9c1zLxS/xL4cXzz
Hywx3gSCkfcw/dPz3WP2ohYK6H9XkuXEYK7UgHjWH9Gs2tk8T6aNhV0mUbTeGAbCS8i5Z4Pn9qoI
gUnTLimW1Jnp1l1Fk9GBSKbVmDfNY/DZiMJRgvTLXByQTx5vFDkwNxZ9GS/ZUvr9Br/FoY22WDR4
ohrcNP3+GaiOEAvy0olrxOVtaYtbJ3hzQDm3tvCcOjWdPlVAOtjj9zG8kdK/MOBc/4qXR/DcxPz3
J7cltTYAynMvqzVry+NxmR9IFaW9Zqd/Ulv2YZ2upD2zXvXG2V/sJJemxQ0N9pXqBs+vpfvAhwRJ
q0TDvoXnj9EniilM+GEG9QIqOc6GucVZfzWHPCC18BmdYr2yDJysU2NAzoTRB6pkQJuVEz8bVXgs
tHbDPxZR8x8ziFDRagLxSgP0fDvTKBFFpZMWWoPxQH/+VrejjYOwshIwJ7M4NE0IetILE43KsFye
p6Xbm4PGhFDJWJ2ke6aoP153jeU9Oi+G0q6lclvbuPwyRzRpsYOjIDlgikFFKyCAuXMX9t047OLU
mHgtieauDeRm9AZ6ol9EmU7v+rArpl2SO90HZh1EDOfgON51XZY9+0gXbNUgLjacS3AuYYJAA3sJ
mu98w6WylOreYSQkGySy/xLKW0Zsrm/EhavOFVKuCbwHQgOecec2Bhs51CFPyVrqftq1WvG5c6hC
G03/Aqn2sx4a8Ya3zhffSWGF9wUW563nXpzLtItvnJQS5dmGPKnsW7i+QnAfkZyg8thyQt5D3Ovc
USEy9+Gka8cok8cN+xc+trC/2NUuifJ2VDmcYIpucz0/ZNnwWzXog1zf2cuvd75O7XxnhVpoeqLp
lG/9jCp7738bZP1tPbeLvZx/w8nJh1Ew6kcHG1HUPnXJdDdCgqb68dfrS1lxEo4l5XSaltxQS8B2
70MNrAscsYMkWwrtdxOTg42ID5Ov7rSmerxubmXnuOapWvBSfMWhn6/KyRmGYtwKoZlcvqlt+YFp
oY0VzXfZwgm5a6Hbp2QxN90WTlgwOBpmEyag+IXwUbdulDy+pRU8uqGdb2Xtaws6tbZwOfR9LLB0
1KDrqJPbpyLW0sbrlVGWj2/fOdI9Oq2knSD2FstqfBM+P4sPNfXVoZu0JzXO3jYiMLscVe1/TSzW
IrWalEY+O6cMHTrRk/TRNLuNCYEVf+OWIfpBCDZnQ4ujg9BK2HLRgNpnchD1CDqUHyTbfz9SMR0t
aeOgrgSEM2vLQzQ5ZliHYA1EbbhqAFVSULu1//vNn+bMyvwrTo5qH1uj38RY8RvSK0FTFqEYNd9w
gNW18KamqSKT/i/DuV0Vocak4Vysr3dIV+z0TPNs5g+uL2bNjMLzSacCoswsDueLsQv4kNNRIrMS
4gfNgE9jYlYuA+331+0sGwKzt/Hg/NfQIoULJq3tDUY4XaCyjrYby1RkxyDzW/2xaiNmgsG1TcUT
bWnNvHGiNmjvDLigoZT34WvZcJSVoMGPAUlBHKQMt+TJ6GXGlp2JzeVHQB/8lHYWBKkj+O0t6enV
/aWWOb9RwW8sS0ttkOemURLXtXjQdmWuMOpehOUxH9T89voWr5qasfusR+ffxadU7birx4DkUdMA
EdXNzhL2F73ZONErEZChhxkXwggJIKKFFU0UYYSEBzR+1fBVM9MfkUGt/c0rwQaOAFAb/MkSlpfG
A6zcMmVmZHQQ2Gm6/EvjJDYCbXq34ZcrmzaDs2fPpOZMC/jc/3tfS9sond2yLu1fSilgUdbb4lPZ
jvH++qpWnM6ApXtuvIEGvGCQY3AjTsuKnaPdNMOFkoe09w0XkN6NKYJhYw9XvtOptdfzeBKltFCl
Q2XSnGiN6tC3/cc6tt6olzufaQPAi0HCqdG4XAJeEs0ITehfSb3jMjQOaY0O5UHRmk1h3pWvBAaA
iR7qBZRQlg30uk9MJW64RpCa6G4h60AZxhnQHO6yYONWXP1KvOAJ8XOlcdkttBF8RaKMNdVhUnvM
syNMFKPjJvtfx8HaCkRz1FtkLyzsX2uLa57xbWS7Q6z5rT+aLrIH8s00DukhEqpylCNZdRVapDvG
Z+O352YGkZY1EgmBJy+u5ogsMWUYnezdDgyvGuvgNitUY8Pp19xQYVyKQQiY/lBjXZyvoOmh7CDJ
kCbrh9L0uzGQNxYyR5zlHnJ12ZSuKGoCGD434dvxCN8xzoHYm/K1DUvr86BkZbtvx9oqXYGyQ+3V
mQ/s/PqBXvt46GpTVudlB8RPPTecTENbD+X8jB6t/K/a6iVECUn4GV55+IwVA3k3Ra5htY6NjVt7
zUlPLS++XS0mmqkObtMAvLaT4CEZ7pVA7Gpf3rC08sZjeGQenbIYHrm8v2BLIKPipqRgoSHrCfdC
wlDaTTImTOVWQ3aUJMgie83M9+ibTBu3zeoWkwBTSKYuCb7zfIu7OmoHAeTclSzfAmoU0z7zsklV
vyv+KL6roZP/jWyleq5UA1TB9e+7FnXompAmzyxk5B/nxkWGatwkscudahxCm6QlqX+rVrBxRFbX
yDMaGCToMPL9czN9EKtRM/KMRSgr/JyWgbiZYiu96aV28hppiD+Wpohvs2EsPlxf4NrJIXLPfJ8m
tpcnx7DQxqlqoImh4YXm9xENt0GDKsz+mff9xgN3bZWGiVALVUnGUJZci2C56sgsqaLHftPt+9qO
jkNvwduEsMd9XgXGoZIjODmMvvx0fZVrh8WYQen0lhn/WzLXgdtOG1TXOabxJzP6I4VfJukFaaAN
b1ldoAVCiIbrDHBchPLM1BD8MKlDQYRiHiZ6e61b2IiiZU5bpl4hBzD9d1F2aOTq4/UVrgVZLmNS
TDJ4RrEXphl18p1MYoV0DwqPks2wjx3UNa5bWfMW8j4ejFwZGFn4KTz8qVKNLJDURTyoLZASAeri
OdGK0UNiT/ZaG0qU60bXziAVSsb2KG2Bj5///iSNSdUyhKlqPhy59Un4yk1hpN9GY9y4Q1bNgJ+1
IL2gWmkuzMx92iENMBNnxUFRLbqLCPdswTXXdnCuliEGCbslg/Pni0GPDhHNkh0UWsfMWZqGUeIi
zoyYU0y51HYVs8gct2/GcmsG8NJFQFESYgjhts6o7SKWmWFBF8Qg+RyszrwHDxV8KIHR3Vz/WqtW
AKsQxgB+MVFzvsDazgczRitt7rb0oQcu3jT2VuxAQHLd0LJlj7eznhNLC5cfijiuIpXQJYUDzSNN
Um5Uv/1pI8Uw9+nsvZKK73Wk3vvItZaNDjI/ieubVBORFxoOWDTJ2V3/Tera6kmI6UbMHBuckfPV
N3z44lV7SrXgTkOCTj/AuoIuHfIiyEZFuSx9l5zJCPdKrQPR5JylvmuSdSWub+Y+un5hrUzAxBTA
ck3gjw+NkKTfJopmgLntBAqfqjQieWeiifBrYHoXYFeGrKiLCqEg+4D8znyQHPPz9ZVdRtA52ZgJ
WWemQGPZruv7kSBdsNlq5e+ctLsPh+xjmiQI25m//4MpLBGuCdYMIJ/v4ZSmIEh7jkgYhpqLGDIF
EK5drwvQkKjFRnrx2tU8zx1Z2Ym5OaifhJcclc8ozjkWah/dTGZFh6KPHxJN/YjcUe9aKSyBvYPK
YShD2tkXvxHI+apm5bs0N2n/2srPsql/FZn6mXpCTtshlqjgjq3ndIwyaAW0aWrmjGCK0RvqJyTz
RslUvXHsH7NQevMVy2Kos/KMnZsAy1iZ03PJO43FJOmo6i5hKHjvV2H0otmT2NMfMN1JQcgkGI/X
P9py1vH1NGKQ8UM6ujMhyPk2xvB4NR3E3m4i9bKXqVr9DlG37gmxP0AamfSVzACOrQZRuHySpV2n
NPD82bF6yCt7+Hb916wdQ5WaMC9sbkN+1PmPybWpQPuSWK6VfvYjZMjF3BlpAuXRdTuvpY4T5yH6
MB8DYhdkPNgUouq5IYUahuhHdLDDUYqEmzrj16bVv84jGS6kvI4XoLr6pckcyZPK7INIUJuClNKZ
GW6QLzJjH+cI5Z2v2eKuhnvm0HVOv0dvCS1xu7APhdHbXmCk6NjBJHeoKnR0rMr6Pk3KrMPWaJ5f
MHnUxcNXpSfwAZC604VieCmR1801CANTuQw8I1VudR2SAEMO7xOpuwka7U/p+PdRYL/raucvIz7y
rjNEcF+qmT2rd3+Fo/1biiKyFyLyuAtkFEQFcI53edsaR5ST7pyx4tjICDPKk6F4VbPZ31l8SKh5
KdIxYsUBJbNheON8f9UcrXJ0WanSdXL8Ek5JigT6MPy8/hkXwe3VikqZHWPgcagynFuZfAlAu4Xv
DmZi37SNWUMEBGNZj8pOobtaFGxNgS+SjX8s6hSCSDSgVF7W9qNBGp2h4QLokozcN0DefrT68jZA
YGzDR1cXR+eRKWQ66BdZ96QibJr3LM4M6vGoQQAHE7kVPEp+1z0aVrM1y7/EP/xvbf/X4LJ8UvfF
EKYziNSooK/T/PZvAcv6uxiaeMSM0l81emR/kU+MvDxQ5Ju4YTqmQAzIu/5RF5nWPz+DEuiM+1aJ
iPO+nMR1U4fyIM9GMMgKNI0obvg3dd+VO7rJ4zeVV+Rz4kAHuvEEWHNYcn9ey0wM8NJYWJUS8GkM
LlPNyZOdnKVfnSna8NZV3zkxsbgfUybNparFd5Bmqm8DtMgfeFTqx6gxx+fre7gs2f+ziebMyEHS
evmikTryq3a2BdOv8odsA3qiAMnCknNJDFOcIxJcyU6oGmzzVkFBO5lUa3/9V6wuGFYwTsrMT7bM
zHtRInYlzdjMqigPcO2OBzL4z3q51Q5bd13IpajVczJ5CJz7TFAJhOvmvEyGQNWZsl1tqmDz5TtB
FPfLmUUWph+ek67RyO87lAmur3SZ077uNxUyCNeovdGYm7fixGmHNo1VJRS5a6OGDb/kQUQmt5jC
wJAMX6Ilmu8SGQSUuojpds5OODGEo7aQbqWwv1fs5sP1H7S29fSFbI2WAgXC5XOl1xR/QKi84JYy
EUPu4/LeiS3zi8wff79uau28zpOt89QcOLTlV9a1FIK4XsKtuf303Rh1QJezZoK0Uyqdxq1oSfSH
XgbttxEpVr2cFybjCkRi4uQi/idUt6KgAbbXi6k9prVdP6sIvSMMixJznzb0UiIeSmXbGIcsQm7O
nqVdry9/LUxTN4AOCXgrbY/FTccYipHTiQALKjX2t7QRpg95NCqmniSSKd3ZkuZssZytbTk9HGjB
5wcvdadzbwuT3CxjpDtdBlS6X/FQKx9BkGhHP8D9Jb347XS6+eX6Olds0jPSWSlXLe/QRYCsqijt
x5wWVVU375syPOaz9F0uqse6CALX8MuN6LHMTOczxQJfRZHg0AK/eb5KaE/TQprfSb1qxNEhilXx
UxBK/H2TysqvOug6tPv6PP/kQIS8tzqr/WNAVDy6Wan4kOQGSd9vfe2Vg0V+CvCbXJn9WF6SdlYl
QT1Pyynm0KCkIUmHUvJBz/CAg7p5gJcNsjT0i5Md7z1EKHND9SzhaLdQgSeH0Crjg18VjicF+mcb
WOETJLOBWw4FfSzFiO86GSmQvLD2ozpmuzYS6Q4F3IEqqvWIiBHUQ92nqtVfpLKGNzkPhDupcM8q
jKnmcXIMLYZ+80RCgiHp91Nhf84i8xuJ++QqSa7ctDnqS1MU9HelDq+WnBudi+rpz7grX+Ji+Amk
odsNjX6r1lkBrCR7lwrtUy9Cb7DMd1ncPkVa9qdJnUOSJ43bVSqCFVPjRrH8jALgU9IYX9oSMuRa
24ppa8edJG/mVAPqT+1+cdRyNZXMcf7VsLWTmNNdhho2gQsdVrwqV56mXh7+wmoItYkJ8Sy0yooO
L24ERG4L2bty6im+cuKB9lKcXAa9sNIFfLM+p0F+TnrtIIxbCNh2UNRsONzK1UZBBhzjTIrHWbg4
62nbaq+9nmGUNS8B9f0978PwQzy4scknbvzY/8K8S+DWGZTRbimDoYPSd+N3LEqkHEZ+BikWqHea
NUj/nh/G+YnjyK+V7qlQH+oieQp81X+iaDxw3GL/u5OWxqNdVsXN9bhzmZjBUAqzJ+1Dk7n8JQyl
TsvByOebtVPhGrKVB1KmjUbyigkFfB8VSiqIYJ4WgSbWcou+HeE0jJi3GJr8W8yKNlKEy/jJDJ82
A7XZRnBVSyNKOAbBUOK8VRKNbqukPaS6ssBskaD3wAyGXqkuQrBFvFFcWFkfryMwE2CtLBjNFqaR
TW2kAP5ot5tM/6GUVYEwt/Y/jY//JxXruhWar4zkMCK1vIzNxOrSMuQyTiU5G9zKUMJolyV+uzUj
tbKTEFNa1MxJbPWLkWyEGei2zERGhZard5MmvjIh+sFEnhV9VBQkeDccr/vgZdCfp79n6kh6rTMZ
wbnzSxU8PCm83W4I0SK3u3PI5PZFVutP1+2srkwDgo6LAFteRhVFswMT2QxW1iSIPQzfKmTvJf67
tPh6sDi+3fFnbjHgyswpXuYRMMuOlkkfzrWbYF918Uum0a+7vqbVvTuxoZ7vXd5YzJcjfQH4Es17
iH5CE0XhQWyYuQzI87jPv0tZ3A2GLuoyMkISXsQekANpTCSVaOQq7UEZdeVPns26Wv9haQbYclyR
kZwlAAtektiKfGxSpNFpBsSIXjeTcFvLeePUxRx+mSKZ3zaM40Detcj4RppjvhMSnRQ/b2y0AKKK
LAi6b3cuTb38h3WdGFt8MrVq4D7Xeb/0kvIzJK9CrrGV3VG2NmL7mm/MuoVc6SSxF9iQ2G8dnWY4
FYemvgvs/gFFhBc8cmM9a75xamaOXCePs6wV5cQgEHAJOYLcpQ2Vd7Umx8cqtVCgNtJ+o8OxvizQ
GYwDMH108bHg2jCSnuRAVsZ8b5Wy4cJVNpItxltQw7WgS3f//5pafCpBhsP0I0tDvf3I0OezLbKP
b/cGi9QDkOHMfb3s/tptp4+tOZtozXf1GBeeETr305S+rY/36uIndpaZdakBNhlsnEHtW3EcxrLd
0XwRz2FnaxvJzOqu8WKbszeYgJc5FdNLUiiT30Jl0EnWLkmcriBz1qp+d33v1gI6YO0Zg4GCE4+Z
c8/T5KqofZW9M4InVLFdHwE2Kw/dQPvRtMrhurFVN6cAQR2J/IyRunNjwhH/84U8fJ/70XfdKh4n
Sd3PZaDrllb378TSvOyTA6X3hVxPEtEoCLJHWJN2oxP8vW5iSY/06g5QhvO0Nsk4L972eaIWiqRx
F6KJ2N6HqBS811K9PqQoR7kOYzDHOkQ7ZJrGr1bYKp5TO+3RmMsqsjE63mTW+k5ok0YrOEUqRx//
RmFg30eIfW6kV2vHne2mykGDnSm/xUcuKqXNohHHrWvagwYKH6q4jeq3zYj8sx8gBEC0gPe9TFKd
cdCNOVYmufFspanw2m68iYX2Uhlc2nkxbhhcXRawHRVwCzFsWcJPOkOP7RHfNYdqb/jVHXo7NKbC
tw2b/rMuRn9M5nXBpC6xF4FwlAxO88Kt7J7pvq+qKlwjeSNB8YWVRZwM0ewY4T2CRqrtfNc2gg9G
3dYbp33tAEJzz1MCqPNMUnx+LBwQrwWwqgKUqC28Glzg3pm68L6hgbPrOz3cwDuuHUMKEXQi4AeB
FGiRlnaOH8UmcHZ3hFexQHwto8qph4gDbSxszRC1DkqbZMAgEBbZh++DKOYJUVCxVMfbdvAjqnrp
Fl5tbfuYNwaQx5q4bBbxS5Y5s6A3qaSN/UtSls+pJSF9MBapG9jtf8moqCTMxEAaBpfFBAoDojfm
jKpL4YFR0JWJnqAp3V8PY6s7d2Jl/vuTSDkNcuOXxszkWTf9rV5k3XFqzHgjwVk7qgypzXIfAFKh
Gzm3EqSDKU8FfLWasH6MYc+uddJt1PlvT2ysmcuBTwSVLAXfcztq2WaaUc9fqHaOYN/eDaJ+MiLt
eH3TVpaDGfA8tPUoqC6fW7kvRBp0bJohD1AJT5nypWtbBqgtU3y8bmrl+5DTwFvOpDsQpSWSVqus
MutVhoKI7NTYUvVv7Uf/Yde4ybjITJINbZkOFgFV3Gnk6zS27R+mtuWS6G4hfN6iWF2pmNI2ey1L
UZgCfD9v7Im3tYHZKPpIjaGw6hHRroJv+Q6en1Lxpq5qdLeWqrLf5abV1MeknFJKlqZoei/0o6hz
y7iC9lXPTfnn9V1e+6AOIFCwRXNDdnmywfSEwrIIVHas32qJ/EW3q9sul39dN7MSQOhe/mtmEX/R
QbNkoHS80K2+/iPVRfsYNlH4mPdga8epCjacZ3VZ83WM+CbbvhwNdWxfqRsN51EqNabjk36UBIDv
IbaMw39YGfO4DPnAJHBRbtQjVUstFEBcAUQEolfP4HXWhvmh9P9ct7S6phNLiyCcTlpW5BMuxD0g
dvBg7/rGPrQyHIXXDa1+LFgEYA5l6y5U3jO9K/wMvTA30cu7KYXKttRCiOzVfpe148YR3DK2CMM8
A4rYNKA0Czv5vhb5O6FPdzNumetyijZWtr6F/65s/vuTU0hlLJocB7dAuvJgR+F7exBHJww3AFBr
oQuarhn3CMaRwuW5GQ3y8zhpyMmmcPwqtCye0VZbd/KKkfkqBv0PWoZO7iLFMIxornyBkwlEo7lG
3dzXtvrhuifMP/QUi0NIIDxS1OBqmScaFrdKKBGsmB8r4GoWN4H9NQBwJ0cPhi8gPdhft7W2Hgop
ChVsuobU7s83LawR5QxebzDV3Fl9tqcnsvv/MzH/hJPP73SxqsctUYgQPDZoK8eK8NSx7ZoNp17d
N64uogJPvot7hdS/Uelx4md0jSz9N1wfH6rWOfSKWrGXW3wKq1s3EypwXVFIXtYBGqOT67Gaox00
paV/QMXRu75zKwcHuAcPDkudpyaX6YVSkuLCeFlAftsK8EIQ7tWIoe6brtp4dKyu5cTS4hslveHk
QAYpABR966G39c2oo9//ZTWU0TTgdYyCLpLmqEnDXsoGPk9Tf6V+5ntppv5tu1Td2Lb1xfxrSD13
uCRgFC0rOphrc2dKvZG1SQcUj+kcXl/RlqHF4elTNTCZ7iOZtbPHriieG2P6e93ESqDGBf5dy/wT
Tg5PbjlJ7aispcrK99aUP0C7f7Db6IdVZC/XTa0eH66feficPHM5AuR3duqkUJ8y3mTsZApA8XQf
aNI7WReuVX26bmx1606MLbbOjKs892eVSt1XCtQ0mvcGgxMbjrB6fk6MLDbPKcNEGDNbZq05fyNL
+lTZ9a8cveaNC27tI0FzyoOdQU/a4AuHm5x2Tkj4SJrhHCWuBCS0haUeeCb+hxUBfqOKiQQx+ezi
jhtSKeDxy7Y1yB7EmXRAUPMIIe7x+tdZcwWEKmZcA8OkdAHPvY4o2tZTxVG147w/IOuVv8SMMe/Q
B3UeLbT/PAdx6o36yitV//LeO7G6ZJwGWl9RmZYJEBAXJt4kiShwZV+0e91soN7Q1Oy9GAprZ4Vx
eJN0onyiq1F9nPq8PSI3LUHlGAFa9iczfo4DLf2QOFn34POPxWyO0J6CXEnfyNwxV1LmbHeeOKfy
QNnrfK8yw9fA5OFk6D4iEB2Ll7BK9hXvuP/gZXPaodILA8i2TAvmiOlUBl6G+q4XCPsxoN6VmP7n
rpC2PBoy2fkELr/G64jFPLh/OWok5LKlKTAarpJOZuIBugwTr1XjrnhMsopGQSy3CfLtpdVlh5Fx
e+0QDnWn7USoWe2jZNcJSjFjMCpHnf+TODaTpoTvIFcKtPcoSHMXuJKZDflNUORy/lJlWjh9VmW/
rV5axgs+RFLex3s18tPgpYHHLvjRy0Ua0q+AHCZxi4I38TwS3GTJx2mA4+7B7mGj3XVanFp3Wu5k
3x0nNPWbUWmC4sUIk8g6hKlQpYcoVaRx5we1Ilw/tHIWqTNW5ebRzL4xtpNR7XNhak3vOswdTz/s
SETRHtGrMX7qUmeWkWuj6ntedWmxz3ITGeN8kIfU01sbVyhYSnnbmvmAVHxtlck3LY/bARWhKQzA
REl68B34jiPeaTEKw1XqB19F24XqPsssO72ZpjLLj70ilcW+oA7VvDBYUaBQXGYpwrUAzKZvRmeK
YS9grDA+pxD7gaARFTTIUebI8T4mF4p25hAP5fsxGqrKk7p0QtRStvitXU87y22A2qV3KNfk7yfF
V9WdQyT7otZ58kuaKvVLMkQogjsUI382Ztk+8Ew2HwtDg+vCGg3pVktH+QZHn77l/dTmnqPrneaZ
ud7nO5HxZ0yqWqlN77HvELAIW6mD/bwCRlP4KViZsO6ZAgnwHTobNbTKHtLoVbPz6TtDXNwk7a9o
jNJnKVXswIOmvYHVCN5lD6Y8kTx0tlH+SSSdsVH6g9I7lcLFPtP98YcwmuFPqwpGYyoA6IXHTJn1
rCht49FlKGtXTNWMAkR++3srNRaw76ZtHpGeK5R9N5rKn6AbnH2Nok7rBhazk+7I6zzxLCNUY1cJ
0jH3OjE2N5ba8Vwir0ky8JxigIw5auzkpmuU/g5V9vw3gtQsctIL1XY7JYKdHSba0d6HnZ48qFVt
HIZprHVPpyUXwosXwvkXNHJ3V1bl+LWLK+NvFIUwaI1D/yFTmumTbAeB7rGO7gZd4/hQlkpHPl36
fwt5ip+qaqgc5m76dN+VRvpzmIKhPpg6VfI0r+1fCYu/yaLEum+onz0Fah386Ua5fJIQRf5kZePw
TjdKUEL47cGWsypyEeI29oWvVs8o0pU/qzDl7WOVZfuV1UIoSgnHOURt3dNrkMP6PtaE8dALP/mr
dpbzFKtNHcM1mIfdrpNUGAe7MrXed5FtyV7YxIb/3pgCXdshJ+b/7azeTPekB+KQqbg0rNu1zqlr
pRyMT5j/YXYU+ee212ODMdNianbDqGh3mWhC7ianfjSdtt5Lvv9VD7pvWhV/Lq2m8ppGS5CBKwNk
niaS9mF4CKbmqJjdZ1hzIcs1usSj99Lss1azPbj6v8gi6wh85hdmBblHFD07BGrScz9ZTykIHZoM
Ir8LzPZH1tT5QS4m65NvtPUvbcz+D0dXshw5qkW/SBESmrcack47Pbu8IWy3LdAICATS17/jt+ro
jmhXOVOCe8/Y3Hra25on06dN8/tBJ7/z5AW3NJ3gW1jbbY9vaMRSF6oPyuCmyHJ5Qol3UM4QmFf4
JGjpUNRebO2EVE0aBK9Sq/mghPVubcN8WBRZYvo7OU7kKpIp3KHELynxBPESwlN+dctyhBuhf4iX
Jv1C5Lt9lXId5CPuq6i2MV2CY6Y3fylDJ4frENKhKYaeKlhMnMwfV4+EJw3w25QBHRDBG44I4og2
Mb+xbdOFmPQP11NSbbPIqnXZzB5/fajuhLdrc/RxJ9nUluhTGCsCadxuFCMpZ3yuR5fMUYVZ7MKy
GP3eCh19EseaF6T7ZjUduuDViD9uliH4FeqVk8iGUq9LXkMB/xYrpep0DOMrwkPgkCPxeBNIyilt
KF+J9Ejhp9N2VoQ2j1pu/OgL5JWPJLzqnpz9vM+RCRMSBEGHQ+lwQRRC5g9bIC8hG6Oio+m0X3O3
vRqT2WpqV/hGaLCbjIKG0KW2tDDFFzTCqxw4FAoawm7bxuMCW1RU5oO6jxTC1afkLzRxUzht+jDb
df2QIKk9leiPy+JKmJScFxPfUBX96eEmQ4n9+tdcMmzlaho0R3dClTDfLecFeH0Rx5tGTiAcdUkL
Q2Vok30m2gxp5GNzkkt4gqksK5K5G0vl5yVd+qHeMrZvoUwrggy2l3z0If+etmQXC4Us4MW4Qnpg
DGU+jpUCF1RaiCvvAE+lB+Tcs3LgeBhD/8Fhi8JnhHoVr6P4bOJtOfqad7vEoSYDDqnzxCHvJbhE
Si8cNqhz/LxCmMZ7rnVQSG10nWUgZHoGp18gPsWYugt655+jOZ0ruJleUR0dlrMP7zbcXq4GXtEd
XdrKKm98XXWN0HverfHZo6O3z/zFvqTgdovW01Htu/QsFgsn6tj2yLS3t57NAnTTKEohLcFtTI5o
nZn2RsUHyVSVuymut3aAZo/xk+baVLzRrNBLi+/ZW8J6S4IPNaMjFnpjWbARHzDm/q3sor4/tj2s
Z9HUDWXQyKwYun6/Rl1TUL5cQE+hK94MUNsTdYkoLifWxeERT5WHfRfOsY61b2TxEb72x8o22zNz
naiiXp+nwXtKcWuvIn1vw4GU2iYHdIdDLZGym4jpi4k2WW5WPNIpemcRzvV8gJy2ieTygNhIUeHj
X25t3tpdb0hY+SqoqBtcafPxzXY2rCduacU7QO352ArsxqNX+o1uYNghY424MQHOsREl55jeBhOr
YgB2XvRr92OQClR1yDsvEX4UVkyn3xTDS8DXf0iFfhdC/lNG3ROV3XFm7kWe7kbo/QuN/t1k9LxX
3gT3Q4pyOpuNax3O2cn55jVQ9JEpP9ylW3AfLCtDpdHsfieLPs8w5gLZlIPf4sdkq+CF7Xo0+yxz
e4wU4TtDkq30UBd0dAjMw+AVt801jTpdZtbHY5F5W210GGNAbf1aI8l/P+mZP45QQ1UDZOrntkEz
K+3X5dEXE30dc9ywKoqWR7iYw92SL+NVoMl9j2qa9uIWwtIaNoLVlb03xFk92lauD76Y8VIipIa7
Kk9GeYhF+hLEPNIIEkVpauGpRE8V3cbALzox4IiW/nyd43DfhL6PYLSO1og20Xedk96r9pMVQKk/
V/ggvxs/nos+VVBA240dF7fkhWF2w9ksV8wbKcUsvOh6EikmvtigUSvGQ5usnJUoEmDIY8lEsaGf
8pDnzdnR6R0Fl13J88C9DSo3te1Xecz/3L3GT9S5GwYCDQhDOOiE9BYz3KJQ3XWxi6pYb2qXmnC9
IaQgqqkX2F0r9KHZxLprAn3ktDnAv7tCkjyCoBKc79cx9YsxHPTBs3ChxPnwGSTbdmdMg3NNQJU2
waDmb1l+RIxafvKHrrnOHT4WfKrBcaYMvhz0471AZ44xu0UTAiHsnnXmbhSRrZBpivduUSHaAdlD
tLlxnzdRX1Ip8QOTy+JTCNDhligxH4fl4iEhrhUurEZ8XT+9mYc9PKVPWx4a5JOmCu7qSB2DHuC7
0H6driZB6CenhZpEi3uuu8Pcuou0hXsozteCWnGIHRpXqT52/rIViHf6mPXyLUCxlwo5JvsWSc5V
xpofzdmVy/YoenFUvdqF3thdIt3eb5iU4TPrI8yYOEH8KcuLNF+yAkxDUyMME6enXTAnYfPB2AY7
eveIrqsTzugKe8N3O4u3frEV7eftZkAqlwKrYgmK5F86iGjXTfFP4HhXr2n0PTI8QiDAMH05HNCx
kUco23aewZO6EHlpqX1uKMtr4hCtCpQ7sH8e5rdYE1o2BHrNQoz9q4iDpyAbHlCym9/76Ky7pEuH
rWE+DASL1Wr8b+t3dTb1yy5PZPOaUBzQgxe0VdzkstC6P2jXn1Hd6538BQcD+modMpp7dcla7JaI
N33AFXvWjV2h4dcXxN+gUbdbi3FFLHGueliSZ3rq+VYhTvEDT3S5pP2VrIi+x4Lst/Q1WC02Nncg
EQb1lQWf2FoQZmE7g45MxncoxmVVKrK5bFuoByPWQpFpAeCA9skLvE5t2S8MT/7YeBUPlqTkNmwL
P2EpvMnalHGq0xeXNoEsTEKjU8ch9kV9F9IQlLzKDmbplE0cAa0d7gKSXoY02KPbj1dKhF6hfPxN
uq57nW2mECg3IwEAJSzYKUReJXB0lxvu7aAdXkFpn0k8i2IN1nvHll9ONtzjUxIUXdsvZWINu1Cx
3lOMrCWxwcPWZ2ENLSacFzDhqMh9qqY3VQtnb5kE5ofmIr1H0S2CwOnyuY76oxtIA//C5JWN9nv4
1MhDv4QPTa/2jDII+Gz+hCx0xGnH2Q8yT9oSJpO+5NjjS2Nsi+9UY2zh87vz5BdqJ/5LGAZ7NCCP
R6mow9VI5M7Le68wM4FLpJf1kgosQflw6hKjT5mXCngtg632iTRnLQKA3n30i6A5hmY98iLQtI7f
TsK+Nv6OpN0HbXwVXWZLbF4blnp2MCs7NXS6F665nxsMQnOoija1HxmjjwrRu/Um+X8jpvRiXcaj
2pZ/ZEN8wSbzAUccqsgD1Tx4CARA3czdvKQXiAF/HSqwYd/1Pq3MjjgHT5zH0Q6ZylfHurx2MU1L
g/JthUi8RqqvJqOP4yIwCW6heky3aL9m+XfIOJrblUPW0RS9YeO5hX13dfnSnFEf+I9z16B3OHhH
VPNQzlxOZTJt/yYP1pmQZgfarsMDMgzcziAwrPQz5AEP/GKxSzy0iQqvjraIrR7jMh7sOVwzV+E5
robGnNu86QvQZ7vN8T2Amv4vYgmfyxj+55OpRl6Xt2cNbPllAlfJuXf+f206/2u20atxZz1vDbtN
4foOi0xpfF9VEfM0lnPnl77h+5b0x9S1Z72NZxhH55J4iX9rhvw4eoAcOsJ5AUAHM5nN0Za0xMD2
lG3rRdIQd2J7aq2GICQgVT8gY2ZOk0dGJ9z+JPuhnX1iU7rH0XhPA89VXuR+kUeuC8i1wsMc60+F
3yexg4PBU9Vht/zgGr4bdc7rvMdsaJv8Lgyyqo+8x6QJTNVP4wMySXXZy2gXzijWWehH+lf1Y/BA
YrJEU0xsj8FCfxNPtgcI4RHJyqbD1sBnBIIBomMPQbPDpn+Y5A0sJhJggq0RvPDK+PDIFfmzJr9i
zrmmMvkyrYhKnDtTrbwkLYw/epfRItg8Qi62pkO6bwWChDL8HlQuplgyNtYc/tirnbcc41Z77fzw
FDfAaTr7nevsHRHz4Y7OlJ4T/F0K4rWw6aOa0cAHXq5ZdicHbLogkHSVpstcNIPbim7VSAwh3XPL
ooeFBg+EirkQESVFH+DxBbRTK4TBAp6hj0j3K4cx5kfWZnqfzTh9ogFrX6NfGeJpPSPAsjb9EeXr
L7k3nT0VHVLtXTpFjjGlVTdkGH1ZvAe6hoamIcPVMFUE/WCHbEv+rUvznq/zHokGeCXZcUWGfoF4
9AXY1IYqESyXSudPWdKyyo20qZTCvOHbA58IKdvcOzcYBcopBLKEDLG9VvHFJXEFUmatfNZ+T1OQ
wIjYHkc1qAKkvX/UYtx3xtoSV0x7zXrvJ0oMKzwzPzcklYVDzyT1kjOg5WKRITDwCVDXHNa9veAV
qBEJVavkizLxQLSocu2++1CevUyXQG7vZjI8LnAF5nrZC7K987ypbZjWbtw2yLrXp9F4VdjjVAPy
9xETysrUcugxTZUPkb/HQv2ARql949K9nNpa5bQUpKm9jiAaZqstWBKOpkKZpEj9x9Ea8lO//uR/
gBq2I8xGgXueMvf+Z3gtFxc/6djsZz8re47wxO3NzOsV6us7eNJgCczx2MmhJqn7hYvlD+1D1k3T
bi9ju76tGXmKBWQq8RyfEWno7e00Pq54ikrDvcPky52OmqZckvg+4emDx4brjDJe5MWww6Sjj2xM
v2IdvyMAOinjCA+LjHWdR8kB5WYA4GYp61X7w0Hz4aiGBnHbSu2ISH7XYMArPZ8GixMq8g/jlsJo
ubxk/XhobXQGOXHlwHKYGu54PkIikexnlDsiaiY5SSZpEQTegVHUN6N08RaYaKzhBrVQytr7fKVn
HYzHlsaXUE6QWdJ1LXiiPmJqyyFfTmOToSjFQWFL52ITcjeO3sHTJixGNj2Oo3oV4XL7G2rweMgT
ihREjTUZvQHDsBd6AyAhga/FL7FuakHuiGcPAwZmN/U1Luum4J48JiFIfbce0WF1xld+ZSp9CHVb
8dyr3UbvhcEVkLHsgQmz94gom6wBjpbnfYElADzdGL96UIaVECXgO8LMt6jlDrLnHWIW9y22fhy4
XVP2pI0qHPz3XeMdhzEYytZO3yksLji8C0LaMp/dHuXnRdph29lA+3XLf6LzP5K1uYTR8Or5y2O8
OdQJuRX/l+DHdp2fwtjs5r+MlGh49zpZNatXr6HDjI527iIMsFHDAHYY9FIq0dRLstRrElUUIA4Y
U3oLpcawI/ihG5K7hdrPLbfPWb5iIx7OCO84xc4/KY2a0zX79bHFFUiFiYpZ0cKsy51O0rQchxRN
Xn6NsC8cm82HR6Jft+inxUDcItvoLVu6uNx4/kM96RUWLoQTJ2tfTQxTjIVrZN26i+j9riAqP4VI
GK2HMDpKR3Yi7XbrFr+toisniu9fBHdDIv81MT1yzU8Mh8wggRfG6R00qXU2/r9rzH36IjwRR0sK
sw33tt9gmCts+pcAE4XqSGV5eN8Q7A8WRvBosyetx991Al409PyaA7LgISywzdeEkVH7bN6FVB3p
YB9X8oSGwzcQNhirsyph+oDro1jEepsDE5ceY59C+kU42XODCtV4jtCOGJpn9EE8JF4Pb2ujTjIY
665DLpN1AKVoI7LSKpGWCiBzKegCUsSauUJE/BHw11dLu1op9KIOefbokqYU3mx3Kd1uSMF+RUYG
Ap02cWic91/Qjg5r2PiY+/SS+T2ptGxe4g4b4LD2OwRaVskG6D1akmu2bp9rEt/yDiAJAIrdgGeg
FCu2C2eBLyIfAGDEGJ3SYDl2WJxjM+7JqCHqpFhTEI3vp4AmYP2++7NDTlZWGA0ft7WFxmQtFrAe
qLW4so18iib4aiYEduZ61zhdBc2050mPXkoFgYDxo31Hw9OcBXXmctAr8w7Zafd9kiiAOuklBYtR
981c6Xb5Zoi/mXR81wrMr8bKoyO0asFKzm5+nchw3JhReEERRp8YxMpo7Q7OyC81RcCyZXhQBjk3
rd/Ujsx3vgFtJfkl1I/LrIECbuQIQxjCCeIHb+Afdk1qmc87SM/vY5BEg6o0FedBZ3X494sm0Q4m
yvM8RIdJZlWQek9I5Dl5wh2Cpbk6ZxkqnBVyLqJHkvoVixAJs2beEeMw+sRtrstoHvCiDn63m8N2
p7dXHS74d3rOGhHWduh/eZc9J9BcV2M0/KmE2nVHMjqVWAvGEjzcsQUTg+hXPKyCsEqOmN+SDYUZ
QYzY2RboIaErYgqxo/RtV/MRlVeI7g8LSbufTGR3W+6+oy19iDTOmL4LHizN0VwnfkzagjrrTuC8
8Q7i9QozPO3yzQfPuMrlJs11wXu8iubFcvKvNbPZYchkRQ8pE6zyCJew854KUjPsijnWgRWfvbc9
ecGMN2aqPI9ATW3or2/ZoXcSbUES+ZiAcbL4BS9+PbA30fj7nmQHHuFpyrBNcbsHIlnKNK/7rQ8K
Cpcz51hkh/YLFTUHI0g1h1nVeIkFL4Fg5F77Y9VYEF3haNndvEERKR3wWTMGySHusLAFEeiTJaDu
fmFkBoykMYeN6XSVDdc7qGTWs1yRaZAl87yT09g+QOrUFAFbvpcmERWSpZsykAAIe98fP8FaMWSS
66DqFWkrP27N1ScKsUM+0Cc6he+KNWMZDE3tR8Nv700nDHoHHM51ar+csEicS/bLuP2oNihToBnN
sNdpc1R5BUUsVOIUyCvMEBrnd5AKjBowPrfktE4o4pT5KQCSB8z8yjRyeafGlLMjh0WkR4Fipq7D
ADT2MyZpNe/jHmkogQZRuRRuwZYcTPt4meo4XfHA+rcR9BPF+04RVmYmbOVhCiLJojLH3Pz/r5/L
VSM5bo4QW9aNVeeJ8wiRQhrYGRb0/ghCsGiRJN4Y+Wmpt1/+LPuoM9rgSRsIWs17/uwjh7ZArexl
cOY9bLdr+sc1Yzeh5p2kEOMpWcAOehJJA25BlhkWLu97seicsBHSC4IrPqwLH8hBRFmJRQqnc3/w
2vSULsEbI8l3kk/XsZU1sI+9N6bAiJHmTe8A5XTffEp1meRor1BurjuS79qFHGDixJcWVCBed9hu
kYU1nCThFwcihkTdQ98A21A7CFPAW/T0F5k1x3QAOajNNfJxejb423n0VTak5MB80hlqXPgIYrfv
eoBIQIByCAhaL7mN/ctknycsFu3YlinAwrm/dUCHwA2h6dS9d8lSmvFn5ulzI5ODmdL7wOmXgKqd
nrefRi+7cIHOYuH1RllUtGL4cJQ/0WUBsvRDFxxyA39M7bR3sj+EGskcgBjaMegw2eFJnpt/ubiO
Pt8bXC+zM9/JpK+Izaog4sZgmg7lqNC7MyZkn1r/iiTGYsuwVeTpCWTJ0XRmv2Qv+L2rqVsflxC0
EgPmYz5Nutb672km+Uml5g7aqfPURK8ekU8B3Psb6ENtw3MbB5cOe4pd5D5GKljIMDMC8wacqbv1
jDT0y9BMVRva8BTo5t5veO2yrPIFUOaheY6UD8VDexI5Lk5vuWfReu6AThiN3txepVDZAvP2tjPd
sq++SYo/2Uju8YOXo2Ld+c8zC840+PW3/ki25GwwYAuggd0KIYJMHeATgbMwXT7wNvzkELyMDPwv
Ge779WiSGzjNJ4ZcMyrna4vIZjGutzVU56095UBQso0V6x/TSMmegyxYc8BxVoTHqfH2Kp1voQpf
EK+L8GkgpplNv0bNv0VPYyD+yQhYYDwOfx+RGb76TDzjhKpcb3YTBFUr7kykhZY9MPGZ+595ai6G
9uegZU8orIceCpxJYvv3ZOrfCMocS9Pya085zgfvKecx3j17mkD6CoOrDNrb3R/BwmI3F/DBoCqz
OXO3VfGW3IFTxRIy7QNwJl03nSdKj7Hoqmw2QO1AKDF8miO/4Ou54RG69G797ZMekyNajWfpv46I
i0gD9euIAg61qtom00dOBHBA+7Tgk+lQ06obiRKFdHumMS4wRsRaJPRN/uF68fwcNBR8n6k7OR84
oaqMDNlbjMeFANiB/7W0sCGb2XsIpbuhmqFuo+AhzT9QY16H4Mx7s74GDn6eJWX1CBhsy4D9AvBl
aLX08cnmWP8XC6JbBPDkzOxVbNMxIMuOhY/UdJ9IZChT8WD9sELO46lzaKbuKG7+rfKoqsWKdKV1
Qg38WCXU7hLBzmEIYWx2Mm2APUbSO7yHZ3AphzQcX7o2PK0pmsc5bpfc7CA9Kekm7r1kK0IQwyp+
kdTeq9QTJQDEDAVCPuoW9zLw/htxNAAfQaUH/3FRdHOtvfjybVlwtWL/mAy/+XMPvxyIgna78/zt
sC3D3bKKf/kaHkEVFBJ6FDr3JVrdoOMHINkj26PBFNwCEV5m4M9d/70gkxT4OKwSIBNMOH9j3jvh
4RKIEu3OKY/ewmDZK6JPnfIefLIdUbT5mmhXhN2Gjfk+8sbaKYCjMn1IlTuw0RY9Pxp6i3FaNjhT
ICFR2+/WD+WybTsF2a0Ykz2Did3vz5N7xY1xwm3xS21TE+EVmf/Cs/zAl+Gi1qWe1LwDMvyymXk/
9A6TPtO1irdXL7Z7hriZNtTHxHQ7hBggkw/XBYjtDGNIsDxbL77CsVF1S/YQAQdBhFcxqM9ErhWw
xRJJRNd1io/xTIuGLrWLus8eDEo0I/kFCdCRzot+iyqiCaJoPCQRdXUsgh1Dtpnft1Xw/83Noa7P
z1+05/8wz9v3AyblRODdhFf3jIS9HWuAoUt7W2Z+0ajZQgkHlmoPG3gY1Tj4KsVh2XWLAqzpXaYo
f9NTfjVsegfU8p+bmkuEElPg1MfW+9MptngAQMrXW3zqOhCOyq9ZfvNs9B7y9tz3dv+35PiC71Oi
ynVQJfxBO5Ae1RR4gIt/oBYusxxv+xz+LoaeFbBPz3tBjhB0BcLeomE9RdBJINHscSQxL4K2vbPp
ctGJeFBtVDPdXdoJ2ukp/O+PE0Edwc1GwZsLxgM6TPZkCuFBM2DtkY/ayRoGoGMP+U83jHWbkmqL
m1PAh9NMP6nr7nDJge/jEOyMmB7jB/iodn+J8fi138KIPwK9/IegcwXhEBA1R3EejVHdAweQbtil
zVxS+7IOuJzicMF5BimGbb8ciOxpFWeC7twZk8FMF7ijITmoUQ5YolELKirEx+L7XYVBnNJHBkp0
AC/D2/A16ha0s/vYJECg9+Y+9lEiyjR6t/DuJs+EoYEajDGEC3GdAyrwUZ0uodYQqiIsAW46XRkw
wljdpfQysC85N1B4wTqJf4Yp5Jc4kkI6fRL0D9QWVe9b0J7CzeIwywEohODAWns/zOH75CGrs4eq
AV3KKFBbL1OblWlyHjyCXfRmCNYN/79+Te/mPqqRtvGLzN87RKXsOJqRRbfhitcXG31FLST7navb
rStWSouQ/Rqx1l6gwYf+Yo8rMqm+ect2K00vietKb9bVMEuAYOzaYyDP8itaMkuGKtrK7+MCvUMX
gwl3hHaxIDjtdDefKFasLIX3qz1SnyFdqiu4xDsVk/M6v2uFBCPV86In5hnUXoSLwd0tffiVKNzI
m5nuMAr/G7uhXhpcCBkGgSKLMMUm0nz2sbpFHoJfBOxJGd7rgH4lI+RrMZOYipKpNEgAyeO+AKhV
hj4bEI3a1jYwD053LwOaFoz6Q6y7XeRB8hLw5rTO7E3ij4ZB+X4dxKXBB2qh3PNN+ydq6RFuKgqV
ZpWaHxv6Jfg/Eftl9EfixRl4/wgyJxwrBu3d+Ouv+3hgfx/q+uZ48MGAvhcI2/iJpZ/jpyzgZxJy
YA2GKS0+R399ywi5yVj+40H2EZtXYA9+TVa6p62/G2L2BuDtg2X3bux+9bq+jMN+Xrddp57zkP+L
GrcjWIYEf0Im3j/fjpc8gNxvCj41z/+DMbQQwRnBJKXq6Q8Kkw5jwr/iVJG9rxucUw1EKXmTA7xZ
Olxqww+duktDMYiN3npHZ8YfM7fSD/X3SHaDfuE8zA5B81dhirwJQMSE1xn6tx+08IaKg8avxhEz
otqIX4t2zs6xyBD1JXRXRS3EGrrDVOhzFpbS5aqkyAQ/jI5hB4y0wA6N/X71SV/5YSeLLtUbVgnZ
nFc/lkU+alm6IJQQS6Nts2HZp3XJ57YimhXM20dK8OUNwR+qTabHQU7djqbrp42DFmIwkIGegwVz
dGlU8LV5MRKhZ6NnMDEQed1cYvYyAgo6t3qA9MmdmfHMMYbfrwTKMO28FDc3JMN/xbTtzQagvhFI
BI3lCI4CtgU8CciQSyl+zAAyK3Xx/bJmj9nCUyCpQ4ghTNZQhQbwiAUcysSR7DO2XRIBZ1XQIhrC
TMt+mZPPDrcdZk1UyKUN6s0hKgZ70wAeHL8gZq5Mh/GdRygPEOIwgHNCnVlwI13+sMTAr+Pk0CEl
q0SQKUMnKpj1zDxlozkIH38EUvQEJ7skUxWq/o42aT4zYCUpIJF2pjfPA3u6KvmYmPCSK/PHXXnP
PefnTaYVKHBMj6n+avECOAJbZ0+A7NgijcY7/GhkpeEzbWjIC0gl1RHC3y84BvxSbczV24D11gZL
VLJsAOHnVBlTHwlf2RFfz38hmZI95ObHMekfbCv2S7o+ACobawV9ehXGsGlD6AGAtRO7mPSXFNPt
H7P5bFe4HTr3xhErc2ghPkQ1Tw+lXGaOA5xyIGNFXCJF4wvll8ltGCZAX1QhwHGBUlW3XbXhOOJZ
d0SV7DnzISyZ2fwf+opg58MajeLA/jnQ3Q/f3LXt510T60dD/Cc/m/6LtvXvAgI0hiJMg2gR8Z2E
nkMsHzuO/lQJFX3QLMG4EXunCBGZheESPtll+Al4EkAqaNNinjATTCOI3bHDk0uzTxoNLdbX7UjY
Cg1Br90RiTz3ImHXdhL/bbDrA+Q0X/hcv9Fn45dbn+7xH2+Qyn384VvT30CCTmFAUKpkcubAQxCs
u6YIsjCgO6zKaAGHwFJaZpFy2NqPQG8IpIbOcds+u2gjQJPMTsLsVuWU3k1TdyUcxxz2F14sA+93
xmwdhJXNbqZSQ4eQY7sKsHGTdl4rBDnIMsKrVbR6+tSUPG14uUe82PgWNw7lO15GhvDYowmBB1vV
cNCB0L+NETWFS/wfYAeuXucReko6veZi/quPB39E2wkxr7qvNQKbig51osGao/8lX374CKWNtCnU
2ZrfB6nsq2WAxgJlr4d5cD/Y/+1BzcRD5dry0GXJAWQ3FqPu6EGgWDJhq/kP5ox6D/g8pCGD9E7/
Y+w8liNXsjT9Km13PaiGFmZdtYhAaEWZJHMDYzKZABzCAXfop58vamrGptpmMauqtLxkkhEI93N+
Cff1WbrhpuH/rMSIemWcGDxdTAIIfS4EIpor2g3RigwmQ/ed1h9t6+w1mRMv9TByKNhIi9mbA8GB
6xTGFoJnmw0mt3PpsSWn3S6Zmxc5lZ9MZsAijbUrKQYhmoTRckivTsvuRnfIakQevW7gexuyZLZ+
krwus3/rav+rJvRVaRmXZf0wqOZn2yF/lAZMJPVHcS7Ybmz7uUFVFkc8avGoPZo5ssRYuZM8tVVy
daP+rCb7JJS1d9w+AF3+oEra3Jaz/0wd9esQ3oPqaVSu5/6r6LPb3HeHWgQXIcTZq1p4HzHu3cx6
UDlIiG2XO0KPb53l/tRV+raMww+MzG+ZOel1YDonyNKt2RnAzNFvex6cQzbqKZ5tkN5cWP1+CQdA
o2XnZOY3rNZKeMsuqr2D8ks+MlQ2zTJtY3KkkSrq9CGoydTDVrRO3P6gmxmJu60+2L+c2PACDcrV
fjYF/JMpOCchxjC/VE9C3AfDuzsU4zeCccXDITx1q4sQCTokJLGuZlwE3DjkrcKziGvBErYKcBas
7S7XrOouce71+J4hoV45s/qw0zCL6ex6SiewuSDoUg7wIdimqq3Ws3TajSLIk+fUhTnqnls7PHYT
PfH3GpdNMfAAymSGpVxQnXX1RzqnD2PZHxOpvgY4rqnI3Vgj5AWjIhM+aetkmzVon03KSYg3OWGe
ullh82cxwefnABfyYDBEWXaRHRo5XjR/P2ioD+0cksaf977ms9kmiHZy7EJdUqfIpAU4kgBaN+ru
NJdRE+eevo1+d3TS6bDwiUePs6Nq7W4KGE6V41ebyZJtjEaOgl+Ycc8In4S0f1uOzmJCibm9hcEY
mkDDAYYiVvK5o+XAOTsXHYdT7RVrsNecmPvgKSMzYNUu6V5EPJMa1idB9INsajPn07DJdPShDe8t
sEo4heQScMMGufkYVfmR1kHWKaOE0ZWocoHan6hSO40aIQIZs5xhDOllJx/BDAFzWnCgCSZ+dPOf
LRKMhV3bSNNfuJ/y9WRzYoFwo8W0D0zhkLFTnz93IZk4xHu9W7U9odfxNz2/enXX6c49gcuCGr/7
Yij82aADYBBbrKcOMKbu9jrKcFHaUp1Tc2D5bhDnDIEv8FQlwUPv9MFeJc09u/vRtl1ra9X+ayRC
84CHaI6XzicW1ZYsdLnF57FuzbirXIEAnLVeoYh4MNFerFHaFlthAf+WC2I72c64+1GDtBMFA6My
9qP2U47P5NWG8myE/7OZAPpDJ/uBt4HS15JA/7L4gXjqyVTlIUMr1lssQw66gGxGfhc+doHxsoT2
wxC4PyIEhh4cvx4FtPRoM2jYwaVblpehC05zRc+lL+769HtXu1OI2DY4vhtlwbdm5s+uGQ89kkWn
Dd7bcf4IItsEb9TztipyNgjir/c5TU0ITVLms2qG7bCcYROO9rhWUXMeHPvFTwPKE5T8gEa4DiC+
WD/GZDMM5nORMfc1vve6SP2MpeTg1vpgBNCDetnft0kh8xcjM65Dnb5mmX9JIoOFvTthxDrb6hah
MFvbCu1+I08ER6FsKw2O4SpfazffmhrYWE0Xv64psq2mTxxSkVCv1Ezs4WaPmIWeasnnK2pOg2+c
ha1ezYBpqQfdMAuGVtuXCWBV8rB483uHPmmt3BoCTQUTrEIX8w6xl7trnsr0hESxjbH9v3Yl03qR
nDJYPu3Jc4iykpU2ZfR3skeP4iXT8d7qzPpCg7HvnOw0yPYKAQzkKYf1EHa/JNBqbNjGbYpKlKzi
DUXGuqyp/Co2ZTa9ZpZ4l20H0mvvJyL8ARfEkRjQs9TmL09of5uY6Usv/TPqgA1vNsQMs6FAY6IG
8BWw2iTytnagY7mgBZvK4GToj25A+5cO5YmGqowOFWdt5qO/6mzTYqqrfpCq/uYY/rFE5IIh6M2d
7ZgCmtvIyACWGvJpgZCvqj7kSM0FsIILcaYdf1d1LGNYGDOnZuMTb8ldZuDK41BEL0Qp71SUbbTl
PdVmiYLX+ykWdHeI0w+CrTswvH1kTC8uurrRq2KrQbeLJkZby7KhyAtfQYBO1z2Nc7rHx3IzlhTU
oX5PKm/vuh7jzpdsIbEIrEYsvuRvQ+d+gn0Eq2rqfnErP1cmx3eEitX3nnQQbmQQPBAV+FujwIZY
NL6ZCTc9oc2VFT4pG2ioyqAUNQzxpusIZB4nZEMpbqBCitWc/zTLsnxhl3ptWUO4CuHAXbHOAuOh
LMOrKAa0juYzXr4nANS4vVunLIrltoIdftViQ3vvIL8J64RZsBJkC5yE8MskTAseq8iwd0PZMqE6
pH8vDCqLHn92rb9zjYVJyljeA4ubp4myx3v+bDoxwljenOELYBOYIWJmod7SCVmVWTGSD38cbsm1
P0Gst221z5rkMunyWUbypCJzgZfq2E5pHQLE70XcFT1wTUXya2AHe4+ir9ChFiuKTEhtszoakzus
4ASOY5FDpDW2sUmH+jQFBqzO3L2nUr0FynF2dAzvjJK7wcfGivPs0DKeNrKPW99Z55QnrFAfZjjr
+mIzuMuPMTEDmPQp21fFbPNhsO0TK9uLZ0qIXUycGIbydbSgGpfDT9zXDyPh4MbAl9e50+8FVsjd
IJKX3A+OScO8G2WXpifAy+2HPYfZqy6B9IP5qKGTW8fe3AF0O0sBu9AUjsZ4cpFCsX7GsnGhFvjF
oiwO8xlCNgJt8lpofFnPVyHCjeGpU61YWb1i5Spjg4fEBgrJDwZZtoiEMN8UUTjsDIcENHNWD3Mz
w+cyTEbTvEdRvfMjLoqokk+9MRmIe8Wpzmakg7yOTWZGPPZjubLasUfImr0yVK2tztkM1vxhMZOh
EuRj70S4TIbWmA/I5DC9wZXTEICrwxtR6lUwsY2onqzZGfnY2o+0YO6NzP+arfwwKLggwsrXsLEj
swK/Wzb65S4MFda7no8/K3MzWTv6HBEDQLfGPR9KOsTjpiiOzRRcYc02mONijLCE1VvvU1tvSC4o
Nq7g+jMbBuulnfUqQjARJ9kkYfjHZp0VSbmJmoh10DeYEURy9KA6e4SjcWeF2zyB0HN9Enmz54q6
Iq4tzazohMDG9uT+8icuELcD27QGnqiFx8Z2FQbXXD4Rs48mmDh54GEnHDedw0elxzgzdStftf56
LtxrQ8PbzkjCJ5yQXEUligezR/kjmuV32uJ+yhP1oowiXCNKBZtLM7aQIX9MPO+K/nsnspzbDQkS
oI7euQWXbd+xLuQkM9XdwD5eza/Sjr4bZDHrvrIuMqv2Turx48gNkc6rzOPYCBT1b96jD1K4lgXr
euD2sP3ZC/akL3cInrvGfbar4DVipl3ZjAqOq/b+4N6COz3IRvM0ivIjMqyXOXB+RYU347VJTgsu
Jjbw9qMfMQX4zfQQTHSvCbsFbhvGB40rGGw6m/GPTRXjFic7pcsiboIMGDMR7/7Ej3VXFWHtiycp
v+yIf8u03hyvek87IPIlkdkmTVCvh+7WHP1+5drJL+byZWUHid5JWtNXdKDxd+oD/QDhQ9mH5Sbr
UId7SDJ3FyU+2MRijTHIGpNoO77lhvM6tvOxTCqQXvspcCVvtsl4rFh3Zs0xNPn+TbtgoS2inChZ
wN+BgvvpW6H8rReBBMcyuQTMN6KcWmyeXJh2Z1Bzb6XbpARYtZsnFl+G4Cg4jbgkBPrRJBsuYe6c
3THaWxPLgh08JK4B+O7zPYpswxh0EsjNMH3GOTsiQ6a1N+r0EI3tLSV0BDgs2dTz0n+Bk4gzliJ5
inT0OzeLBjdngV5+uiK92tHhZGHEMkioKzIMwKgAKyN5H1zEcbgQlnWXq7em1z/bfL4QsEz5kRL1
NrAbQDEz/22nUm8LhykKlnM0zRMN4N3G9GW4donMtivkyAjGWYjqhRulZc7txBPtybzOY76pCOMj
+iqPm1pBErjZsMoHZax1Ssx2m0zbBTEzZhA4ZgO5Pec7ZpzEgMPsejasuf0yc6e7wy8sX/jT6b0F
H3LqcxrqX6mNWCgKJd8toJY8z7g2BlThrW+eWcT2poVIwWiHTVNVP9Pe75iYGQYKMUG+GebOTfyc
tMiCcq455+PQsnQZVp1esip6cYiQhU/z2GJxZWL+M8wtKEO+pmIMMU8R6LWhoNzMNoNmS5FbQarM
Ad4ac157HvoDnbt8ngoVfI1zWcTAdpz6AcjqbE9YMb3RQ50VVuG2lpXYWEX+yyGUZ20kBLz7UrS7
WlJDNc3Tr5a9bwuA+BKa7tn3Xdb5pHAIguP9aEn0/LRCYtgmc0Gs6zp/gMxcGCAMebUxniu/mOIc
+T0Hfz6uuzJs0dci6QLv2TcGF2SeJNGXLbIQqlCnrzxbCDgiY173Qb1ZHO4Qo0WSEigaxcoCjlcM
EHeGcaMO/tudfedU9Cx3XjtxfbXI5lw37/eyypEfKHAQGM5mSwFAseaCqx65ysbYKprHVljzWiiP
nkSRE14ATvlDF+6ThwfrGthu/U41T7g2IgZoc2zSa13ONGY1Vr8NWqrheTQVvhT3BSoZFGTiXhlL
z4g7Vz2itGm2iSOn2PSHih+QGajRPCFTKkaOIy8VR9R5KLfJ3RxWlPMgACkpPtBLfiGwMnjxEy/9
tuDrnoho5bme9BRt1eLY+6Tus9gZFdhsjROhlfiqvNzu6eUxvW3dIZ7qJQEJYdY3+6Z0hkdKYVld
eI42oN7fXLd644UL5hSd/eJRGQ8SFP4h7bx5mySd3CezRElrVc52Ue6n26GdVBkIH26cL4rdZrRl
qAT6ESrd9iueGR9dV9Nn3WO1FPMa9QO6alpn6IecxvRPGZTG714PE5p6V4Un3xMqZtRVHxIgb19J
d4jDlD5JaMre+QHw2zFl5IhOrC5pT9jArYesL/W1C4rw052dgFd6adFKGIZ4ISWkepsytzrn+KaZ
MyoDzY2R6k1WodZeaSe7nzrc3juS1Ka95Pm/8EiwW3HUMPQEtGA6MB+V5E2ZtWXQfqkCOKpmviyZ
ywcBcSOzmULPNfvZ0avt5NIvSMtL5646adO7srsr9hZ1UZvSK8YdwgzkNdkQ2hvH8b1vOSEoyCUa
4MH0RmIUh4aelD6P61T5p0CDBSxFMX+MloLh9hlT3Ajb/jzN5EgoMSIvr1NWg9ayPhSqS6CoCD+p
Y+pDpRR6hdzHGxsycZqmHT5oARSfZKG9d0okBlNt3V+7bH7iT8bJ1EuDmJMmnArZHjHSCMBch0/1
yPa/H6vG3xWKl7Ms/fqrtzrvVzhU47agmXLXLenwUoPh3PyQ25mXLHnm/q4v8B8c4EphcNWaFQgW
ZNOT531t71y2mKjqbW3jbpGLsnNYm9GpzVJyOLXOiQdIy+2QR+EhzSNzQ9wkexbCwzhqh+5ciB7z
/jJ0x2SsikvXttOfpAPSqQxc7KheylvQ4YNIdK1PfkWLU+PnITUx1nTjTTOOjuEaqDya4OqkaHci
zAkbJy8s5pYKxzNo72meRYe1b7GeCU7wjqLNl9dOWIy44CNx1orlhjQZPp0B9mBLk96aIeQYqJ3x
ROI3UPvA8ZIsprWzUluiu2On7Z3kDaEd0kkSW5qTFKOxNWuyN5SE+vUG11wXCoO7WTYm96UX/nB4
p577KfPgvi1eNTeBPsPovsZg3l9om092BW6qLQ6njFLwJjlanOAYT4XemslsbYSdsKTgA7+kTdQ/
uPiwNzoYrb3llDR/5m1+IKSqxDU25Vvm+3nXF2n9o05C2ABEodtaZc7BbbW4jSLh2b5LOUuMIqT1
OHzinYRtQU9y0y92sCP2IaH5A55Oj9Pv9s7rjUXXnHWaBit8iH5MRXp0iko+r1VCjLClQawpEhWX
EXqT0MRJsIw6nXtWrefukB+3e8MDSCy7uY+L0UeckHvmlX1kQSfsUfwqggofQ5lvXZQq2OGFvCEt
fwxzVz33lpgO8OGwDyjtk5jAL2SzGIxjpiRVrgerRc1fwt9scMxxufXoofvttAT4A4Oigu4f+wht
jFliit/A1bYPXpXWuB97UV7qEDEmT2kZW1kiPtukbp8ETZY7/JijKWLIxLEiXIGjpvkqwRpWYzKr
g2yc6DC7rbch5miYCwAuWWGGSqoSUDs3kwdl5M0lHyan5zkaqt1A7nqy7hODNqUO73ECtZvNPya/
9J4MLhGxMUbl9fyYJvt7D0CBQ98cbJA+ytaxWLm+etdhUkRxnQQYjUU6mNRdFdq+pnWCg75lqgPS
t4JhY+k+nMFnB0b6kPI3n1WryDskTooBIeXcfVpkVIf7QAojWoVN3z4T5lJ84Cy2xkPi1FW25SGN
kJbaQRmcESEUxo8BVZh7dQwSMB4pJ6wwEi403d9yr3SqEokA79OROBnF+OkuokdSpkZPodJgotnU
DWzUV08dWYrIJVLcaJmYBpIPRm+6W5LG4FV6feVtsrkS6TF3SjCQILwHSerGGf1tipeA0wbn1Wth
Zeln0lSq33hjET0RiYXobG48VGJddzcjIoNdonXl0B/J3sQe6a8ET3i7clTzTBwr02RVh7NY532B
Po+1ZsKEb7bLvFJdWiu43rkbje+hSkcfUYB2s2vQF0DRBVVO8jld7jVXRCcX4SVMrQJ4NQ3tD9zS
dSy7OtwsZsFrayI4aDZDpdoGSGjI+0Pq6nxZ4w4hRWq0sRNuUF8TzxFOkjeUcaZ0tkrkfC2xkb19
4mBpmvWSNOnvtAr4v07I1RCHPWfqrmjb+xfRkglGak+1OtOf1ct4LO+zkSF0Gz6T3jG+OGyrL9NU
8zALv6M7Vzbz4qyGzG1g96sM+lzwPxwF3oRkSqekHm1HxCmUVlXaIg0MJaDYuKQsschO/V2QlbrA
SUaIa+0gq9FMD0YSyfIYMC+gJpp8zAxDiAH3lvGU3FNBHLfcpd3oEWnm2OOXGUxLvvkfRP1yxDUm
ni0/icMSM0Lxqw2eXUaxDGe6ppQ77cLYxb9nEBuQqPtC7i3VKivJRyLiQoAvBMjSgZwwP0Z1dRiW
AtGtt87hwDy6JqsEtg6P7D9j2v7z3yqG9D/+iz9/8XqoPM26//bHf9ya7/q5U9/f3eWz+a/7l/6f
//Qf//5HvvJf3zn+7D7/7Q8brrRufuy/1fz0rfuy++e/mX7L+3/5//uX//H9z+/yMjfff//r8ze3
aZzrTuVf3V//+qvD77//5QR+RA7ff/7f/8K//vr6WfGVT1J95tXn/+Nrvj919/e/DC/8G71XRHsH
jO2WH0Sk143f//wr3/0baYmhbRLOSum25ZHUV9MVlf39L+9vhPN5lFmFxIKbFsVFf/2HlnSb8B2t
vxHdff+WhN35NB174V//+8d7kESUyfp/veq8IP/683/UpB7IvO703/+ynP+eO01nlk9JF31MlhO4
IcHT/54Jl06sxH6l5NotyfZc9ypzoztEVj23uJrfAFPFpwh08EdjwDj22eDvJhyr7bRlCwXCAblc
qT5NYJcA3mnt7utDzVM6Y3pG1RaWSMVWEvnqxaY3y1lPjjF86clNHqfeHVAlLhkcmJe2j7ruy3PN
UUFMyex+W1bSvTGmJ99W3QdXmSvjPHLF8LBXFtOL1hJRYQYj0iu/uSSFaD8IAiiuuefVz+SCtvW6
JdnrhI6H5JDBMskcsKcgejeaYDgiYpqP5I20Hw5+koudOeI+5HQvJFD8c/6eHOSQbYmnNZDpFu6s
fqgSu0BaXQ1PmWyNfZiP0Yk7I7tEakif807453By0kfNZ/4rS8fkKx0d+VJ1ioAcEvn690nQaYlG
RZ5mRToO12AyHOU89BfPyDR8Win7R8IEh51jzLDUDrHArMVBCPYV6jbfllFnor3Kyk3uhdXermvI
rdKtyyeBdXwlw0FuSQJwoAr7clcbTfEzqhYqDBYQDhCl7jmUytz6Va42ldPY5yANupcly4ptMBfL
viF8YJtzlT0VCbjsQKTbLoJBXtMpPm6x3Ie/BtPSz102dJ+aqOQ4XQL1goXIRZBlFMazYA1rkLy1
5fMsJeIiISN4Ctl71FzXxfi0EES3Nc3cfFXkGh3HPG+4AVj1c0QPIBhm4saDqsM3AV8XV9LDlpCK
DGV/5+N21LhtqwJLNnEFPtJjL/xYAtAl007McxuG/Z6Og/yY8snCmthz4RkO0KBlLq+u6yPebv28
oeEztPEeJZF/QBLAiRvK4UF3frRzyzlH9GgYh6X3rYfRnjSepaTbl0bGrsosT3SiQzlsKfz0Jm3D
PJMCxm5OxgNmlzA9z/5d9yhCTEhNZ+4jn6vX6qNwvOfV5PvaHQnlY29dT9i3Yp1As3qLbTjx4PfV
nt56zNSapKmUqnZIj4kvrNVQPCDmxlbh+1fyY9IPsGL/TAiFiv0JO3yLjeiVXU8/da7omaoJ6GD/
JHQOXZYx48zOzAShKzSC/bRAT9uPyLkTADKiy4cHAPFEYQmd22cW6uwNzWr77PZIN1ZF7+Qnaczj
N1r4/GTWWB7MrnNfSzWnt4U8qx3m/+zRNLX7ynHHf9Kk3cE0ovCaao95spbcmSmc0M7EWz9hEI/E
cRhstTFV12zC3lbvZEs0oKVT9qaRLaGKdXBMK3P8nhqjfqwxuu9GDU7UWOjH2NrNXdCUw2/E8nLT
STXs6e40X7BSZlcuTJT+xsyRYpUh270hHjCylE8m6P6jKW1+HT6CVPhl/CoFQ8MaEq4+6kLeZ5P7
bypBPN9oPauPikaj67LoFGZ40gDXajR/jCG9RqTMJbelXmaU37qOntxI8abN0sUlIhbJENWq+Yqe
Tt8Y0uQmH3SWrmm1RQHtFL0Ziy73HwyJzLJNVREgi05xBk1TVTzXDXIqPFQZ6QdGiIhyKIYX0+nd
rZeNzQfhAXqf2kv0zPogcLLa1UNCYsx1NkKA8xBc4SRLG+rFbnjVQwxr5wbFSgtey6ET1c9zv5iX
RENXlLqVB6ebmPOH3MFPR1hmir09QxKd1qK/IloSZVyNOmRPsbW1sgCkHzvfmX+Bp9X5wdPCjD2E
1s+uQumdJFpDPAkYuNwzNr1rzCcvXyiBSAii3OBtlUxTuHJ/kP2mPpfQAD0WneFcSBND3JEoLLXu
YoFzKjynWcGxVgtv7RKnvuMa6E+FoZqtzFT6ZKYOGGhmtdZBGQNIIVpj96kphpILv4KGm5v2yRt6
fv6lGG6WK1nmEsurHpix0f5CKvEtLUif0JPhoWZDO/o0qL1gcidEIE0KVIJ5oWA++vAmp8KGjMRq
l2dqIqduxlFctenX7IkghZ3isQ9ZTuh/Vc2af3G6eWiBUvpx8KSUguCDGkjoWc6J+dY3RCuwdIMf
BWZ3bogRwOJCeso3jjMycVzkcHlwB8hHNE7RIKO96NB4l9Kdf1ks3Hsn6oI9pmTxwO7VXKwOokii
rXsZF3BcJUu4nfsAaGt0Bdy25mGpMpDROuKACchdSE1ErAp+GxUXEQ+JkYvDOJh27NgJTDC2rWff
LYIjfF64dfqxPMBjElmhRIvmYnbf6eVBmD6i8m3Gpoy5PIKjUno6RiVeoGTOnIvbzvUhmccPEgC6
Vdbg8gunwdqZUknyzBp/W48lfGbp2/Hcz9HV6/wenS9RmAPegVvaagCeylpI3YK3+O1V7FCkGfp0
U9rlbJycKjTwsbfuqVqaaJckbFLrOeH21p3nbyc0PDsIefdlibyUk8q111HTDcnKDxzOCgJR40Yu
482wXH/DTj+yHjStsaaMur+FMhC7ETT2M899wlBMLrzoTn5KR5U7uydLbs6C/GrPYwG/E/SrMqwX
dFgIvQCEBQ6PyLiGFiCVTUQCUlLZEVHDx0CZFpyKj9wth7BZ53U5HfE46woLie8/a9G6PHpDvxxS
teCHm4TUb4vMhk3XUEUSpNRWNFSRoy+0kfdafrZLWDsOTd3aWxniCTZ62R98Dijsp4HF75ta1gOa
XyL5vD7dGUHqXzNnTB5zGsH26PF5MBM6ifC5Ewy7A/AfXhYrd1561U7wFVkOigMgiOshsc9wdjPq
TDVtB2T2eMPGdkpA2NtsXI2ANkfkzdA4yGcOPGHJJe87g47ZtHkeZvJMRskpSwCqiN2c5RtZX59e
kNON6DrLZUFXRi97iViL6MWayNTDoDmwjS6NviZSl6hPnrTcB8Iq0XCizjw4grDQ1dRFlV4VQHk3
kx/oJ0eVvZpIxI1LFrFtjeDpcdEqW3s6AqXPwp8QTeN+6eTySLIZsCGzw3WaAufqRD1i4IUr4mgq
e8LVb0R/MrNedro0mn0kc+OEry3Y+cuMOnPS1rNHbEPML7u8p1yIaAyVXRy8UJS/+1A2X4kWAyPp
eBfLB9AYnuVOL2jo9HayqvazJ3n15M1k4yHXglYgfBi8JiK9790AWnizOPZiv0utHybykF3iIpBd
9aHqfqGAq/fDnKtdBWp0obSImm/h650OZYZEBC3FtSeBeE9Ap1mt/JyxDJ9c5Lz3SUdAdoY6K8ta
64cbZvpgLZQiw2K09Nzo9GKSSXL262a8+oubfEbdbDzifc5+l4ZtH4AExjgg6pDmr7ZJ4qzq7XNU
hcO48n3j3jgwJwJ8lQ8U5qbAWhl2R7QxM9817bt+Y0ajeqtnQ9y7FhFx15ASdR/W22We7V3hhNhJ
zGrJYXC9/sTdV26mDmMWOhwT2eZibFWFA0oh473ktuucifMsjx2A3x43Qs5sjZ5gUan+yHt3/BHl
qiLVzEg4Mhkhe564jda+3DWGEW17AbRp4Zn6TrpyegUQeZeeYqd1xuyly2VyNlpnZh5W5qFUTo45
GL/9ZnSH6b5TD+Euaq3oa4CT+zVygyDwmGf5SXKZvicGtDuLX+Ja5pn5GIrGO9Oc4j3awjb/0DxW
3lTTzHs7nK2L33LN5lXmXnpoOba+t7YMLwwpW1EKwc/dLtGth4U8L0JXez/tzc1UWN5W3FmH3DSt
F25M66YIY91NnanfROEV2zoZkbYDSjJbepERJ8ZcHTJKEDAk+uAwQTFne6LozavRRt05Svr50Z8z
IkwnX5NbkbU3evSqjebNIW1lMj86Xywbhw/sg9GN+k+lJ+O4QBzuF+LB3h1/Cs/5RPIrT8k9JGT0
bwEj8Wrg+IRi6a3gMkfa2xSzMb5M48zzkDverWxFsy+5Kw51INxtF9nuoZnK/mRnuSYbyGj8byOz
9MkOFf6CEHSm7bTc8via277J9EM+Cd4MK9CviSvbre2LZDejUX8tOxHcDbsBqVtmePVQ/54DwjQX
rucyPLVdmFytpnCJ75yH0+yP0VNZ4IBbpXbtXWA07ok9rrr0FsLLaVqAY3U3vZZGwhNvqt67Ysxh
1BlabZsxC0X7Sjt1EqECG/h+zGjMwEZyqfoScZUmHAQ7fjD+6TiJT2yHrUVpD/sg2pmoeDVLbdcx
vSvWL5SE7ItiMoMPZ5a8+8Tdvi6L37pxKYjDJSQzKy4qCdKN5SPs9smT3bWFS0oUAgi4FgAb+wWd
zR+BIUJQP+9mj5Lc7J8jSumVZKI8mctgkcZZtF9kI+q96VcVkZsusn0+3G26l0ylmzFa+ES1WRWP
U+ZjiiABrFYkWKmFVxHwHUF5R8bN2uyg4XFEqZ7AEi7IbYsBdDc6VXAzGztaIyIKX5URWNd2MeXV
7IbpVNRlul0AtuIAI3iMuzrdo+uLVqxH+a1r7t+qcKLHYMlr0p6i5hAFVbHWXtm/d25qPQIbW/hs
kAWyhoZX9HvFZuxsDxdZkepLZxoU3gMWh7HT+tYGogEjdNC0gOZRndcvkc9auTYTKz0U/hg+qtCH
63NlgvUmwBV3oxuEi0+FInmfwwLvHOkH1iYa+uyxQ7i1aVSW75m9/J9ycIwL9Hv2P7k7ryTJkSzL
bmUWMEgBoKC/BmNuxLl7kB+IR0Q6OOfYTS9gVtEbm4OIrCxzpLWZZNbXzE+LdFV3qAOmUPLeveca
KzV2m52kYrhX+9DlJlG24r4aLH4HYuXyW9lo3EfEmDgc2X+iHa0AFcgoVhPUYeGqAlKNzSFLQVy6
KMgWXtgUSzXhQ0NGUuNHLerSfaq7zuJP18Vz3Ug6PDoQS16biCeggjqCuonojay7hdMX59YOOGC6
F+ogbRWjYVGpzbq581kXF5Am6juzGcxnTKYRbQxWTZQF/P0LCUO9Qwup+sw9TP1a6fY7F6pwQRmm
LLa2Ncp3jcQh04+BJllSnB+rPGanxdv7KYji/sCJlBM7Njr5kPo4bTO1yzeja/Q+oEbOKsJH0Isg
mNZeMLwX8hjdVGNF7AYmcW6H+raxhXhmXWjRtivl1ua6vi1VNX3Q1TZ979222gdGaazppcJYiqQh
ugv9Ur9PZB07cw2XIY5N9UaB53KIg5y4Tz3Ub3O3q3Bn92ECDiQkWjjFW8OWgS1RlzL7nQ52o1Fi
l7JHCWEtTaw4fsdIJy1iduMVQsBy0xildQMHHAk7qcnlYcxEck8AefNoD6G+0aAurTyCXuwlIiv/
qxRzIk/rEewycJj2RhVj9qi2cvOk00d/BKmibUHsm4i40FVbntpthtBOD7TD/Vsft88nT0Wc4ile
c+w8iM9KFuMzpbPigHAw78zO6rZ6NtpgIkZ1Rc9XXuHyaDmYxvGqtBXv1era7EfVuNlDXJnFm21Y
w14Owc/2JefvCkbGntYUbHVkvtvI0zyO6Hq2HGh4b1EDeI+9UM2RboFvbnGKW9Pn7jcvqT8m31pY
EuuqbLEHUM/kXimlQXxraIX92UXEuo/LmKpNlpj2GkOBvRY04D9ndF+wlFVNtI9UvXrk4A7aMxDK
NpIxF4YlrTXgruKoYPCkdAJfBi9e/mg32gCdUPP3dm5VUMlSZdfgZoqdJENvp3fCRsqEUaOP/Oxg
RHHxEKVyvRFGK+8CbBpoZgn8XQDV8985+Gu0oUck+W0AuaEPTPE2mq372vf4yABOZOOitWXpu52N
NdoAQfXTclFXAnMtH0ekGCgjGt874ivut4CBFRgNXu8YrhEeEMnHPzB0SjILu+Vu5J4DOxtBf3RV
RWzrKLC2npZLnzpDiDVrP4esLI7uc1TVx56Y0Beq+KpTDDy7ItzmpfLabuVLbrJOG6W95TDwHg6g
6FgFEXcGJmnZ0hhlrxFL70EQe74vuUfeUsfUWUKjepX05bstAazlTmEsgb/B+6qBfOmZJr9j4oLW
kIbla4PF8ZWOAbIfpe2dfrTYuC25gczKuc7uLfOGThaaempniFR70KOxaMBXcLa/d2EMHBWzLijh
Z9KmAXR9h0heebVE1d4ZYPE/14EGziuR6ynnYTIEyo36mlrYnjOjSmC81+OtR1DgPupt8XvoUsQd
JiNC2NNGxwvbB4QU+MOzDRwJAAuAEjIcOvSkNMMrlUKa4rrTFJJ8rur2wCGoSxSaQRQCORSHUilh
fONG8pbiHmnXYQjlGfuy3z97QGg5AZiTgDBVa0tsPaN076KaSgJcOpkeo6VW4VubUzCSioY3IRmB
+BJWcU1mYunT4E6nTlKRNmrHblJuu7aR9vj7aDJaRl4Nt4Oidw3eiJAGUlQFFMwAZogvksWO+Ouv
sOqK8lSUNTSLSrn0H0wE1A+p0Q7U6FKPdqel0iF0rFqj4SN5bdZuqxG17KrsmKPLcpL44yPtv4V1
R6nenECTHDakvYagkgSMUqLuRmoXoCqr58WkTdN/S0PCS0jkkKkJduSdcAjkf697f7S2qlAChDvc
1VEd5SmOxoCutEJiAGb8OJC35Tj2I7uhTGEQcSu9rIy3ENpWsPd0inmeVfoo6HnOVOWAmDVdumtd
Q2kXERdabPBdLe1bJZa3P0uK7USQqOykNDZ00azjz/8Q8PPURszTXS31/corm5bOP4DTssUyYnFs
ZOtq0Pf4prujUoW5xMo4GhSwiV86A39NSgzLkW2531X0FL9rJGQ4YS3Lm1xPtb3GueoQ1oK6Lm9l
Z1W5sYo6TX3ntIzBwq1k71sJjQMDqGW8MmdDbsSD++SxL4PCC5vVWHNMqEpWMtbvamUCuTsYStcs
WTDZ9pjJyTohWGVt5nCREDsw7UwFrb8o4Ay7lTjgyZBwmMQFeZgEAIDHH9Ezw0+yO0BRsuRW68FL
og0CFLBpJTtM4LndLg9bOssBgRVL6GoYZyG+vFWRnTtpX1Ha5MT2puhl/zlRRPA69gkHbqn1P2UU
qNxVbPXMknJ0adT3xmhTgwD31FFJ6t2bzBrUzy1g+kVZeVq0DLvCfbXjsay2RZ27TxLpNfewgJrb
Bq8ml5nY01FF2CX/ZAAo/pMX1bJxh7yN624Z5Siu06rU+1/53n+r7XgMvpdZlb3XH3uMH3uV/881
JxUVR8al5iR1y//+r+q0N/nH/8sfvUlN/41wdnqTBqvp1AOk8/dHb1IXv6kax2OEnYql6RgG/+xN
Sor6Gx8GuU6yjk0A9iUd0j+bk/ZvBEypOv4hRdYgQul/pzlJ9+VjrpMm48Oi/Qkjy9BV255n4lZZ
hGiQZFxnoDb3JfNTiwJnVXuZ78SALet1qUl8r94o1Vg4FP+H7EZlDno3bLy95JVmzfcvBnuTTOeQ
Vd3oEJqIxchARJLLA342qdGs78syHJdg/4G/GnY7wip2LSXfVeiWgAu5rPCOKLMBwkKac7+2yOnR
NnAL+45GFeJnRLg0DZZp28fdXYDcl5UurxoMfnbkQ2KeLt9A1dVO+i64rnDE7EZEnQT46nqz+7UL
aOwF7TqSLSV7I74Boa1WIFaiUxDgmIGSOazFSErPjvsX/4cSURLjCx5YvqdMHdAxlL0ou1VE1Zvt
bRSIJTSJNL6lVMvcjzO0f88hIUtv9Fb52MIyZ0vUxpbVHlg0W8hYTzuUNkaau5a0rP+WDUGCDIlG
Hk6tIUo3hJPUnzW5QnUTeNlE9G4RaOZcNUeokshAgqBtoSHkHZhFiXMDaB06cKAe9TKsl1JAJ+ug
ujGUGBFmbooy2EWHxmlPewH4DDyepResJkKtFI+TkMRaHgcoTUUPiwXjgSuZd02ZuV9dJTB/GrAz
uhmxPY4HGdUrl7W+vI9M1hd4atZtq1v3Ikru4V7dJ5aLxrRJfeKlIsg9P0xpoBXSGF7+A+VEjAWF
oIUaXBEttdtCdt0fZlNW1d615Y79LwpsUgxitVAfUjDq1s1oWKC6wlIMRJWoVWt3j2E6iJx/3U65
IlVGGSwss0A7XOSo7lHWJ+swiDN9aw4/Ex+BXppOwtMS8hKB9Nh1EqGM9UHytYiWuWck0a3c6X57
y6FB8tdpZQfpjUFkhrrDXGa7K9gSZnXMIYrFR67cEqRN2aDeAY6oM2Q8Cr2rfmGuye0N6Ci2MSst
oNtabhz2CDCpuWDb5D/QImRJU0V/kjx1mIMQkUxClqyMZO+Y0VIyVpnXcyeWssLNdGTRte7f6/Tc
EXIGJmeFLGvAtSOGcBEfwYAxlhUBduqdaJBDs8fZSUhudggJw8G32iSfLKlBtzMaQVlQaiYbcOuL
iA9bU9q0JGKhLqRNWjEmlvCOPcKWU5dwAyqXzWrIhqhcRMIdcZnJNpD9PG16aWki/KVzkpI1tag9
LaUIYOc0b0IERG+enXR3mZJzbrOoLSFEYLOE6BH5KffAHsdN10rZl7TXJFaZrOzuattUYBJiqFL3
lMuEvAC0bN+aYSe92nTWARUlRKaxrhStutQiksVwH+W59uSrVFFgwdcwS7O6K4qboNN8bIfUEOGo
BCEnGJaesPqECzfSD5Q+s9ccVKl1pLYo68ukRknkhHrsfatHvBlc65QYBI8Z6RzaewTVD4lmea8l
NZRVY3By3hX0PSDaBPUEncVJU1s8fSyjIDN6bgkS4DpVkGciS+YK73ESbgp7APScq/5YPsASacTn
CtXXHo2yKa2HSjLHbW01WbpvRymFdIbwF0ALUJCJa8lRhbpvUt4KXzNwviFxQiSQsbqu+oHknJ2l
RQbIWt+nX94guxhp2OJqjEzuVDdUrANPhSeuoprKJJuDddaq08RrEqN56nQbVERH16ZdN23eUcuj
A58tMXuNnyBVmtph6DR7rZYJ8SZZAVUMdIie7SpikeTjoLHI7jgI1qqD+wM1WMxyt8GJzWlUMy2b
yRNFEgZpGeUzwjNZ8x41pBrxjtKgfYi6vFv/VKbhmkfnVfgozFIOjlqvCpRsiSTcZ/Tl3g8zD8xH
UWd6hAGhMPiKiDAj5cRDRoGGWtUybu56ghQOz0CYv42U81vIyUPl3bkapL6tWcbgywQWrm6hK5zX
nuxauC1xSEM84S8tz4/CveiDVNz6Hu93QR+0Z96rGfJdJDXpFxaxpl3Dz7Q+ZXi4ItoHCaN7+lBV
bz3n+0o1Cr3EEJhF7WON2n9A/oB7E/kGPZZa821zMYRTrlWA7GR4y7UGG4xm4Z11Ir/mGtSOmakc
AiWp4MvZQxLfsSoAuwkHgbsG5nmov8pqniIds9vYPnToOcfJyyy3VJWlTjmMUdfX2K+U1NrHaqQm
G0CpMFg0YlyldSWLKoAJQhJWcWf6itRvRuSr5fcMyA9K1R7jLB6OCH9/UaIsWCahFIyoVlFaP2kh
5NuFnqKTZablk8EpMgITpokh1fzBVajYFaTCBMOwGZdy6ozT6QGXo8ZVZiCSMlhqrDviQa59RRzb
jigdGnmii/HCq57YY3OZ3hSzqqJMb1pWvvGVWCN6g9pMrawHFRgJZpdUI7BQTQj/kT3OXXetpHbh
Rg7YMBZ6qDL7aIJAt4/Rc7eL2C+7+mi5NYo83KzRD5PsZGrvUqurT6oF1AF3au+zF4TMPsAmnJKW
UcxleN+19UjpgJKKBviTdiPGfCkt79surLotrY1edWjjKN1DqOlGfQO9vvEe2DQt41iNxM0c2qaY
esHtmBpr7oSSf6j0oDH2EqYC3CY9EBnmvOi0XZs2Q/1gWgqiRsttJy0mh8kvXF44b3QZ68rCqodQ
vUM+gOiVn60xv8mJRwYDQYSNvdKVYUxuvAgSxktqdaxrDXCgVWoFmb1nqRTxq6wPLebgFCP0KpdU
ekpBXpUIeERplOSzFKPury2JtTWfYnWab54KvttBcpU0W4JGwPFVOffIe0FJSLpVNE9sQ92GsW+q
BAGt/r6Y8f/TWwXnJO4B/7PkcVXl//1/SrLy/tfTG5WaD9eLX/+/f1wvVKSPGnPcMvCrU25EqPiv
64Wm/GYhO+QsIoSu8d8y4h/SR0kxf+PagWOWmwlIDsXkv/vX9UJVfkO/aKBSRD1NlVe3/9b14uPl
Qp/CgtEjEISMrlHhUPNR+ChFIbsogv0FiA1kIxPhuVqcvJpz8sopfPiXCnPSjxp/GYN3cBqJTaZz
I8YJyWO90NpaaU7huPSrF/43ohLAn+m3WI+XwkHSzhW9Rt//S3b7QXX7UeB5+S8w5I9/ARukFoAp
CBw8CG8wxKhBOcHvxXeideo1FxpIpNceenZrm1LmUa+yjXJ71AzugR+HNC36sGByMFoe9c/1swLV
4DX7SjIhnEinX9UPMec7PC0bc3n5dc8ytOcD67NnpQlElFXBwGXykmt3sjjEWnfl6a6NMUuG72uN
m1fNGFUHT3ikohE6tab/k1EsxdCxR6mqOV30T+dNbvae13QZGwXRjNzJwnepNW9bTb0WnqzM4rN/
vrNpC9WoUmpc3rnpn47UeahnrIKRIHY6absobzQHoNPv0i3hPsQY1K/DMzEEd+Jef778a52bJqcj
U0c4HZkcYQuMCiNXhAnYNh4lEo1SCAJDcrw8kvKXH82C+C6wDdrUK/Blzl5nKLrArWoieOolwcaB
Y8DXzRzsCU6zHJYG5zr4Kr/TD7/y9c0/fyogH8adXsH3t8cAkSpa7P+daaYEIpBx3VBES05lzQ0n
dZLL4GsYFHXVcdvJyANdMbrHnNLb+vKDn31uHRW7LpsUDJXZj+tWWgNyErdNORIAwuNjo/bqT5cH
Uf7yQ05PeTLK7IccWb4LS2UUXLKvKT1qdw3sRrshynHZ3pqWE31RCKZcQQD1row9/dOn6+vPF3wy
9OyHbanASl072Ynq15oTnUe06eWnu/YKZz/hVCbzYxgxmJQbJ0KPLMyKk3GwvDzM2Qf5qb8nUUbo
+uyX6ttBT+gWTkkSJYCVAYPdl8sjzIX++s93dTLE7GdCOh+jGmQI3KPsREQhf0NiumwO2XrYq8nf
e2+GAvlJaHxwCjJB21RnmwDUY0oHnhI6aosN1g7gmqIGy9MrX9js55kPI2ZLPhlMCHVo4DoDnr/g
XeQ/XIFf48/zzZlNfLZC/hpCx3VDMZKzx3yF9BSJTgWNO0KJHu1qGVqIxakhRF8jYM6Xh5p9Sb+G
osxpcf7RLH3+vdatUjdmxksToYbi4XUUugM5fNFXd5cHOvvaTgaazYWW7h4nLBk0D/7TDjaC0XU3
fapfWX+uPc/s80xjqmv4MsEtjr3TwkJMtFs7It4Pe+HlB5p9P395c7PPtCBkbTQ0RgJC98Dl8sH3
yytT7doQ0zw5WcwDSWqK0GSIBD+1Gn4lV+XyM5ybaJS7VVmnaT6dST8OYJUVJSFA9w6SKMck8qY2
H/Kehmz0o6vvL491bgKcjqV+HEsO44KCGg9TlMFSgas1gJRAdHblnf38m08W6J+/i6ZibxKsAgJ1
1MdxFPK7AdeJ0JGh6y5SDIv+Un6nfL9MNh5tzPfg3n4PbxED7YJ7eWnsg2Wxv/yo8/3p59/AQYqP
Fx0o69JssvtcWYMIabOTHqStvqxW3Vu2834ngmrVHaSvgJ+cdONvrow6/VrzJz8ddfbkXRnhbMKd
5Ay78J40ra3tGHe4pxfggB8vj3XuMzsdajb5m5z+dAtvDRECxKuw3jR0Bnt4DKP7fnmk+Sby613q
FJHxYLC+a7M5OkiBHmlyHTrKnbUx19nR29QrotCd0pGW1y4v5z4I/WSw2STt1KLQzcwNYEHhFNG1
pSKjMlKfQ+rKSMGuLL4/V9fZL6bSCUPPJnQDWdfs2WhrDXoWArvHoAsIel8cCb5ehG/dkn73Jlj+
zevK9C4/jDd7vEAUvgbMBu+pNi6r8neKa9xFjSufoHJm3fowjPj4CXq2Z1i1AtmIx7IQoqyrTbQx
vyJoPqASXOSPzJftlWlyZkZ+GHP2yXWEWQtdZcxhUy/TZ0q8X9GIjYQ8O9NU8Thpo9Hfu1d2gflB
/9cr5bChqELWdGHO1miCzITUjbzS7L1ZqRDmlsTXOMBZLKdZI068mW684bVPffqh/jJxTILzLNbt
yUX58Q1jpQr1Hqm3Yz9xslpRYl6Ou19Pmjr/aNZgJLU0VcdTqs5OPGpkZhkqlQjK748E4Tzw/GUc
iysfw7lJI7CF6pauUqKRZ99CPOomZemGyj3MrpFMjSG4ch49tzWogn1OEbSgOSzO5mUtmlzGshI5
CLC2yS0/leOt6oX5YO69nfbcO9JmPALBuEHmfx+sr93Nzk3RqektK6YxEWVmw1tqpkBDl/gs8EtD
+XaSELFYke1GUuMufw5nNltwyabGHqSrUzXs4/ww2q61JT2ZYHDdJz2vCYmW3wKhXRnm7BPpMpUz
alq4SWfTMMjHAgscT9SinPf111R9IyBvZ3u/X36cswulbsh4lzmpCuIKZ8+DtKtEzhU54k7bQaZw
qhfpUVtYd/xiL93+n8z40+FmH3WTahZ9EQJj8aJ8poiPRxXTVpUs/8PHmr0/C1YAfU3GCW/852A7
7nE1rQjcYfnP1ljJrvxc6vTvzZcN6mQ6mymVUq7QH19jmHO4U8D0OgQNbqS9ugs3CGM32gMLV7/u
l8WjvY920srdpm+Ie3eTmE/Fnr8QDpmIS9CY197AuRl0+hfNftikQQfRk/FMs2qlka26FXvrxvyK
yJUDGo2SRc+SukofwNldrRrOaiU/l+7TsWe/Mk3FWBE6Y2fvExnwpjtOFRrtuUQltsogZy3AMX8W
q4kXFjnpV/Pm8s9/bsXTKVkK7K6qsLTZelAhmqItFUaOWQUbnRt4E1w7YZwfgvI1VQPKej93r5Mb
BCbiIaJ1B9vSe/XEASHX5UeYF/N+vUNcDZoGUoBL5GxGAbyHkAwl0tFy7vjs9M64jXYk5S2Bwm97
Z3R0AMSLaG1dmcvnVjh0/n8OPJs44HRYLkroblL+pbe+kLxRmr+UXP9zJfvs5DwZYzZB0K6UaUsH
i2N8eaMsVeJPVpKDFl5diJ20s/byNnTKdXLl+nD2RzsZdrYqiJCUOGyiVHkJQx6BqvX9lZl3dubb
Fr+ekMFAzIu96DP6Cs3odFPwtum63SKz2NSb6sqDnD0cTUdOjg2mzgyc7ens9XmMhiZ0+s/hs7yK
9j75C1tpBXTQkWk1fu9f0LGuLs/Jc6/P0AxTsW1OfPAqPi5yQaOD5csKKq1aBWkUn32/vDzCmbnH
eZ2rHShN25St6fWefFVjgEs61OlwWNVrjPW6IwGkbK+UkM88xukg9uzUVWIG1IOJAZdVrz5pd+2V
u/+5T1dQDVcQdwjQHvOT61AhRoHKFBBb4Py8WW0QCqvPMO5Y+UaHxPRFdgfIMbx6y1KnlW22D01E
EUOZem6YXmcfFk5tO83QMDsal4NiFy4Tp1/Lq8pJn3DBHpJjuTdf4jcChJfYgXwsaYvkSfz9goSw
+AB05grlgnmJXs1Ry42VCpXOGA/smRsw3E+SK12Zjucmi4XaEeWjBkPHnk1H4rEVZD9W4IA0WZC3
MDGqgC9c3dvPzZfTcWYLYlqOkVJXjIMyXn5MkiVxgFv/ubwvNrjM77KNsRQb8doRu/XNPgIwdPqj
csyvtsSmVupff9yTB579uOy4FsRA/hBxZx/qdb0cVsSbc1WpHBRl4MYWyTOB2jiqb5PlsK222kP4
cu2sfW7p4df992ufL6Je60HpYoqZd5wrMFRVTrh0l+OteqPaCwqCxMosrvdfrv3as6WBu7URBdPD
U6ECI4VGqLKJ/C2uXJaUMyv4yePp8mx1GA28lq0uAr6b/KY8BI/NLZgT1nJpxVXQ0d+HdXODvR16
xfHaAnv5GfX5TU0xOq33ZJ4RfJXw125xHxK3dnmJPbP1fni+2QXGSjwwGxFjxMDLU9RDOD8BstRF
emWgy5+NPumOT9fynIZ9K/UMNMgNYWTHvLxyijj/tpASGwY9f3BHHwdQx7otWQwplYUHQehFRjNO
4Pi//L7OP8a/R5mtMpbQ84J8D+ZD/iUNcAtizro8wrlCHD/Jv4eYLTDGAJUziBnCeFAdaWGCVlhS
YVyQBXVMH6rt5eGuPdBsFZHIBkzkkdeWZN8i5b7MX/6zf3+2PuRCNtVxemFyCtHYovQtPV4e4ewU
Nqd2uk43FCPVxx/esvtM73oNd0oLrrImvqv5LtVfPCqKlweaXsVfdtOTgWYzLGntkPxgXlWP0kO4
BwsATpq9e2bs1FV+5dx9fhqcjDabaW2hE9Jh8ljaxtvmd+Oe0t5Lzp0VUdfeGK7MurNfz8los0nX
KQPXNJvRmvpQxbfEOVfXusnq2al2MsZsqnmWEbelxRjw6G/kXfJIIOUa8sNKX3WbYpM4gUO+oJPc
cxUGDL3OHW99fd+89lfMJqTIUdMrJX8FHjA0qbCGm3h9eaKc3TROHnS2OaHNJO+QfBM2DW871WRx
iK7L642Is8c7S0b5oFMXsnX148wP1DEvESYGDqF5B2KztuYqurEWw3JqRUBEvzIlz765k+FmH1qF
oVVviVKiXLAfaTGP3y+/trMf8sm/P41/etzXywwIHIExXHO2+ItXvm6ulCpYSMGVkc6eya2ToWYf
V8p9CWoJbw6zx/qItfZFAnS+6XfTeXwSxRiP8iJYXqtiX3uDs6+szX1pdBs2wZrcqgbVsadcWQzP
fscWXEGoapPGaHZeiRWJKLWQ38gfMHurdzquMVf7evmHOn/0nBw8tInYaudn7dClyhK49N0m6Vl4
6O/HO22Dk2adrKKVtyu39Q5qKTVm90lbJ2vLWwR315p/51ZjW5YtjhKWbvKwH2cLi35hhDJPqoN4
6jzuVvQhjPgYagdiUK8s/ede6+lgsx9ONBHIp+mHq3Qs2NVzQhBHYl95rWdn5ekoswWS1L5epPk0
PT53u8EZl/JuOtOLvbQa7gl36V89pz16y2vVq7NPB2lCt6bdGC3+x1dp5KxltcarNONDFb7G7aEf
P1+eMme3M0xnOhVsS6FGNlsTIcvFozXdgqde1abbeF9tJFrw8dBccD+4tladaw0LgMuykOly8FJn
JZG+Hup6nDab+vuwM3bNRrpN9/rX4Qv9xjX+pE2SLS8/4vm3+O8RZ6ux7AItDmFZQHPwF+Xwe65B
+/eHKzPxZxdofgo5fbDZKlzbCixdAhacalWz6Kd35UFeyS/Zhijvh/DRvcOR7ND5v2+ertd8ps3x
0uCzJXogAcCWpkOJ7kf7LJMPlV1s4dSRdGMvm4JLfj/YVwo0yrRmXRp09qW7nZa3rs+gww7P9da4
mTY5z5G50v6DX1BTp/YHmjp9EiifbkB+AvUQ6TyvNkhAEjYLr9VWRNU5l4c5/y2QEkCpDn2mmFeL
xzidOnAcJENFclSb7MWimPhx3QtGEzRi4+M4oLMzw+HBJ/My8mUiDY3+/fKfcW4zQo30518xW9N8
Ne1sd9IPh9GLKSDzPP5n//5sVYEb1YlgOgV5dvMGDvw1bqwrZfFrjzA7ywW198edj5yLhSc/5eGV
yuq1AWarll7VJsGevKO8yg66FN4g6L02vc9uZNhtLWTxAjn97IM2NIzroCA5ejvNytokb9ZuqqFM
zW36QgVVhnE1dan+QWVf2Bh6J6UuMYo/Sx8nxy2iDRV4A6xXufEu0AcZMWwHybtW/pz+/L98vf8e
Zt7VbsK69CKi0YitFq+QZ1e1NO5w8K3h6qyr0M8WnYRRvxCPeMytRSDCW+KZndL36tXlCXl2gT75
S2ZbQguHERTzdH8rBwiEXw3SPe0ouLJAn/+6T4aZrSLVKJCTGTxwt7M206k830+tRspUq+uNvekj
vfR2Z5OH3y21kGfxkeXvSU98bPgqkxSZe8OVL+Hay5ut/C6eZ6kcGahVKasShqkTEk7Y3T/4iRBi
QqzWTcwGszWjwMnawBNFW2p8rtPPWo9BPBBXBjlbFrdPRpktG4Se2HXgMxHqZbuc9LKlcTTCZbDK
n7x+lcED2aE4JsBhrXAdiAnU8/HxLtwe85fr2M//2TPP1hjSEYkyrdFCxdFBzjiEoWE302+XBzl/
tvzXM1vyvJAZkfAOKoZVxjoOrxV6jHRt3VRLezM6YrqdIvKS1vbVc9g0Lf4yP+Exc0SnAYBQ4uOW
qvLB/VLxhnq0iXqYlpp+5bNWzhxKNFnlDoychYvHXAVI66juoWhRV8iJFVj5Kv7ijDTWTZV7pOHS
wcSQ31SytdaHCIZ/FtRLNUOZ1QNkdqDh8gqAyTiyZOXbyQKy0NpYuc+7on0CbGddOWWcO88gREMF
TM0KPvy8ITLaWT1GMT+FunE3+TrZQHO7ITPEudb4PvPNfhhotsMnnRm1ZkptXh7JTEVIb0HL9Tgy
X1nyNOOvyxB+LuQ2NhqVny3qjz/zEHhFF3p94qS5OpFTvADS9SjLsbrQa82lljOkNWkjLQZd9htJ
firJovgysDF1i9aMVMPx25GQTrPqrT1ggfLBL7HQwnvoofgI93Mp+FBIfWirz/noRrc6U0FfpLZU
EaZNXDFsJYAOVjE+9BoghzxvheMZikhxZOjdQ2CwqARmUtw2gkq3Ar7pnQ3QaoAjeJRZTcvYZT1x
5D0uYccD/+ekwECXwGeVZWcVeNghIDkF/2NdNy5BrRQqloXWm+s+7X2FsnYPC0UpYkE4XwZojtwK
CAjmiMZlKcYouLPG2kIxmkTiFdwadGrZS26CIBm+JmSp7WkTclePTcN7yeDxZ4s2r5XHNk7E0bIH
eFQNTfHSKJZVUasb0QT9Y50G0Z0q2/T1gDZgfEEMN4KshPqGnESBnMflH7oz0LKyHW60Viu+J3LL
f6r0JUHgbjwcSssftopccTHr4ee5ZaUeSL4kotQYzE7e1nFJ5IqU+z86Jc63femrj3Wj2HDftOrO
j2xBWHrY5G86SsRsBXmvp7QxNtDFKbDAP4szoBiVT0qv2vdL6DrKMVFH4w5pcmDeQguVqZK5pV1v
MOIP9703jO0yB+MlYGOnaVzvYBILc6PkfEy/Q+PJAX0gYtMPuu3G3SGEWhKvPAu56Ur3hWofFb/w
4WXqxVDsR8hOKrEiheTBKiCNFrpewIs6Yvww10low7YI61CEKyEn4jOBN3yMYBCX9cBvtnBNebgh
+q8gkbVWu85pZFPf1Ly+/Qip/ilsCGSCDmptmwo8IwHNHXmpYbfmJhg9qKB/7/2kMI6mYcWfcSUm
jwYBa0sw9vIr0e/ao6fFys7FxLXW3UTZpuAa7pWQqN0EzsC9rkvFKvYadeFXorEXWRsaN/WUfqsG
gfXFhflm4OWqUkJCU1t7Lvou2En6AAYwyfW1pFfB76bh8gpVo6qcKsz8dRDI+U0UjgOJEGZUPhLg
qt3IhaKtTCTqP3xJLZeN2QAzRYnSLxKMzltBjNuCmJLwaPZRsezYAVzgVkbswPpmK8mH6FlMUDjR
JYBNFcki741Kg++Ytei1pTaM3U2c6DZUtkg9FMBK96hMcfmSTo+93sS+/+zatbYZ4VuYt3npwit0
i/CzJIj2gVGnOhZYYadOY0LAo6TY6k0+doseUPZXKFH2Cjx5CoBJivG7AJnt9uFgqm8aoRPLKvLd
V7nIFahi5LocCY6Bt9l7dr2ntqWGm6D3s09JlxF9k6nJKsD5vM1zVfBmTf1ToqbBQ+pDmp8EIw9Q
tchzM2Wwy3ECgp2gw6balqYnbtWmtO9ZAoyFpmQwS8k2uHflbiA8xs5QLuj2TRLK7hEqg/QEOjS5
ZS0aDpIHdMQgwf2gyYm0lN2cpKOOTm7FQvhewIAjfVOpN7j4oVzLxDa4rVccyXSoV2kk+4+kjJGC
4vXytjWHeFNnkbEsmqDegET3SdXU04MfAD0MVZERIFN3vKLcBWheJ4pjglXe+ZFW0jhv/bWqEmnQ
ENGz6RQr3MH76tbAT9x1F6iUTSBFajgxbNLnXVHhrwPIUb1noTuCyVV9cx1BlTu4qSk9dkTFbWJS
cl+KBpDJAnaxDf9x8PK70m2BV+EvXQ05UK2QLXhD1k++jP2a5Bv4rQBNJkJx0AXjY9JIJfStAWRB
ExtiTbomgVChVe80IPU/xjFuP5HUZi/hUTa7zs78zWB6UszOr/mfCL5qdoEn1US9JhYhUINR31cQ
eL7IWUOPsIMxsMzIznr2jAgJHMQwWJg5hobUdpVn0aT6Ar1B85bnQSxD5ImMFz31+y+llMgOpN4Q
fGWUZXa7LnUAQB7AMsCafuc/BkSzLDV5CNdEpQgg+UpbbwwvG+678UuXJ9WmlsP+uyan3SYdiB9a
JGOpfPLKPJ4SxgL3Rbe4gELc9PXn/8vemTXHbaTb9r+cdzgwJ/B4AdRcnAeRekGQlIR5nvHr7wLd
blMltqp9nk+Hw+3otphEFTLzyy/33ivWS+Wa1VzZkKslrwhHqbYoTf3LtNBS1+j8xsuNWWlXUsYr
CI2aCGe4LZAwmq5e91Le7c3GzkGxTyXtE3BcK6Ct9qokBnll+pN9rPEOlXiXbYPQcV+66KeBwIwO
oomAybjLtTZ/tcktIaGomi8HOTf2Gcz7dQhA6pKgFCuHfoxpP4/87KqMJ2VnEOex9w1WHa00LBCZ
AJyLNh43UteK+9FiZzAhBtTpaCMdGJoLxchlMg4aANlm6nvDYgsY0rpZF2wxYFRzH7wAL1jdEVWj
9Gq3YxUYvxJ0ZmxbI4BCWITJxiTB7gU5IM4My7A2hlybLGHMvmIM/TXB/PN+LntzZ/R6v7NjizyJ
0BwIHGqG5JHAAyIDQYE7wAWzVSX3gJNSpvwIQgFHq0ZKftqlz34gksOcmHcaew9c+2x0sMNDOmcO
E48YGvm+CkxkbIiLVpJsVFtTsmmJz6newQmtLAgxibUFd6iv8sqHjtjXmIBJy6jWM4rJ77kqoVMk
GGt8MVPi9lGo1xeSbmXfZ+bCKiuLeDWMVLAWcUp7U461f3yjriKURkeiwSuiM7GUlx8aBIAa0A6N
ferqhrEew4MqFdtI+ufCgGUUZHhL9JiCRPPnUUh4jroYSKYrT3DlyMjIzxkWPzmRMwTeS+To7yKs
kyGCIqjzAkaJW3uy2+6C6SJdQ8FbK+wah3h/ro34iSbm5/GWQ9GHD25Ky75VJj44g1A/RzsSo+oh
k1sLbvFX2OMB3Kz/JaX+vzi8/yFrgCPxv32dCwzsJ1TX/8te5iJ/aX4KrHj/M3+husw/ZCyyXG2g
DkAUpXGA/FccntD+AMalKxwEFi81GRT/zqtQ/+Bf58WkQct5BwUdr/9fcRX2H+S3sj3pmrzou9Hj
/wNSl/p+XfbhkIx5jumFq4VtRBi8pyddD3jOdjVZRoVfnVKqWIOI0dXnBNVltu1GOUI1PUZ1PZZu
77dZBFBuAu75KoNcwpVikWyzKaBQ+14Xk1z5JrHDRS+miAmw9+1kUA/Ct/oOTMRcEcbmCL0U+dYH
MDi7XO+RfpOPctduiXuyC1JzoNQYnlrJjfqUkykl3YZRCFeEgBYl2SZNIcQhLsxoaQH1yi3Uprj+
3jdBbH3Jxwz9ABE4Rnal+AQ7+45vJO91I8cScrbjFjvqseZa0RKoQdRy2kgcc/TLmrQt9Tupk8T2
wLQptJ2YR2HeUrKQ3RpYChFkcSCCah/mFcsdIIEu8EixITCvgBRr3sxcPs0RoBtCQSCKJNqYx88a
gTLDcUwy37+wtUKTjzFpvpxAMoOUJEjAaqu+kDkf+C8WTzSthppIIYhpWijmt1GtQ9ABKoTQRzGZ
TY/NlVU3mJbwnhqalxX6lOtDQOYtm1ifywSWA7OE1ENXNfCpYHeq6InUeA7J7Q3BAEc2uVeDCDto
6FEymuojKT06XYnWNlv9q82X3MUcTwm1uglyLUihhzV6hikCsPe6Tfpoug4lvfa3djN1I2DuBCbB
DaQtybwpK30Kv2qB5peDq/hi5rwaJUa2NtKoeYkTLCTP2Kis+rYeJtE+i1DraQ6EpB6iVywqQWqi
EUTpBck6WfrFsHqbTmlihSW0ChVSKCKexNSuWqoZ0ZP0ISV9ye08XYHgBewo8a0uZ0o5oGLCjafC
CrOaTL0DaUzPt9Eno71lgnYmgOZcb4eNgu22vuY2JAp2hlm2kWf0/Dc/ZcxFAYtL13Xg9RKJ9j4p
Sz1oS5cIX4zgfW7h+wSeBMcz4HKEkKZt35VK/t2augSsc2DnFK3k/lmEwNdNiAoRAEDaxB4R1nEO
2QIIGyG6S8JpItKg3AobN+tBss1sua/upi7dwlJNgqeisjo8rbCs5lVtUiqqrlIb9FGcgdRX41Xu
aBdshyG1lCMiN60hxtjKFKLwlTp8LZJ6+dPhkv5r6WPq2+4AHRxGj4xNcHouaMHbwJznQjevZSh8
GlEBQ2PFPd342jJvJ8A/xRtpJAEpC3VQ+FsipsbuMaoNabyQKfm1bdlb4QrKEHHdDrffysJAUNp0
L88kFhJyr0ilhuWCGTDuBLNJXtvC+Jp0Q2vdg01dJEwi4/7ZcpQs7surTJdMAUBq1sP0wI0Z2kM7
I7xpn4d2Zl7O7dD5F9WcScPLRIqWdQmy3YouLEuU8i6Ost640st57PZ+MReUDHnblV96CVCQl/qa
vjXjdI7eEgHu7ksfVoO5C/oZnNUgRcr4mGTC14f7ITBr4iX0lubfQxoTF7kD5xCRx2a19RR9i4QV
k0HRjBys3yiRBpS4k9pgMDFY5i6mGTIBxJgGRp1w8oZY4mQlwgaOyyBByYO9l1p96EhTb1rBW9KS
mfeIIJIzolsSshmpW5NlYnoopIRjHjxijSiTpJSj/sC1RWp/FVREdAbyPiyjjd1JIr81YgLnyCef
kgIQjtyVP+aCKraCJtwHDWdgfwxvQ9jvBLCoZjArHOrRjVugDu2yGB8NXhADroNOxma7QnHGqb4x
UdjeJn1jDpKntL4aAyUa56QOdnInUuVGCWg0fCHbjGjximS34oYsUzN9GGQCFncN5O8YkF0JlYin
rwl3ruYKOl9rStpBnbKk2AY9qDQujUNfjOu80s18repZlL4OHP2Sa5IKtOpbR9Y7yPoWpMFFkoyR
6llGHNnJcnOUJMSsDrkYOyeZiWuz1uCX8/GtL+OY+Oa27gPY5UPezQ7BUPb0mLGY1wUcWMNIyVKe
U4I3VL+V62OoUzxFGzqX/N6OLsq40DxhwiMQk6Pqg6m2WBzUVmjTkrOeVWwqDkSfNsaJapDw/OfN
x/9VVv+jYkmh1vjPpdX19zp/yV67t5/SwP71x/5KA7P/YBm2qGr4+rlMXG7N/1VdkQamoSnBN7to
1LjS+XdxJf9Bwb/kgHH9aCweTUFH+e/qiiwOebkN5ehhATH9Z+XViXyAPiu/mCnL/FDFxkF5Uo2r
PUWXD0LlPSLIVqE4mQt5fpXeg4txFpuMv4UW7dqP+ZxeqBmOcDJq3Q+f2/WfxdxPaV3L5eKHGo87
OFlWBabUBQ/NSeTklsdQ1KasBvGkb5LbRcMAEG6tr9VtcNZ9eHrcORlKP5XaKMKnzz4iQmlWytqP
LhZaM2bDeqWu2+hJ3Z51Sf/yCdNst9WlkKZeNu3TG2w7QdGQhOJJ8s3MnWn7u4lSd45YGGZWQiRo
KT9OdBCrWT0k1jlRnfLLR3sy/MkXzCVhyiv2/rz+JtW8btNvMYavYvCRm3OHu+V7+vA9mvhXLC6Z
EHojvtUQM/18tmsaP7B7w3+Kd0TOI+3UNuH2/Ef6y7XZySgnb4smmXFMYOYTkQwEtD9LUn3myuaX
q6GfBzjVCRaSaNiX/acwRoTob/Wrrjp3zXXmGbST6/bFGV4Vmf8k75vL4iaC1eOVPwZvsYTkmODy
TXdOxLx89r/5bjRWoo/nbk0iYjuQ/aeWQKLSX1sRPTz5vhWGU0X3Rv1wZkovP+53w520FUK4udKQ
+k/pcUldSlaxZ1/aX5lkG1CjX34/2Gff15K4p5qmbQmc+yePNhZ0zkfpSbLaVdddyCaFzfTj92P8
conHO/FxjOX//9C2aCEbFWEnPSVEXYt2l5a1owNPCsP978c5nbDvcwgzGMom/IOEHZzMoUzJZ1Cr
wXMXTvkXWK/VxmhL8ofBeNPSJ3fqVoujwGugLhogC7kbcvKZgKmmNPt/2uPimbEuwuMjDmFZnn9+
ZiWdFK1p7Kek+mHq17lxbyU3v3/azz5VEjGxJgAFh+59sjoZIGPyeBZPuVJ4I4eauvU9H9VLKJ0T
qf7ad3p/mL+HOnlJjIa2PETGpyUGTEXW0OG8clvHxIalrTIvufNX5/a1c0938s74OXynSYgnQ6u3
lnTZy2LlD6E3q9q5DfSzhffj53jSJJEmWs9jYj3FR31PyhBbd7+DSOM1m2yDKmUVHqpddz8jjz3n
cTv3jCeva253w9wH1pPVCEeNtvhcHdm81c6KjD9bMDl2WZh4yS4V77KVD/OvsyuJiH+b+23Dke0H
OTuXcPn5AEs4GN5ArKgnC5Zem01LDNlToaBmkevoS56FZ9Rsnwxhy4TDCZ6CVtupJWGgU1eTQvwk
9FVD49wHF/P76fTJQvjTACfPYFZKHhas8TaRbfpVkX5Nh/vfj/BLrI4K/wIVCdkh3A5QL55sXNxV
dgJcOc2QH82LlK27m3RtXbMaKpMTPRuP89e6IgX6zIMt7+/H3WQZleRbS+ajs2E/nTxYQhtU2A3Z
YEnXXY01ZHDVVt1xyO9SZb5S2mnz+8c8/abQBSzVNQX6kpVrWidPWWSzRp86RWEYlvJtVIQ3TWuF
z78f5BcZ9vsoNPa5XiEbgUf4eX0tuEILuMrBt+2tZXeW/Gd9BYA2IC928OJJvR2lO8Old4E57MwH
+ukDfhj6ZNr2bdSBNFgeEPDHSiY+dtWWplifecLlc/r5eyONgSxkHWuzQD+//BofZm2rmkAPJAOF
2NHa0/eDZ7apV+NK7V11ezZ+6bTmWD7Pj6OdLPFlZ1SishmNJrA3HmdaUYy3FKFZ4MnbcwEtv2zV
7+MBfWG54J3U3z1dH57O8PPACgXjxbtoO97h1nIbj9D42/M179mxTp6tz5Iq4OlDJ90F2xqY1Nry
2tXkIcSuz9bxp4v68mDk27AQYmOh0X+y8Sd0+YzKlIkcEZJPRlcBuV2pym3LfzZ5F5dn9JO/qL7e
B0Tw/R4IY5F68/N7ElkdzbiKASVNvSlGjAgFwOxShMdCmoEgtoLbX3/VK9G2DdUzy/Iv8j9Gp8ZR
cAYt5QEbzM+jSwAuaQhijmxWclg7hnGr+FeVf4e6fNVuh3WGIanqyXINL/qUekE/K64/+yuczEdz
zop4HPkVwDUkWzFfogUOtuka7ZY7vFX3enFVYiyjUDlvB3mvj09mKc9PiaeSnsRkPVnt6hmYISCX
5flH5g3cH4cu5cuyGJme2OSZ/gVZWLbT18WOq47LbJ1cz485CO/Ie/gvYtROt7E/v4+/f59lnn+Y
VzU2xCFcEGFLbrE1PgC93wiqmPExa1B855cjsqqzmQG/5Dv9OaxFlgYhY1yGnpwrdb3J1Vih6WkS
4E3I6RLM1TvFk/WmHvVttD5n0voPX/q/B3yfFR+eM6sRTNV0F5f37kd7jLZiG+259t/RxXbTy3hb
3WV3uXuuZDv3oO9rzYdxi0EH2dYz7sQ6uSRexF54l7hcfm2KtfzlXALL51/n34958nX20jxYesXr
VYRj7ko5up9AuUhrshjObDefbADLYeWvb/C0TADRArap48EAYG24N8jRjyI198oGJ1Xpnmt3fLYo
/zTeyfYGdBoOScuTpbvsdomweZvd8rLniHvuKPHpZ2hwQ0ttipTPOjlKoKQpcjhLbG1jHKqIKYB3
O5MwkGP2yTmh+Xv34ZcF4cNoJwtiE3aJ0WdMQG7K1vO8bn0Ek/F6ifNcsiHTF21FfOlWXY/jS7HT
VuktdyYbXXWs7XCMnruraletQSSe7zAt6+DvfrOTdTKp1DYEbRpCUNLo3/nJ/Rhmb1IW7ho/r702
qW1EJNb1718sdXngX4dFqg26DxHm6Ul4mFsSywTLc7VKKrhRX5TO1Yrnpry2663Q3OTSrlgwTCdi
zV4SCZaDpYrtBolDESLkQuNQ9u7ktW70l7rhP0dEfVJlGfRx//3bnazfNorWPg+70ElovCGaRsfo
dtZGXrfuf7FMnhvtZDqndj7VUImWqqfeZat+W3n9KnDBsLrnvJcLg+PXzx1mBr1zFArkA/+8E2h1
2xU6CK/3CS2kqxGPm/VmZV+CkbBScStEiGIayQhI+tUS9zWty8t026sX0sTLSMc1ibwZlPzd2L+W
M4nSTm9y/+pMKn9dK6Nn/IiepIbjzHV/o+us8+cdpKc9Zxon1BcfnuLkpY3sNFMGBZXU0nvoRi9j
HpUr/2rhC1G9na1Ll9PQL2/rh/FONjKRD409gF919E12mTZeuR63rdOhDHaL68L7374Tf4942jGN
O7+dVG5sGTG9zlb+rlsvzUzM4mdXws93zQ9jnbztiVXBGI55uqWDT6vsVn9cvnuMKMdWfxbpFgjY
ulcwDSyJq+deyU9K44/f5Wkb1QJsWKWC0Yexfhp7EOj08Rvthf6L8/tF55OjNq8Nlz1Eo3HCEPLJ
RItmM0wziPPvZZCkPy5lEBPbCxpP+9HeatzUbM5eV3w64z4MenLShsSXI2x4f1eVtSnd/fXuNJlr
a/v/4mDz6c72YcCTPZSre1TSy4DqZniE+4aJ4NA0bN3ByiZ9sTbJoTCO4fS/LjQ/jL38bh8KoWkg
tCEaGbum0CzRu4Za7WjeuH1fSLIvinYDljtVtu35D/rTnezD2Cc7es5puy3i97Hb46i72aQ5aSOt
rJdmw9HOgcR1W6Y7U3oo1HHTXJ2vKT6fSWi3UFctNvDTU9ecdSMyZe6G3q1eXLotv016lMHpsWJU
nryWy95R57vFhh546bly7dNd9cP4JzO5kNPO9C3GR6Z0mbNuKOvMdsXW3yG8Wefgjb3Bk37o//hS
7s8V+cPIJ1OLGPhCBGH55wrZ0STt1vkl2rLzV5ufz6e/P+OT+SRXVZvnEs8Y77qXZeFfKgPjR/we
QnKuq/NLk/t9p6FRBjgWcSp2+59faCmoUO0VPNe49jdfp/rxzzMcOVzz8tefVrZz+81nS+LSliVk
aPHKWieH97q12khUc+h0Vlh9sUal9uZqNPb0bPWVNYNPO7MwflaBcElsEGT3jgw4mTqGGevwzqLQ
0dL7clQ8I7svFMWN+u4uANuIsPrazFsUPY+GOEfe+Oyd/Tj2SUUyY/SJdZux0/g4W8pqkK6U4hjL
N9Nsn5sff2ZT/rSTE+BhUv7IpDdxdfy+RXxYoPIuLcq6VQiBjVUjWfeBDtpRDaaUVQlD3iuYneqt
sMM2dqy8Ey9qU0Vc2zcmeaT1VHmiV+OHjr/T0g4Ky4TH7pe5R3OnedS1zryfqm5UVhgsEWeXwZzc
SKIuhRf6cnBoGwO+JKEVhuaZvimuVVB+JvA5xWhZFLWWLbfsdP1QRWX8rSoQkLmk0gz3YZWPGzOe
VdVNbUWCqG5EXKWWdFm2QRpkxEmmvflkpYmxKIC6HL12nW0nZZSHVe0HobJKxNAWe0Tl4cMc+vye
YpzvI3swYEPFU687htoY7O9xNVwYga5ddtQFgZdrIn6ZNQtblZQoau+0cpMDCu/GR63RsuICHfSU
em0GFQZhZ2R5kyqPRwVix0bK1Dpa6aNhkfaYjv2NZQYBGxEfug8BGUnbNrYAhzhGEOsBAnttuJom
GS18mwx563XyNFmIztX6eo5x4oF+6wZn9lWxK0pjuouNou08OpQ59oAhTpy47ORvWturOCXaMQYW
joa0Wum9TU4uFMrbIIhxS/SNJh3mgIY0ooEp20ntoOxl0xjuCdCoN7CH4f42QlS3YdlFV4ZUFvZ1
a+gTIM6sKx99Q3TfFa1XjoYx6a9RH9TcbGM5dEVVx1gJwyoBno4tBmC9+UNSDUAfSecb9VWTlNJ1
VA/pRSLJ8jcowlrq2DPiNSeRcBXMZu4fTGPMb4s5Fd02RcKJyjTFSWNKI1JuySyGG+z10XUa5xU0
0STTX4wgkZHu85pZEoBgvFDpszb0P/xeMg653eZeq0VS5Wp6qX2H+ii/NWXs7wutwiI1Vjk3/nB8
DS207vqpMcCpRqb9mArMdlHo6/MBE4l5SDOYsKsyB/jezbGPA5AmtwfVqHySRjPemySIYcls+z53
RyC/N6IRACYrAyxeqyv5Q1nO812d9LzyZShbz3IYDHx9hbk1NavdxsSq4cQg5/UO5oQkEJuO0Y2Z
ZfMRyLZyzYxKt1ESm6yLKGXvuiyor7IoIT5watZZX1XCiVq1l1bNNMHS1Owhfa4ROl6KsIqeenPS
9kqYiKu8NKrKiYOuc+dknNzJEqarZlqx1UrdhtIaSMO6Jlb7UlL0/kLIA/07U5/Acxpm76Knizwz
6Vn77VDoTq/J7VbXy3KXj4a5btSOTgIYXBuCJ9AJx8rkZINyrnoOTLkGea0l9p3Wy80ddsDJm/S+
vwAL3R47oyx6167y8kFUFby2YR6H70GvAPPtjVlGxmqNk6PrUZEx9+36Msjoqzb6kB7rhpA2X6RJ
gvYvGZ+7uRkJ2Em4hy1Ftsl0I7key9B/HjKhrxNrFJshBiecDX6zV+ZJc0FXj9umlhQ4cQnWZjzo
oV3yAuQgrQvDvBS11Xkdtiq2iTZLSA4R3MICXN3ZomTCTEr6PBp5VLqFRa5jkET9SpPa+MIOKuN7
ovrWPcJum3c4zHoYtXFGF1C1svK+FJa0qYQyvcbMhEdAYOE3mMytF1jFEHlSNWrPE0V973BR1lyM
wVxdDo2m3LaFNV0kao+E1gYCu4OBrT/YkUxsfYs31EuVEkmn1lbBHn0mjTkjj0mOsVIj90IEI6+l
tY5ZtR7KMcAu3HzPEvVQt3W16kTzrWlVT/PxLOXShUkcPqaX1yAv3GqKHK2vL2PV8mxzeJin9DLr
1xU3aXbAeSIs2KRXki08maVR7+fJMUPtB/Byxy8tKKx1ULstUNKGNA6nkhZgb9vcGcnXAcW5pmdH
W0QYMe3vUkrVzoukiG+SJvAyhxrTsDumyr2e1O5QK4+CStfCOyqH+BWVOEXZuZJza4/M9crOy9Ws
0+nHCFTM1g2v7zENtC8QUffc1e3asN1xuXpkz9u0AXh5Obwph4g8AB/vW+XGYXBdGpdKmm0Rn691
66seSRcZhi6zuazbwQEquw7K+CrVhvvG/yIDn5S76KsyfPEBVnNN56XjcwpjYkL1M0XfC7TYplTy
gx8NjIqqTLxV+ZyqyguM8nVkEICgXrbmFZr/PtuZbbKutNDV+HLi6i01eDPH+LErOixOULoLw4Aa
buqvLEcbExdrUVWeb0vwnkmxNIMfiw8wa43Yw9Ldu36NGJrcztsa8L0n0Eyvurj7VmRRuM4E4p26
3s7QAGop8HpkE/X8OtfjNg2lbYpf1Z6vW/ux5vayzXVHt7tVoPrfYkhoDqKSoz1Lb1ZbXkZkYnD4
irDMkeYjQ8WMB4sgC5S60temFBFrMW+raszXRKVUHrmrtWNF9ATj1HqQS3FTc+uvRCTZNqHXp9iM
deOYycWdb5cHY1R2Q17cGNF9b2gbC4tjomW3Zah73Rw4TRMcujxzq7hx1SRwW1PjQnIOrzQ1ALnb
baJQfTSqBXptrdlNSz6mfE+WvSfUfJf7YuPn066UjG/GKAsHY8g1jQFHq5W1HmXrYpiulKnbJj3v
zjgQsd8o35sIA2Q/7syy/KHU2Y1sNLu4UokSxVjaaY3hVqUfb5M6rS7TIP82xVOyieOFlVEa+yHV
7ygzdyXAak/KquZpnmZlpQ/hVzbswUkHrXwRjXxN4u51wE1O0uRrtPk8FlbuVSV1Hkb+tU/hCgje
IBkqr7fwepXNKHKZ4EBff8QAcQAPfxAFAOCyXWuFuQ9UZfbwJjdrJcarGauT9TBlffg2tWy7+ahE
rj0o3+soohGiss/lAnM/JYvk1YTHu7Ohh1R9Ic8alESmpeAX8NkT0VlV1oNPEtGa/Aj9qq7VkEgB
Gii5bbu5SOxFbp9t1b6L9tDnM7fIo9QdZvixmWGwhZjCTf04Y8Px92LQBkdU4U4LlNQd0/Y16zDp
lPZRtOVSuLBC6ZJUOX1f8uUaPvEi02Rcj34rrUmy+yaXmCqtVLGP+hShZG+GIoYvXo9wlW3rkscJ
KU2sGe1+nKxyvylX8jTXTtgK/ag1cfmmzba9sYhTvdY4h2z9wZJyNwhzc3CLUhY3rSbjOh8b1K1F
zYWLlkobUO3dpslicHqWn83rEaT9xkLC/TVWSuQ6umXhTij79rWu7bTZjGWkrqIxyXf0hdPdqDQt
eXdz74jJmLd9oZiv8DSiTYil1R07TMxpU4WVEzS1fEN7Q6cMiad4cGxsIQ9Jm4R0GYrFTVrxtzal
cxvwvzWd7PN5q2GYO31RdV7Zqemu0BquSYfRV58Ho+Qfg7zM92jpy1Wi54THpaN1UVNObdNMNdeF
jjOey2Mc6rIcPmukMXi2XMnZIRSNsu2CEH87n1HujbWoHxJ5qJ7DukszD926IjuKGtbboNLYUpQi
em2nurGgryvKPklia9P1Pm3+PJ/KNYrl4GaMWjTDUZuuiA8hP0I3ZutBBcVJVsOQX1KBK9usUruV
CCKzJhVfC0bXyuYJM/w4dXBXdXl8GoowuuyzImjWZpkH+7Acix8qpuyDj30rAls6j/dlKZvfiLHD
8pyoTDIFizzuRRS4Tp1jo+6KQHksZMn8XovBKBwcol3qVJocfO9hN150GHSOCyFtF3KOvhsqPmIn
q7J5AwhcOuRkZByDrrEfo76prhuj0ACa29GLao76owmf67FJ0vo1JYCBXG81IlCdIjs55IXiHzpb
qndNJAuqAT3rVjbVnHC0IJz3bRR3z3mq28+8Xdyu1JKO58CXN3pcYnFts26CgzK35W0ocvpPsx9c
NXIqgQFXigskRIRciGoxwzYtmceDOCChyw6ZUnP4KDWVGBCd2IChlGPDMdXRBvJWsiI2g4awztBl
K2SX6UOCN7h8lK4kciK9sCvSh2SorOfSXDxW1dAiUZ7jkHosT7doUWIgkGVzHKZmfEjDwjj0kh7w
kxRCllwjjeddH1npvh1F91aHkUg2Po6yVzRO6mFs2ihy0pLoZtdW8+nADjjwNWHDf4qwS+9jHBQc
YfQUWmxSdN8qkc4c4KYhWEVd0N1OIwfNLQIIwy2zTn0gi658qwwdaKguV91l0GrNnmUov6kklfHS
9o0fm3/1ZX+6t5ogfwliRZBIEgsCrjikuC0tIIqM0jxiroPK3MmJTaexnfsHqbOzqzHQJWzDIbtI
wO1XrOituZYVNX7SldDcNkXLGbgwR5zWidSbr1YbSEfuOa2dJM2G5rRhQrZCmeSebhbWUW4LfY+j
jVuLzqwyBIdqn970yViv6bcmN1Ux+VfDVAdv9VC3G2XIoi8SvuDbOONMOZe+dDkQhHFpTI19a9aa
/yXvVH6DWO5sbr7ohbiSPHX7TJri70mRGOup0buHyOzLrV2GwYWWkJWH86iA4zE3h6okIXSfjopw
Kgucc8nCezDMJYjEHvJvtgQNitT4aXhqOVjc4TTysZV3qDKnWlefOJHiusvM/Nos+pIiTbU4Lbfp
g13ZwzEzlPBgqGbyYomiXBVtbq2soRjWg5mmt1KREk7IVkagsbnIjhh2FUZD86Ofq+ZbV1bPTWTJ
qA6k5kE2RvUun1vyChTcTyFFrUo505cgI11bn5a+Rtep1JahKSdubU/5kesPHHmVJII3OWhJG7H1
AuXqkFWeOopMOFKqBTFsYlt6DXrWaEceQXJxkdqkt4066Q+NkaDwjdKZ+zPe72EVKHm+L9pROqAD
ig7yLKLRI0Wpo0FJRgmVRV/NmlOkYQS30gjML4PEnaST08MnDEadfP0QBniS1kkTT9NONGl8FZhW
/6bqUwGuplHDe9FMbe6Mhp6Xbj7Ncr4LbTm8x5M5qkiOiWe7sCWtuhvT1PphsN1fj/E4rAstwDdk
9aOl7sOhLxWnxRJH8ElokMyV8TnYrjIaYi8CX3rMZCsKVpPkWxW+M6u2OOn3qbHP+zKancSXp+qY
UuXYDu9qdJhxXsaO4Jblagpacdmlvb6Temvxko5zRwkpmgP4JPW2mXqWDEsv86t0u411FXFtR6UX
OIOJNNCOiv6amnK6Nux0+NEak/V1zjRzP3BEfiiiLjqSGJ9siqSfL1t8h7ea1mvXtSGXD9RP+joI
I3kz6EmquCGdp52ds/lX0WhcztKsKs48l+Hg+FHWPZtmX7EMcnoijE1o8U0tSFhwuzEuqdBUo/A4
getfxzqRtlAC+11fauJL0aTFU00iCQdCNSiesLrWe+JNpMShWCeMB6XUV1Ppkq9ZFyWHwNd9J1Mt
a0MQcMw/ltTHbqxVLZtYQyuIn1Jnt2oeV9vR11k+MU+sS30q93EdNw8MLm/ihCOUm4RGe2FqFYEg
VdSiBhQJrpQ51pgicS2iQx/xZubjrHltYMzcYs5IMHlpIor5HIfh8+y39hEt41s0yOrlOBUQqNOC
uabONmQYWbUueibz96K0hvtM7ztyknA5OBXzYUPybbiW2aecWplUiiwci0XCpXZjBe1OH3r/Krbq
9KvOGvmt6Dp+IiEs/5+9M0mu3Eiz9VbScg4ZejjMXr3B7Vv2TTAmMDKCQt+5A3AAe6pVvI29DyEp
U1JWVlbOaySTKJKX9wLwvznnO+F9R3P8FbxUdULw2n02kT1/q3tXM93Cfrvua0hDm38x+f3jqJmY
KmLzkIeRORhA4iJY54/z7T7qm2lOrftlkar9VbJu18TKERTj7tTF3ZmIPIrrv1r5/fipf5/C/sNv
/fN207D75U607lsIlPZWvRNpsuFe2NfX8KHaZLthNazLq7X3Tt66ex735W25i3fzG+Fp+38tO/wh
NvjvXs6f1iZZJafK4+VkF+qoDX30JT4kaHjEhnjZq3+XHsOTvoXwhdbgX/qJlg3Cf/fL/7Q5sXrH
qBS/PLqyrDm0ZJV1K9KhH35ZEf0qe/lfe+FfQ6KBf3fx/wO4AdAWjo6u/svu8/unfC9+D3D45Xt/
tRi6wU+AFhwRLHQEtMoe98xvFkPxkw1bcInVDgnxZjfzN4+hYXk/eZjurBA+vok/bfGl/eYxtGBC
QN7DjxEGSxQm3/dvIBycHxa3v18zyMVxv6HeQLiEyNm2/5wihYBjxuruEc4rLUkDxxDB/jaymkjO
ehh0+72pyjC4scpg32btpR3C7ey1Z9qMc5sVSzpsda27ElpdGZ6Gsjilqb/nlD8oIe5d7Zwt22EE
Vj2H/fBNwiNfiXzYznH2PfPM04wzPRTGlWGfv8p1Xa2ipOg2sxntq0DfWM4Mck4+62I6Gyp+DJN5
Z0tyz0nl27R2cTemw51WCS0LSNa62A96PoYRqtDMukt6/z6Lov3UhPuqc36mrfk51OVdYfqnSSE4
Cct2zxToXabmAYrDyQjNN7tWt3bEPKkq/VUZg34sJ76I8NIxD0wx932XMT6p6lVRAXkosU717qWP
aPbcbLia0KSLbj6CCuBkV8VMrdMfvM440J3ty7a7j9RiGuqvoxy2bhA8lXP9EOXZmWE3IUhhtLFF
ciXTeJ/n3vfMbM7TsgpV2khAeNY3flrezjNjEuEfcj3sbbt79ktnT/P7hg0K5Js8yFTedPjAVzO1
aFyku5GzvGzdTemIF89gL4ZDPPCzQ+eLHX+e8J/yd9bdB9tvdrM9HEfT2Di52qoxQG3KMiJq63vV
pDsr1y9gpQ9Y45ca49g05MPVE311u2vD5tZkj7OKKnIig+nq58Znl3hvcKM2fQzme2YCiSgjsOtH
q0zphtvXOHM2RtheO787D1Z7Gv3ywFIHqkRsHo2seqCCfEIC+yDMkqJu2LeDsamsaj+bDO4UNW+a
9zuSgJ67broRqd61eHZZg3Q0d85965r72KavmKWlV43RvyUKRl/ir3unB3Bjz8yF5RleBZ9ts9Nd
8JJF1o4GfgtV4Gc3cva5J2/qSDMeSs4pI13P71+G2FzLft5b0XwAfQ89Lz8GpbyHP7I35fzOsMNY
cAH8lNB/hSb2puyKjU8WbhlVZyATuNNkGJHc0IRbN49ODtrtXHVPY9a/ws4AQNWJcW0G/am1y53Z
0lh3LZTDLGR0FAwEJrZeA6IycIaNStXzNOovkg2N02a7EkcrSFD9Mpcteyk3yADDqt5oLRIYvVzw
D4FU76uRumLY56F9hm2Z7wGifwuHTm2j1vC3CYyHtWoB4TndjMKcvcfKktRSs9ASFCVTM3+oH0m4
hywg8g+lOyarnf+IJ40psSyKXTZmzhqPBvfRDBlAVmO4qkrHOZgOckXX/VoY/WPe+eMqNcxr2yqc
X178OebIFJv0HVnqxk/qL6PZfFeWvW2hOYJZbhinNpp+P8g2bFdcoPWhuS4XtIuB63609C5rrH4D
OCchQIKhacJzawUo6kPm5qWcS8ALQ7u2smmfS2ct6/TShem5rfM9CIM1Lwi6+YiUcg4fC+YMo+08
JmXAJgiQtkx2lqE+vIpdZ1JMD1ai3gZPbHyXrdo0XtLOO2TK2EM63ASJ/9mpGS56YO5tH1aXbIlY
84JdEdW0kdlRAWyRuTqGtQSiVd1xeIuVatvbZaKnYUsAsQBclm1Z5b1m8bCLNSzSzBTrOs2u6Vxc
UpgXtN3FHXiWay0Af/jW3vf4p0E76xUW7/usb+oxXwHpehht8aFL/9Uf+4toUXX0yTFzGoA4I76n
sHD8be1aF2eYLyLis8eg3K3Z+qiVN0g2v2FuhtdKelS7sjAeg6C8enPj/lJJ/m9h8VesUgsZ+p9z
C67vVBV7WStV/+V7/ZfH/g+1xa/f/hsdChaBjdyBCt5HVILk4m/FhSd+Qg1rw/JeAjx/FAl/YaXd
Jf/xV8MKlq+5LhqNBX2LJ/fvxYXt/oQVCGcVdF9ANzTs/1Zx4S36sN8XF0t9QtGDvx7v6+IO+2NL
EI5j2PAahw1wwq7ezqCC5o8pNsL8oaOlq93NMMW5d+kyGHi3w1zHTMcKFqnlKfd55JxqRnD+F9do
EkbOeWyoYCtyRxl3ZtOr5ANoiue+295ge1/7gWJrDS2SecnOiA3TXuQIcWfdufnUpNQdddmOX2tC
ILqtWy+zBXzWytvmU85UTSQzmQawVXW5dbQd1Hd9GfV6P8XKKremNxTzPnGsuF9PQ+DXl9FJJVnI
ha/DJ9GPhX2BocoAN5orW97COEwYyONmaKzXXDE4iol2rIfoXJK5GrxZQ2MkG01H6W8K1h3FNuNw
jk9Cpka+U60bB89Ys9RXxrtIt1UXuc86SmBGiULTgGoIh/WlwY68C5sM9Gq6LMPvOBmSeh2ruB0P
Zumrfj2W4BOJEGYVsWolX95NjvTlyDit0zWclnYMN5KdrrW1sjLGSmEXQKNqkdbheawtZe84Iez0
hUHBXB7nPOlYChZpFN9lkLMoAGuBHn2nIE/bt7oSsl6JIFV4QyakinshLDRG4FOm7t6tmFCcxNgh
UYjjOO9Zc+Spfyghec23aCia7DhbIAX3CGRt89QyzS1Wcd5okKRVBMXYhSI5sDppe1hEQ1vJCys3
P4DcEkj6KmCAxEQTbpYDTd2So8aLyWevru7dPBn8rQnzM13nQTvNhxhipXis0xoCF8Hh2h826MsB
MOvEAjY9GTm1g1kh39mUYBkHRiWzMB+mQlrzTZ+VRnGkVmwfp5oZ2rHpq6x7ZkXdVTvq9pnX4Ure
eQ05I1jV4xxOxwrgaPjBfivUa9M33IEqqVLOBuu8Mew8stmCDSzgYDi2nkZaqdJwjG7jYPbyUynK
sFtbfZJByBUql0/JWBv6VEVOwmiobUt7W89mco0LN0ZUlIl6XVVVSV3uQhD9YnYqvbXZjXhrA5nS
t6RQZbDm/G9+zrqoZYcMRLjcqHD02n1itSCUfCOb25VZNl2w97UYQNjoMiGvEjbrfLVjJsrbPh2L
6Th1IIa2SIycz4x5YLhNM0O7N4OuogVlGgRkeiHmFMciTxyxcZvQsLe+U8q7oRV1ygjVmOZPBsCy
fmzmUOhz1wv0AvVcReNNza4NHlhR1sXaacbU2KWlHB66WGt97H0JVakKQiNeh1HnyL0hgeLuZco4
cy2AzyI1l5TR637Wvl61U08HoI2269jwpHm9jUEpf1CbRFwrcEKH5iVOo1ZdmsZrVo5hTFvXjJA0
qOV6FcWs5wMBnqzB6D+0OXRwL/1qOIusy9tVUwWxu1HCoDyisGiHVdbHttrUHK+ReuniPFCk36RV
9olXxBuYUI4JomGj9PSqbjIfYVzdVsZq4sG3eFuHAjisYVYxS1+fad9oiZqnlMcL2DnFoIM9OCoX
frOdtd4dbLFAbae4z9Wm1F4LprVKnOTSzLhTNn2ZhHJT2cWIArvTAPXjFGK1qMj74UKNeCNtf9b2
Whte768MgG/xxrG6uN5qDZ74ofLa8OdS2jo4hFYyRHvY1PZ0tsNmoAIt27w4sb7ukc4gg6LvkmZZ
H800cqy1q4DPjlETFlRCNYCoxGIRvio8baiD7SDo2KKJ97vVGEjriyTznjgBHoN6lcpRlXsnTyVl
vZWzQu5NUw0rX5vR09Br/3FMy/lp8O0423t1XsGEauwcg2DSfXf8qbn2ugd/SyfSwmDLLOQotlWX
43aCRQbXG7w2T/++CMptl5cdHFQ2ns5hlkVlnH23ymLmksHc7iYGgsk6NLoRRDmzyGfw1YjdgmZM
mNa5Zo8eNgvZILeiU8N1DonluVODEta50YbuX6IyRCZTOW3rnk1D2vMaL4AEyO00enjQvEL/PpmX
fUEUSbTyqTNP1VNddXFMV2gk00ZGnZq2PM2BHpe60w5381xlz4ksq+65lVZNspkyiPoSqdXrG6hZ
U3YqOh4TZ3v0xvnSdc74ao1BA6WCxWy8C4Kpf6qk28db6vjRPuWBwJw7QhWMDgihJ3PdIEOhbTOq
7eQ1J8hcebEq3ZkLq8zBJm5GIMHhDk1ARRZL7qX6hJKv+jEuD5KrWbVkTGrZ1MNWDmEf7NwIvZrl
+rO1apxBuHcWXqHw3m8Gk72ynPz48KOG+t+C8q/Uag712z8vKJ/qb+8VDxT1+xnVr9/125DK+wkZ
awhRmLxtks7Mvw+pPPMnTMY2HnuPrDxBHff3IZVHGQljAD4p9FtUzUvI+d+GVM5PYFLI6oBdSmIa
aT3/Th2JXfuPs2WmVPC+bI8segvCAOitPxWS8eiUQdEwF6i9iW2PIxLCwiYg56vRnW0J7F3kxioe
jfgZAaB3a/eKug+J8i6ARL+XVpxsJOkG+ypM22dX99NNGXQIyHyj9c9m49FXzV6s1lY45weOr/K1
iUbnJUyq4IXj3/8ZXav/ZAnEC5h063MbW+Gz7abDLmDedPH9phbI6fxh21CAvLix3b+1fVQ98r66
r4HXDvddlohdJMf4DTFlWq4UsoQ9SR/uTdJP7UfugazxHH9YpYWbreGyIzdjE7FzqMs2JmfemmLe
vElGD0Mdn8lDVPOgWQdVYO1alwQzmc/lhVxNka+cssw3Ve00q3CKxK7XcXxv13UA3yTzdoUuo303
TN3asTy2nL1udwmayH3hDeOZ8sj5ag4uC07ZtNtSDdN+ZOHEUynK3sphiqajDvyCfRCLCIPNLzpE
REZZ1NdbtLlETAwSUZDfoF/cVR0fg0mJIpCLxCaUbK9yZHi0Myc6e0X8be6NFaDRtWNAJCwH1bz2
ddSckR6Wt0OUYbZA5HiIrdSgELOQyhiZW+yFLJu9ZyQI4ywa1H2dlKWz0y7c9CW55cHo68zlLVbO
XTyM1g0oCoziEara17qZDEbyJU3SiilL82nU3rCsdYfzAJ5+S6lS3dVoR+G5cwTtJ7gan0qgfmFL
yB5/Wfi4ap6wq8nenVaJjNzDyEzvyaLOpR6v4mvemfldW4eoUAsq15Ntt8XB9fPppS/Y+2zLlrJ4
jc63OptWg3GuhzI+VNpLjwVb+XEPR7fap1FvXaNOqKvLWsFeaSeg/A1G4LmoiZtnVSTVRmVjch/z
NH7lgiJpwOSgezRjyJM/3u3aQqGM/hrhStg3W0GSwr1ZmuFF627RpmThjYhCKnLIvPjejDo9173j
bJSvSPrw4+zMzCFHyhLM5WYxqCNFiFjDIZmqd1Hu2NOW2UPTbMQks37RF3c7I8zUoe+cMl4lZJ5c
G8tBYpiJgSbO03OkVtrO2DvbA5oaZjjPrE3qC8xMaAmqgvDblHIP8VMcLDXMt9ngQ8jJp+oYle50
Kybdb1l9AdytZ+TFmxiq6Ifyx/ZRmG13zMHRYNRmQt1vTTs2x1XvEva+G5mDQauPw6NQda02QWii
7eut/Bz4IxDh2DMrAmcU6/O8WEK4GX+m51yzdLZMbfDBoNGmjnDlG7ZinVGg5POLYyg+k74ey1fV
KdRCY8+bqfWUvIKFYv2s+evJ9GZJtYp1bh7cjnsgn1iH37iwTMqt2zNUX1tOOxOjkeXlM1pdz4Oi
PE4WN0Q7InDqR/U6mHb0JiHvfvVzt31XUZfKfWQE5ZdayODTCQL0tjMbQgIxyFl4Qg5vAsrxuIdr
/sL40Gd2pi+JE3lIWcwpjFaQT5pXLBuwNs2x9LaidbvwROXao9j0zeJgKtC0zCuRPCGyj++gYgZb
+pjoNhnFLFAyTKLZtdWcf05VuuzCkayIVRTPerEBQIhlHA5dNgYbS7mYJVeosu7Jt7zhuXA1uigv
gZvRocutkGKb4ROXM6mQTpYz2UMQ8NXMCgpr10AWmhWeT/9vzrXc5FoisVAB+jXBreGtxOhz8Xv2
CN45CGV6rwy1yLag2tP5T8l9nYV8UKrmCoE7L27ygEs/V5G4QZg00fdFiLPi2RVXyzWsW/T6/qHO
bD62PA+/51W1yN3SQX9qcPiLZQP5Ar0ValWzyt71jJDCLdXygc8mURNxGlvM7ZXP12TLgkHNzB1y
s0ycTU5EC2DVhptSUx9eoZcUe6paPu8fd6UuqZNjatQngQ/slltCfc2DNLlnZrdcYc6itAtMRgK5
E93WtjmVW27KSNJD8OO00AhWZh6M6Hba5N6NAv0Jyjs9/xCgqb6Pvwt/+W1xWpoHnfR8z8gSJDcc
lyTH5SEnuFJ1MFQnN6UJzdtG7GtfoaPgUxc3okEOnHey2SpVij29PDejmRrfzdhx0Y7j6Wca9P3H
Eyeug2KPkoL7XfrpWRRlij7KRUc4k3+yqQGxrmrCAvaa1IlrbOfjU23wf+clIoIa0uvaTfgJBCUa
eBRcVOoof6pN1SKNqiee92YwhhfuBl5Myg/U3VidYoSya1VitGYpPn7kmLxotAfuRLr/7mjOznL1
mI784nI+rvJBk9Yk+CPjmmffj+/WvsNVobghLjXBNqtg+XIOieNeTsEyQtdMmrkA6fQbFsmmREPD
u7+tYy4hjQ4apoHJC42XDjVQSCRd+gqWAEm4UgDryIeYUQ8WYeqvBs/Lb0y36I6cCGLLXSf2ahHg
iC4Pb5bz+THGC3H65Y/2p+VnWyJXu8FPl8fgYlhkryZ9vsNz5ReYkjRQJtuwkYAHhKKx5/K4rq2C
N/dHBVVOBkes4qOIcy4+souMs84IKFkpI+Tyiu3lytcu/dymMj2WJZOn40MeGe7ex1T2UAknOHSk
WD2OujceJ4wsaEyDjtSLybrJSUd5ihGo3CPEdW4V9KibMkK5XRSxS9mftTG9lWg3dd0DMNWVd+6T
qjv07ACPXc4uyrcgSOa6ka8VVtv7yEVn73pKErdF4sgKKVxVIKkf3mWWv8R2Ex6nKESDF1o966mO
7PnZtQ5BpO2t0Zjx2muq8eKMpV6jF8ADrTP/LKGD3qvZ1TuMV+nPIHjZkUnkRlVfVgywAPwqE+yn
E1T11ban7sMIXPRpxpTC8a1RPFkNfaE1i20zLfgT4TBwB+Tsbdy6kzvZqXwTQIy49IZgQ7asyTQD
ge/2WFRb6rhwkxt9fEpLnW49/uC12RcYbTn0ruGgwweDg7Dflmw3z61Mxs8mTK2VZ8Ti2YNhjfSw
bT7ELOcvAk/OxQJ8jLOjNNW56FGgB00ucH4kVnBfs25etKCVeW8lCABXkRkGT8TTdPYKYlf0XZiT
4Mmm8p8tfr619QiJIbmKyzJ0R/I1hyQbh41VVrThxFP5yUbowFseEbGzdT1JARB7ZG2VpE3dkmJU
frhcWPUqVAEDKt7x9qFQibNY4zLzK01uPxy9KQ7e68hrsHuhxHwOKws3Q1TL6MUv2k6up36Adk3D
ORYbkqz6ZtcRJAXOYG6r5zgl9m7VW2Z0x+ZXHr3IJluYox0NkeeNLldvHyzTyNF1n00Y2ekebyBD
HMpRts7xPNJDgG3iKYldo/w02BPd8BybWb02nhPvtFdZSPuWh7fWLo/0qgkpUbPS8u/KeVZvVLQ8
ksw6rAQy3BTQhlgOJV2kgiWXWf3we6DB2QyWNWwhJ4lr1tMrrZIKdPmmzkmIyuPBLDZ1FKDmFxXz
g41IO/lFh4gCKHoHXikbRUaosVfxC9w5qTdzN7k9Jy12ie0UBTk+OA6LZGPnJLNR4Q8hKaR9Xe6z
YXT6tTJShiBeHd0xSMuHVe4E8W2u+vyuj8PgwTbUfLUwFdXbxHeqZjVPZXi1vTSBqY6VlSKZPWJ2
Gnn+HxILDTZbumljzLNRr6cgHgl4FW3GyeBrflsXjHRlWpfC3bSlxyeOP8m4sas5QNSocnfgfdRt
uS6Eo96YY5Wffeui5huiWZd7KcoOqZhP6GJKyf5qT8gkNkVgIr9jwG/dugt0qor9/BPXQvcdi7R9
LEDy+2y37Vjve93kcsWUNj2WHcrQg2fp6Ni0KNAYH5rZdbLq6osDVJ0jKrXl1guGAIlYTLCdhKeP
PSuzXffa6KqV25ZOk3TNqJiMDY+DnnMdmx02GVPmTFCqTGq0B7bxYbWCsZAPvjxirOqgd6zMaPE9
dCqaT2U8hoDOdKXjNYV0ZK5qM1PFuvAZW33wEOW818IsppsZykz9JrKWq8JHHavu3TovyECMhrJn
w9dqY2u1U35mhROksDgBo25dNNjk7GnrTbss3ksFN3Q1OjaZnBKlXLIXnZ4faWjVsE1JSMNpYEj+
aDkVlo8K3lqCo3QQo4+MsawcnDI36w2XgCyObV0PpBCWkiCN2E5qMJIzs+eD69UuygI3IgwtMymF
11ms0p72qIDJ33RzhGw9HBXVWCzHdI1xyrwkpZ2Uq1I0mJmcrA/AsmSJPBJiwo1lRBV6fyXZ3ecx
U9AbUPEDhlktMEnJInHPQxv4XwnBQ9Jbd2grynAsPssgSV9wYTlfF+wMvejoDedS9+63IQwlml6P
KMMVbrAKiR7a2fqAhmIcj6IwFnuBmYKSYpb2iaSVKBHdFNWZ2W8ebcSQV6/DWATLLtlMN1xZw4Wm
lhyrypVHFvOFe0SLbW5J+a4/4xHF8iaScezvmowUCibLJDtSYVEKTzRx2cZNeoIKHM2yf6RLffP7
ebgZOm/MdqYKwPsTqvaSpT3Pv1nlQDrAgZHmNIGhIp7ChGJRD9WsSRVpPapU7p31nNKU78umgnQR
NRPj0TDzglu7niDcqHYc7/wxMx5cTJsfYWs3z7KILASizEHvpZzjeyIC9IPGCfHJHeDjmmvCJTa2
wPInRa7XlbDz58n0hy96bPvPWVNiQWe0r6PqUeqWNsUIOwF7JrGRzdgtjStutdYepgOJ5O05tez4
BgpO8irCsiRoMrB8ZvJF7n8ll08/OoZnPgSTEm9qHnjkBd5wiqB13+c8TtZzhb95iqU4ZLr1n6U3
1ClDwxHTkCXD2xH7ULHGP+nfSmXoL23j2lsdkDW18piFfsX7WOzz1J0eg9RI32Q2uhs6e+8yUsxc
bTPATWwgsKj00J3aUJmb0KoZbmYRz5ysgLCEy5iAU4YV6z6c3+xG96tGcnKvsFUlJzPlfYosr77k
TZlvfTEK9Iayqw/g3IZzYtfjp0tg633Ux+3O5pPomemoYeeb2AXnvJYMQ53xIJk5P7AG7DbF5Mnt
AvW7L7oieBvLOH21yqg5iRLzmRfp4VY0Kc0SS1eKRyvmopb6yq2S3duEGByaUVXrxJ+M22C0yrMV
lt7G671sX7ADevdIeCa1ccyOlcRUli+b/CrJk0tVIODWRpcuiqKQUrCyTlTh6jKGjoT0Adr1whHi
n9JJZI92ks7rYcSk0xkNDoo6ilZhYAQPJs6URx3X82MtGv/oMx4+KAsVDdJgG1tM1rXdBXMPRyrD
sxsy0OYT8zPiNmw72EVuG11N2t5bziz/LuEp/4JomqLdJUqQByaVe+mT9CasGaiQyYSCnWLx0Ayz
+8UJpm6Hi8rfGJ1jUezEYXPP7bgIbLgqDCOw16k/WAjNh2xjxWzSrLIkcyNp3G3m4ckjX45MrdrK
rwS+QBxu6+wEUCk+xGxDbyPL6ajcvUToDdqS7EnU0bz2Sd2glTP7bu2XuuUMT4pdncTFYdQdrGts
685H5HnlsRhovgcdzWcjN9yzk1b2ddIm6w8W0wcKK/bVZppWj4jLyI4p+jAKqv2obQ1QYO7Zgq44
dVq4WqP4qPK0IkKxzC++FbdPsJhaDlpv1k+WailnZyWjW2H48Re3iY1tQtzklZjJgdTYwvCuTpUV
hwq24NqNCRWrGx098cytyMXAV7k1NV2Oie7nEngls5TIdjGW2kRL4RwbK+/iJmP6jTVvePND+Vy1
fuGgO0LLAqRkcjFrFK6/8ZsUChQxN99dnlsnP7IJWlFY+BFNV0vDMlXWay9YubgSBEHV0hkJ30jP
TrMscpduKZMd0brFlL1Xrl3sWS/S0TgQCF+VwzQXJfvLjEn+PhY57XcQ8h0hQyWaoPT8YzjAIT5+
CA44yMRG7z7LlIZY1XiDiVJQvLJ5oG12a5NxDbGIJOMs4z0zp7mrk2VQE+dLJ7WMyapxpNnk5Dn2
XhE9iMyLHzx6lUue9v5Xtszpk8345auYYrFtNTs4Q7nGk0IsvwskY1fmatne9hLCcvP6x+Ko6leT
bhNOukqeYjPQ1yYguIm1o1pzobdQAXL1hJgITy3G29LR9SXWjXudinH6kC5eCkIEUHr3g7PxwoZn
ap0b+7wS88042jxoCS0KN0RXdU9YJOdvqBW4xJsyoWET47c88KwTIU7VygkZ4yq4JR1BMXb2XpOB
8pRTaD/mCdcBhQ5DT+aGB7rZ7og8lHdN5jbrdJHZ7aNCx3oZxonBCPZeimKfzle2jBxcQbLqGqJt
cHBtIQnDGhM3evv3Fzy3zWf12MnPz+763vyfZTf0jUmuTOOk+79//Ff1y7/Hn/Wi7P3Dv2zZlXTT
ff8pp4dP1Rd86y+ot+X//J9+8deQt6ep+fyPv75/L1MyTBfB8Lfu90sY27NN1hj/fHVz9y7f/99/
frz/F9/06+bGcQmBI4ItRBEMU5klzt8UQI74KaDKCxmzBCxNLBch+m8KIBTESIPIKTHZGXtLhNvf
NzcCwTKJKCx2WOoIPyDB7re34O4XZQ/v3j+n3/15bxPapJi4Pk0NmyB+3vL13zFSRikLDA4TduJt
c8y+x+eEi/1ruzbWC0VIYDkd2Ooe/rUQ/7/CP/rCRMW0/KkO/o0//mbuj4l3jN/s3cqjtcpPw8HF
i1Df/Q8wWQtE53cyJx+yDxJuz0WDRcpB4P9J9D9nTZY3M1ntqGEPC2rS2ht7gFXbf0UAWywUf/hF
uLzJXhchrG3f/wfUts0hwBjc+9ndd8fytOBvlwyP4Pi7y+zXT/H3kS9sTf7h97AODLk0PCaxgkzI
P755OaG4BDPhnYzlEHzaXWe9oBRqbt1eR6zh887ojpYZRC+1k3tfrXrZH2nK6dLGxLdyFjdoTE/y
c7A4ROemS9SOWJf0pndxkBpGNXgro++ky3ZKsBOLotld+T9cp1WLAVUm2jroxZTaW1P30PTx+FAW
YWOu+raOdx0zxIPsu/AGjES8b+ngPntmaUc0CdaJoORuoQo46QfZYcY1UQ027h+G2fiHedacovYt
l1b/5AndnC0jUuOqW8y28WK7hcZF3WQvZlwPnhz+OlDwVl6AGx5sjdc4JC1gMfKaxSD282LujX1G
jmRk0+l3S1oayo8M8z+eYd5Bp2dal8uBE9VXbGGW3cuPkaXp8N/EYjO2nCInTb6UQAhqmNb3uVo8
yV2qpkuo4ISQAe/vW4qFd0cl5sGWzkAIGBbg0YqSE81FeUTiZm8dt6gglGURk6rKJODKmHrsMCN2
6TCSiH2tbt6Zg4+bOiyHfi8WizUmy/SQLrbrIK+bfePVwWs5Wfjnwh8ObXvErC2CybljcwVJNB/8
F2120VvgTc2WAdWz00ZqJyvZVzeCbdEjab0aYkYp/W8hwqXXLrSmo10V/cocJu5C5mSbuRynpz52
0pMa2/Z7QrWWrPHLqRufOeGtPQf22SLIN6PjZpUESqUUp1DHdNA9l627Hp2M2qBsWszaroptDN95
fx92jn0OqnF6hHpjvgeFW7+UCPzw3Glnukd02N66Af4xRqIlKeEzfmWi3Uqhh3Xu96hCsro9+5U1
IJswil1uEFXPfrINsIR3pc/0JRtjLG5zO7xRdaW3rZME/fr/U3ceS3IjS5d+IvwGLbYAUpUkqyia
3MAooZHQ6m3+Z5kXmy+q773MAnET092rMWuzXtBIzwh4eHi4Hz8n1GBiJvko84co6uTeB4sx+kFj
ixqZJn2R03iQ6Ox2zR3DXtz+gebkjjukDtO0kF3A4i13c0ZXWELJMrEY+rbIP24Z3egRtWuQO6Qd
xfxa3SMi2amJ0rkDAsgHm5dyQDk07B+rSO9gyD7n0O+zTx1gf1U133ZOC3J41pJPlBKkD11plR/l
NpzgdChg5xir0jyOALZSgMRD+1mHQao7UUrJPzH+Wd5ZucxMVzLn+0kxW1F3SkaKb2fbcStV6RR/
KFpaCYbSF2Qu9MYzSBCd4PPcJ6m8C5iGYngtBl7lZWPXfCyBSX5n5jEAdBM4wddyKmBAY2j6lAdn
9T0YFbpTETu7t/vz+ZAl53FfR1lM+yoLjduyLeavDYfmqIwKDZYMVT3iLs+tZ3uax4eMGtG7oZ24
UdR0fiSJLm/rKLIgCQw1Dfk1EFryDhaN6qdylkvdVej+SLe0J5glKJWYyNSi4VKfUJisjINR22Pl
Z0XeH6sgNO9LfSioEPV2/jmmfKsdVHjVgGjlWReRS2cVoP1MRkZZtER4qVrOdKfQQ3iSkMKGiKE1
wMX0TdPeJ0aM2IRdTD/LSGJ2OqlzQOZOEGiGF+RZ+pZWdfkDmqzgLApfQP3OVNhHNaN3XSNHnbrp
eeyIR6CM7uf5rP3BwE17qIFJDm4+pOFtUtnOdymjxkvtnkBMNZ2GBMoWqvNBKxioJdeF+GZAIq2i
COxkdyoikCdmftA4t+Ps7MFWJR0rqu5My5o1oEZoBhwI7u35OBdxf9OaqnZbNGpwTM3JntwxV6t9
FwhKD8WqZFc1qvhrqTjWm+TcQCyDPBCkRZ0jd2dXL3X0WaNgpp0zlSzGKT5GlQ41sR2cb+QmLg7g
gweoLM5Iw0PUa4WMxND5dDEQHDsp5wk6RPC6OGdZ+V5TZScGhvZNp8H5Nmh6+DTGif2cqaUNC1Wh
OI8AKWC2QDjzu4qyIfwYBJ/CgSCiN+fqCSxw862LmCIPtXZnlDzuKsAiZ2iLOukgj/PwUXWqx+ys
nI/DmXogY80BAxdV+UxOIIH3K7v7MJ7mtxVam3fk3ao/9El9nEJdfWNFcrun3lgEfhLNwyGxJvNd
P8WMJcKx9D2T1OqUzn37rGk1BEaTNqBPGqjOQ0R1sEYntDVu4nLQTwG/EHmS2JZ+xjw2mV3pxZCH
IUvvq1EJBZlPCcGMMn2HVwNyTMozkEb2c+/1Vhgia3nmw6CWJN8Yc1i8ARg8u1ZgtD+cJmp3WiGH
e2Vuqse2LJW3DVisNzbpjTvUNfgaoxqOlHqjow7fiesUwQSrsoHisAclSYIOopVph1iF+DefE5PB
GGsonoouBL8469Xoy10Tv4U7wjgA56HCNHPEXZrg2fdMHcb3qA05pWdSe9hpTqneUFOPKUDRffFC
GAp+gACSGHoJa82d5bTdM6wbgClplQbQnh5+o2CawW9iWm9LhrEOkjxSVnTyAHQtMyDnfcPwLpxx
Fl+RPtFDxPObrSw1+ex1YTiK6a1ppzI5sZ/D2HiXcoF3rtQClsnSSTmeHcX+UiYS8jCDQSPLpc4a
nsBzCICNVL/jaVv+zKuqfxcHs9zuMqU3H6xOrnyDyfK9bIbq+6HuQZR2oC1BSc6kp6WSzZGHwiuo
nXnu9IeO0j0gAQakiC/GG1PupVsm0dPv4cv0v54FdHlhBIhLvlwqWALKUhAGtIpN30ewCKgpfAJj
Uof3keAYiPOsf29HtQFHgmXlrgptgT85PbiCPtacE3qyAC95ukkfdUFh0Asyg0nQGkgOrWCcUHni
0R991EjGDtQkuz+CNpGfJ0GOkKhavc8EYYKhV23omQAAFU+yquAW5dqZupJtfKSh0D7bhJG3L4/6
ZhKFHDswv/LKLLnSXggbNMHdYJ/T9A80ZjtqqILbIU7O+R6IpnQT9jA/6HADQjABnM0tykixYUWd
zTvoHsI9/F765IWA68HfdsUXSdBLhIXev7VEmwkAVoHYcNje6KHSPUxMw4guAVQVWWyp72OdmTAz
16vuGJ+b7mmMctP27brKfKp03feGWitsf5pVeZEgxSig1fpDbY3BcgNBmlE2sIwAvRRcGoHVoBbY
JxD92HXxjgl+BUi/4N6w5DS/0QUfR/ZCzdG90HSM1Uj3E0BRBanOlO2HMR+fE0HtUahByLATs/tU
ZZhRoAZqf1I0K30PSx9ES0EbBI+1ZPX1CaIIVHaVMVX2YCDgFelfOEbQMKX4zQy9ymhDRomEeQoo
qM67OMzTm4GR/NucU/HTpqp+Xwsmk0RwmjhnW30LgU75ZIzjyORdoCsIKZtRs5tjoohGH5JbuXKQ
h1baT6rgThnVM/xgwQulSivYVTqC/glSmeAW9B7cK7MWPiuqRZHOqanrA/GvvhqCq0URrC2U0OIv
tWByMZuoeiO1sLtAv6LdwbagPdmcPXLWJNKfJ0ELA9FIepcYjX5fwS33Q/mTP+aFS+avVxbu429M
5Jx/tq/LCC/v4F81hv/f6g8MF/M85mV3vQJR/J//vSxA/Odv/Rs8alNMQFUShCjCqMicUdL414Sz
of8PeFJmnC3blgGXCvX6f5cgVPV/DP4GU3c6nAUqD/RfJQjV/B+L0gjzSUA9ZWLqX6lAiGf+xYuZ
wWqZH0WNgzlqHXykGJm/KEAoqaNJJURJPrXdE3i7fUOGV0rHi21ZeTH/bsVBdEsX8g8qVSx7MXjP
sIimdYyJ+HVCMcgx0UGjYsgtNxkbb/M1S5asarKuKWBv1UVBZTKDMY3UPPY1uOMzWMja4CMwsOvL
WVIV68wgiZ3XwdvKyM4Yi/f/ONt6WnEH+uMeovH+DuAc00pv2p3sxyop5wFZjRS5OpTor1v+bXkY
pjBm89WB3/2JA774XGGb0EKBC9PXU3ifka/xGe3xr9tYFDdeFgffhmIrmq6garT4WGkDNq0xI0Sj
cwoK6g/V3No+8S+8cjpWAZiayX7VVAFJ4/iXTmebzIZbEhYizTPVd9peaJ1kt9L5+wBtNtPqGyta
VtnE57q0J8pGF7tWV5DijOJzARxxw15zC97Etsk7R503PP13U5QVDI2hM2zqjB6+NtUF6ZiGOqke
FMvMmbk0gz2GwyN1S/JPcDW/3kMMOZS4iB4KHr9w9FCTK0sj/2MmadrNQBAgZ6KAUNemjL5IPvnF
Fnv0775HpVQUUwlksJeYC79wsthIa6uI/WCQVawxlignp/PcbHJHr20i1A5idlM3KFAuNlFRxlYf
qNz46tvJE94RfII39Hb0wjefsmPqH4On7I/rTr+2OFF/heiB/0wx9HnpIoMCuppmf+QraXA7qepT
VxW3FO6er5tZ+2qXZhZfDb3kAqAunj8E/Y0atR4H8bFx4jfUSE56aPxlx6dbrIJ61gTvIdXs16vK
gXsjloeTjFKP0voPKAfIJgM3jULv+sJ+DxpY0rmVNI4aFeXFJxtVRR+1UtwjLWn0dwk6gX9k4KWe
fXGGHT2fnZoaqD/3oRd1tT9Wn69bWEoKEPgY98XrVEg/YCNRFw7ONBV4nwm3Mz9Lz3A0PFVv4xvg
hULTMH6HgGP7kN1IfnMrP21YFv/y8jBTIud0MUhimUvqe7uv+zMVKW4tN74t5+eA4hU8eoBo/eo0
onw6SxvbueLvsOmriKZZ3GPWy2TyxXYSLXu6iNyTNAHetSGiDfVANWjKN/xi1Y5GjwH2I+abjUXo
hWqgodqIHaUzjpYOMNmc906wpTeyEjFIkv5jZqkGAXNWEfVnRoaVHBYCs3lbqD8q+SEcN1SF1+3w
gRi4IW1aioQX59JqoX6OAXDIJ+DAp0CJvnVOJqipqy2XX7YZhEOCsRBnl1CItt9i87h/qzRmGMMP
Pgt2Uk8GTsLlKB8oP/xIDijkPG7Jgi0WiDCqCLribjbEjLu+iINJroJtqWwh+fSNCXg3rppdb1m7
Grr5606/ZUn8+YUHKr2sWTmvQh8IgD8VmZcUe6hQdrPtHK9bWqZrvy1KROULUzoMo0OigbW3C/VG
Ow88WkdT8sp+EIj4GGIOKexuW1Wy3jiSNdzp9YDkWmtoO1sC3mqhY/C2A25HGaLckhldBE76VDKX
NyOcKh+bavUiAUd9KBzboIn9tP4SwPcdJf+ii/ivTcZ1C44CVJMz8tIEvVy9YtbNIM9d7J8t6lAB
r+huQwJz1YKjqTqPGMbQlk6jO+25a3IgYJoy0ru/r+SNa/M3XxGbdGFg4StIVoxJ1cQwmrTBXivm
D3qe7CBV9VvV2Tjh62sxGekjuSLVWZhKsj6jDs9aeulGQasNybq/FnpfvrjGoDpPRZFvWOIyuPDG
OZmVQB/HmMmsER6yTH7bKBBlSvGW8tvarmkivIsetvLbWc6ZsUors48h9OnfavNtEHzLyuweheSN
IL/Ial5WJLILGgSiiS0mHS9X1FZZMEwBmeFZO0OpYFpHuUVlKohGr+rNR+AlTxsnetWiohmisa8Y
uroIU6EUwIWVDbFvuL3PuG34AQanXQ5oJHeVJ1po8MDvwa2NbnK/JWe4lET7c7kXxhcuYtpR58QF
xkHMfpt2jDDcTAhpoECp+oJ/5nB9sYsr9E9znFzYFXj8kWW93l3HckbJTvCXLntOJeumG4PDCEvO
dStrzqJfWFnsKGBZE2plFpUogPBl2AglqLebedfQwL1uau2IXZpa7B/uEukT5Pd+pBQfQc7ewzuy
9VD+PeYTMnRxTfPKlC3VXKwHamOOHyhn33q23wK+2nVQdx97BDUhKzhU74Sm5taXWl0Y8wqGyvE2
ZX1xDqQcpIlGK5IwNecfwOOjJKdZ540Ite5/rIpbmohrqAs4RVeOmalBoeCj25K58RHGBV97G7+j
SbYLvGrj9nxRp79ITv/0vwtzi3ilo4bSFDLm1Ldw7NJBpY6c0TLKXPNLvOtvJzCbN+2HM8+1vXzn
QATqQUjrpX522GKzXDsK7KxqETcNRVsCSaqWUTMriBK/r2mJRbVnnSd3Psv+dQddJl4vS760s1gy
HV6jy0yOnDp56BGUSEWOR+UJUqvhW2a68l3tEey+Xre6dgK5FciTqZA51pIf9GyCtTMjjkXHxBME
VwGPeEtG4Ha8uW5ozU0vDC0pQc9xKeUA/PAfIvQuCA0JRYGh2wgoL2649Bs+kkJ/1FRtFvY6bjXW
mMlzxU2afihP1cPk1ftuxxBADwT4pBzNU71L37QP+I1ie2Bj/Hi/9f7d/A2LZykU71PlMKTrS3WS
dR69J6ac47OJzK5pMQPv0pIq/EByvqtqmIPbbLoHYNb9vs7MmLF4FFYUODEYX7Qtr4v1BnGuwvY6
uJcOep9TICv0AKpFEC2KGwTKVqlszeF5iFpw3JCSGMbiqBtTYNqMdsV+nv9gjt/Py5MWvfnr7nBp
Y+HsOe2QFIJO6jqj7UftzMBm9fGfmVgkuaNDwyTK5cSHwcobrU9h8+66gdUPzZEBqsV/5DuLjcp1
NYR+hEUw4O1BX+8C1NQNnymFOx1Q7k6E+9BP36k+zCCPdujan+PWvf4jwP69esa/hA1Lhz2CijCs
octH9SzVva31BTh0Bhj+MG86qsKOd74LkI++sw754UB3/s48TkfN/VtZyaXxxYVXaKaZg9JOfCEt
CuIScVsZehhUZZWdfAymvxMjLdIvSu0GS3UWO97Mqs7rVCcW75sPyh2NP/9b751PzYlRV1fyt2L/
WtS6tLdw057hgLOsYk8VzO3NzsjVjTR2Nexfmli4qSnn0JXFWcLFOuxML/Mj512afJve5CfZrx6Z
WmuyeyPeOH+bZsXKLx4EZn4+F7LYScYmuFhDhsAhaO6PKdobezm4kQ7ZLtxLG/FZEau5Fp8X2QoT
vulgjsTn2u9+lqfp83wb+cVx9NBJY7ZV2lS/XZA/m39eq/+5ERR50TYBQmWEGUv1lWfzHvBYv5+8
uHHBHPjpZ8lDY7q9QeFh2kPnmfvJTXFQNvZ6zYl+3UmKvHBaBFyGrqr5BczIQDf5jeHl6zFgLQRc
Glh46dwlDMszNOXLN8EhB1Rb78qH/wdIrfih//3jKcuKoVzASjM12On3wwchAtq67c66Ud1kt1US
WruDLpe0cM80rSEBZjqfdCFjzs7h0T0y+GNtRU+xNb8tSeWhz5NOZgZwcfpa+VxZeWiKtLa+Gz5Y
tyPs6Kar/RweyeL9699pdVEXxhaLkoszM7KTzhsEvSAJnldrfqep5UbuLNKL35dEK4Numk4bd+Fu
cW7U2ZiwJK1Rv+gQ+49OvI+TEuiW7UL5cKqH4vn6wlZfB4b6y+bCA4NY7tqqwGaz+zOI5cNJ/dTt
5x1HqtxPgbdhcDWOQDnE25SOtCFA9pfha5659c5OK1yRXo2v3M4N+PXRcw7nPUqR8fNWj3f1EP8y
KHr0lwaLOBZz36xwcJ7rEomDeqOe9V/28D9LshbfTc+jPHFSLJx/yl54hCfuqD4jPHASSaq529jA
1cT/Yj2LL9anZTK0MgcM7dm9+aHygjfxTnDTm4+Bq7rtIX4MH7cOwOoD2biwujhueUJtiElYkTH1
PsPbPi3E8If2gFmFrkO+h8AI5shpw13WD96vrV0cPNQrWqesrNjX2zllGGo4Tm20a7vgfmNXt7xE
/JCLW5UBsBG2nirxk7v2TrD9RwhThydYqPbicQqD90YA2zIoPvOFQZgmGARoqbOqjcYw2P1QPl5f
0tbWLR5UfZBmziRhAAjrSYnCQwMV6DneiverV9iFYyzeTCDByrqr2Tg4Io7akQnxA+oUmzrWq9sl
1J7RHjHAnyy+j6ZNqVEVFGiysvmCKDAKuZtXyurJurCx+CRyOFCsHiiuJ6cKla532Wn2sWh8BK2V
Wa5xmHfDM5qt8ATtrn+r9dXRvmGuR2BfFqcL4SSlKlOxOuR2mUF0B2krSInP/dvlQr393ybET7jw
N8gJ2wRMIaKdUN/fUEnegcSvPrdoTfmjp+7rm/qtfMw849TlG66+eq9dmF58O6kbrCAMuT1TVN8f
VWO03SgQSkbVJN/mver8PAMYvZOsLvn61/eVPjO9MJWWovUS1S4WDYGoOWgVlrXwDZqJHkOYG19u
2QZ+yVIvTSycpuxUyDzBVtCj34lXHApjvCOV8lAdUB94p3Ea9OOkeEw8bN2lYt+Wn/TS9OKEo+ml
yZAjkQINyVEHrK3G7U+9mJ/++iaydbDhMb8GzmdxgdpVNCG6ymNZOz9CGOLl0lZ7ec39L2oK+mIh
VaJbTC3xkorB1ffNm+AfFkaWECJmWRqpFq/dHlbVSDJ2A+yvRm9vOPraB7lcxyK3Mafcmi104HwV
FsT0AY1i6kbFhpG1KHVhZIkm6wazLqyC6khWM/ISJoCuJclAf0DxOinbuBdXv8zFs31xdM8yskkl
jBa+FsvIPmhuZj5c967Vh+XlM3pxgKQi0zo90di0g57vUC3w5q8vSkc3xs1ouvVhq+6++YJeuBsO
neqaicXaV/Y24nhANpBKOUmeduBRxEvMLw5b61z1jYudXNyTDLHXcyerVAuC95303bS/MpC+4Rpr
d/HlVi78D27cKq7Ak3EXCxxUz0QjA2nbG7iWw/+ywzDq67ukNWAKhMQ0IRmM3o1U+Q+JH5zCg3Nf
PkSGOx2jwz9yEmP5NAotdKmcCaenBEBuxpwCaXbkx3Az3EbH9j7jur5uct3zKYOZYEM1cLev16ik
kpGEogiZKqU3l+Uexuz9PzOxcAlrhKEvqDChD/G+l4L7rjY3rv2tVSw8op4Quxs0IlJnKW6i3iOk
u+Fz6379n31aYmlgtZjsuEs5vvU+hu1jUphGHfKNrRK7vbzqaJX9+2ssWzmtDc9Zo2IlqMxT2vQP
524GZGF6kDvszpH+/vqX2TKnvv74cjGiXWrxZeRhdiPlWzudem3P/L2hlv9w/xapnwp30J9Xky2h
EpuEvqW+s8too4mztSDhJxeJUFpOSBxk7N8kS0wfvY9hRQ/HyjP1D1o0nq7v3obTLZupil6YRRpy
nevQzivdT9XMNjZty8LizsgKS7c0cXKgdfMBPbmJcT78s0WIHb3YsbyKRsBnmMjgc6Bf4NrlxjfZ
OjmL4z+1HW3vpkygLoPvxf429CoElj+uL2PdCOBfYIrMpy6hD13djEwuEAC0CNa3zLwdqvqBGb5m
44usFgjAIjIYCIhENpdZoqVG1RQPZArG9GCgReExwXn2aKV5+jvjoGmfajDu4WaVeNUTLswuai9K
YUeKoWHWqQ03sWPXtueN2PMC4vkt+FzYWESDktmvSHE4PPqhv2vke9nTYMSlqnm0dtHDWfdq+djl
nnSzXbndWt4iOshwaRkSlDWo0bd/KE3uB3nx4W94yMXqxE+4cPR2hN7IrEhMLOtrUT+iQ+6Pzj+0
Ibz0wkZdayTdgzhMGTtXfnHg62SY07u+ktUgd7GSRVSIzGGWqkGkP+mgHuDyb547u0D6IGiL2DVK
iP+N3hr861ZfPPuaeywihXQ2B2sE3E4CGxzIEw7hyTmIDuJWqWX1LF+sbxEw9EKtAJmKhpOke07F
rDjkfqWTbC1orVtweZQXSUMRKqXW5pyp4B6yj6P0hD7d6Bk32m46pucNa8K9lrtHHZiWgQMGhqGf
166RhEBxJ9uJfYQZ6A3GjeE7emFsFMPEp//NCrwpJoBpC5zPImMtK270WeCVGBT2UDPaQ3J8rEbz
WWbo/7o/rH0laAJ1GKKha4Ek6fWCmNxVHYCxmDKfpPhdW92mxcYFu1pxhpYBkJ6JJZhnXtsIyHga
uWfT0NSNj9VBlH8jxrppPCY7KrG760ta3T0TAI0FMpuRh8WSJuZK50mj+DvF0k1nGGiSFNkd6t6P
EFj+nYTSvjAmHOYiVqAThQLbTFVjcMZHSAmYLO/odNbBBoB/1fGQVQCABbWNvHxSDBmMFnXMd+qq
b6QrkCFv+NyqI1wYWFwbUmKjpS0MzOUnxJO8vMg9dfhx/dOsrsJiCoEThENoi+CjIaBZyxPlp2KW
PCbD3+Rh8/O6ibV1iOkxXnQy32V5QnuptIJRJr4N0GZ0GtQqzIGbytfrVkTwWp5QBxpk5p8RkgDS
9PqzG1aW1cYAGsIpNK/MHie74X/D3ta/c4QQ6LlubnVRbJvMynjcLeFTyDPC0SFx1wV5/dnWi68Z
PH7wiFpP1+28JFi/reuXoSV8yrIGZdQLgfJwtW/me/ueKb92P+xmfwDoJMod50OPZoaru/q36ENz
Rnfel32IGPwtfNPGmsWU6OXJCttBhi6cXJDs+TMMNPdyD/Qurkb3+ppXc0FkSv69uYIR69KQ1TF0
PFQAsJsdkkBP1p/LPVRe/bXx0d2Bp/w5en/d6OridFT4GKSTBa/Ta5tovKbAvUcWFxreNEwhVVFI
Bao23/iia8GQiwQXtW2ATssGZgutdTGlHAcQo24cp7tZedc5QIiGZiOfWQ3zF6aWrctcL3SlyNnH
wUNDl4x6vmX0BsSDtkOuY+NSWV2XJYKhWJQuLw5ghPRb+FJigc5vFwXasdDjt3YtfzKc4cP1b7Xu
IL9sLR8L9BKdAI09cSh6vz+p6a46e+mP8mO9U/fKvfJD5j47o+Kw5ZnC8347jReGF0fAjlPUBodJ
eKa2R5p0n/e73pu9lw391Gy2lLbsiT+/uMwIPHMe1qRS/R5Z1dkV6WHrdn9oP7Nd/Px3aoxQWQNl
Jsch0VlcBgxKQ+5g45qjmZ4QF/Gk9mthvbn+8VYPmk2qJqOJIOBzr5dU2qHQ9sAInNyIsd6feRt3
04/rRlbbKogh/ceK8NaLjauUwEhqhY2bgA9n+/GPlmrfkVpP5cYHMdpJHp+0d5NPj30T7rF2qV4a
X+xjksytDA8OVTMx7dM8DMEmeGzVMS7Wt8jl5zILWlq04k0pYBAz1DcHSKn86FgfVO241b8Xh/c3
vxfS6TQXbeQnF9FxDJxGRRGFd2Qd3M515DV177eMdlgy+NSgOJazlLpGMB03vuO6t/wyvMjm4EvN
+yFD2FsgLaFKVnztqLWu5KmnzgcG/kmVXag4N8qeK1Z1Q9do16LZTNN4ceyyqcxaJ4Pit6lTH5q9
nSbJXgUTzMbqVmImcEbqHZQYGJkRtJCXXmpnclE4FXaSU3iEqYugEnnKRxMO1mcT6ICARcSln3/d
sCs+1+JzwsWgIOSkMJMJ/+Rru30WAkaChpgwpuzDcN94KCmTwjIHWj4lUOLfbDkQPBFrJpl3hf1R
1fmgr00GeapqMFyJD6kKXkbJbxWvPBpPxm5EPdRtPVQhW7c8NLeG5Brvrq947YOa6LuqTGcIQP9i
o6G3Y6zF4mlfJk/h2BxhhXHJJA/XrYg1/LatNmSdDAoxCyIkgC8/Z6FGsyW0z6j5I0VYatONkdme
Uyuqq2XFNxu1jY0rfnVdFxYXxyMxojBpCiQ94YVDYUGCmrjel9W8gTNc81PudcHkx5sRjv/XC+vi
ISoyi0qBPo9eURWeGX3TksGThr/Rk9YvLL2AOi/iNsq6TVzKaYYKbu/G1gNSN+jHTu71D7USoF9Z
WbgDvKE60ucSATqZXKf8EY/frxvY2LDlcLejRAXjQhgo24+lnO3S/l2GwgBsF/vrhrZWsnC51IlK
Wy8xBA9pUyAvgYzpdQurTu0wTo3Ogi3A5q+/fRD0JRxdOHUijbsyjj2Ea91oVm/l9o96/HTd2Opy
LoyJfb34/Iz08xqdWU6YtPKdPjnWsUeDcGNJq18HQAdUOQzCIvn32gpSa+EYTiypDjOygLfwnnu6
NLmdnG442lqmChHtL1OL3UO7HeLUzkl97bH35V2xlx7Ce2Pn3POMcdUjE/e3yun6Hq71p5l/h62H
cAdjx7KClLfJgNwqU9X4w7DrWBskpbtkTyndLXKfsIdqQHKz1Rdfi0WXZhe7KtR2GTdiR0PN2p2z
9ElSdTdE52djeWs3yaWdxZa2IFYkRIpTJtOT3s3hvP6pzu/TnbQjM/atkt6ea351PlQ0lt+k+61l
bplfuGiD9PjYOeyuPcORKjWiidRCbGdPO5RljlKg3A5K+td7Pa8+6eL2HMgRkP1jb8deu5khoTRR
a1OijXxk/QsS55mzICdZFjXGSYecNaHR05zf6PM7uO13Wb/5Kl07fULp/l9WlhWNoZhsPU64TAZv
3tdv7Pt5T4OPybM9atSPSMDDW3eU4DO67jdrcezS7CLmQ2PYRuczi+OZ+tZWjmX3cwz6gxoGngbb
6HVja+8PwenBAK1KisWA3esQY+R2GEoT1gaOIOy74A7R7PG7TzkDK7Un+bYX7+v+KLhGNxa6EkMB
OOiAxmCNFiSCr033ndTlaRaAPOggwQuQAiExqTYWuOIqr4yIU3IRqFvVCHWk0DM/tgeEhMOfRa0c
Fan4cn0ft8wsEg+LfkUzTGlKy6J9qHXAIZ0GQ8q5r35cN7Q2TXW5IHtREu+StmzKBktM490lpdvB
Ymm4ztfqc+T3ZMbQMZhu27jOhwkt5R/x81aGvDZU9uoXLBxUSdGQMpAnhX9Deuy+lHuOXmK7/S0q
SPNh8A0P9HnwdTi2kJm7090Lymh3fRvW95sSgAPjkg2H+uvPGplJkk9zmBJnPuopTagELcxo64IS
K1nkyYYuGhwgAgX118J57C63q3TiLSBPnmh5RTB8uuUu/q55aI7+9aD2ytjChUJlqutRgI1qfQen
5DGgtnEONzKKtX27WJGz8B4nojYKpye9+PEYRhoM0A8OnLHXP85aI/lyKcshuE7v+4nhOIFiEiD6
xgt3Kno4X6keKgfjZRwnfBwLL9+sQ60Ez1eW1dd+0U1jkPZwfFNuAAng9+dHAaCSdtU35MWQIzT/
4GljvADdt+L2WgrFQ5xyERUnGW2nxd4qhdrXcY/t4P2855I9lY/OQ2xQ7LAyBhYAPTPrSyfz+mav
3FK4v4xUAshVrirxxS8CXGxCLWhGSurn42ctvB1C8zQHTN220d8I15eGlkcuQShWE6BPpd2RPBwt
ad44b2sXAi83WiOsg3t9cQJ0Izei3CCpziftE5JZd6B0ty68tQNwYWPZILXmqUUAhzy3aTNXmr8i
JOaO2sfr32TLyCJCdnqpZW3PQmrgxEiZIT2MWmNWHpQp2QKdrxXPjcsVLVw+gJ2u122e1uIGF4ct
rdycQaPqpJOdaJ+uL23jG5mLd1zpjDSdURz0Je2HPI2odz1dN7C1d+IHXPhzrZddHYBC8bs689oy
OKLkiw74ljdvmRF/fmGmAJPUKo7JeydOGLZRys8IoBeHKKg3NmzVkJhAFm1ymsqLz3OOp6CPYl4B
BmANv4vst105l36ay9+ub9xa6KNt7Yg+L/aW/RoVymjT0DFUlnDPQ+cezqFXiv4G9evSiPbXza2t
C4yGSmWctJFC/OsNzBG0giGamwTpXaJNA1bood5sDa25m6kx6e8w28BMzCJHLMz0TAwgpobQrGsK
3DXWeePJsrZvlyYWl3zGI81UxZVojI4bOGT4AeoR3aOMBphNf+b6tm0taBHj7JQZ+SQ1Ur8KSrce
v9nzFkJtfT2kRTBmWBCCLD5M3CcG5N/gnHR68Un+XY0tV5T5Gu1zaf2NuTVahL+MLU5r0Sjx+Zyz
HLMM7qMx+6IEwwctlby/vmtQaKF9RJ1b1ZZrClXIpwMlSH07fa6jemcmW/CcNXdGjQf2FHFGmUx9
7c5xljp9nPBwNXLmq43PsQ7YO/o7/DvQx/0ys4gGdc7wq6qRtzrP6cPs0yC+j+87JmjKo/2sZO78
vvlK2nx999YKLVilii6ey1AaL5zODJugasQjz36Px5HIjse59tqA2XJagvASlPfm34kPFzaXr2cn
anh1Cso8DnW+sxPL9lMja28sBow3uiBroxVINmlQlIq3AMnX648XosGoIIZMPeBf3c70h/PgcAeK
qQDbcs2n6xu66iwX9hZfEfRVrYYG+zlqd5L6vi4zuE+sDZ9ffWfxINcU+IANGVT461UNCoLeRhTx
pmR8I70Nb+23TueOfng04JU4e84uRYcAmR/wUDmdmNtWd/OtePXCmLt8A13+isUJb+000luZ1x7v
zZN1NPbW1+BNemNDpZHuyOtPozf56Z97/RYI8dlP/UKHyKPdaxsd2dVU5/K3iO9ycWlHE0oY88xv
Ke5GP/K0jxGWTdd2pZv8ees9tpJYc79BTQUNOVi6ZStxLjvQDj3GouJ+lG4dhMSdfXT+O/kbdqAr
lmUaeVh8vaiKJiZCqdjRD2JRbeSGu9TLT+c3yc20OV+6Vj94ZW7hu+fB6lAgwNyfA86N29yPrUtX
FnWnRveh7NwFbrUvP7fpbvhY6n6zxZGycnpe/YKFX6OAOxt5wmmFjX9vmNEBMZVvjhK8u35IV27a
V2YWjlvmozIpTULhvGFiWy0aNNbBAf0zIwuPJHFIw1nsZqOcMhOR4sHcCN662I7FAXy1jsW7C8FK
xQo0TFAgaxmFV3xx7lKvFuU6akDSS0nSemruZ9/0qi/6LqbEbHrxDspeH7r3B3uf7ZqTfcwfUc6z
3clFEvNYe/V98Xdqeq9+7CJfixput6iiOqWb7fskkT/KBWLqf2PPTXgoLTBDDmjA1wemhipSHUST
Dwj0906K3yA/vVVIWCNlMeULI4uFmCgxQTOFEenY7UQ/ZJbdmOlh2W21E1pTCONAa18fKtmtaaGS
oEJS+qM8b2TZq0588TMWySlyI9wOLT+DHLx5K+tF+5Spebfhxasn8sLKIj9wesgv5zDLEPW19maD
cm4kewE39vUPt3ZPX27q8vGdnxvFam1WI5QI4938NYv3qYd+kEd55DEz6aBu+MpafZsZDdbGTBX9
umVqMNhGVtbiyhB9LWOf7qzi1JroIn9N77XD5Gc7YzjV6SGbDrlxv8XOtHaHXFpfBFvrrNdKH5EE
IbD1lJZPuvrTnNWdPvW761u75ieXhhYxNQOcYRkIh/uTVe06+Kr7JN6oT67Vt15t5SKgprlWKPps
QTf704xoEbvKnUCWSR7ir6pr1z5ar8ftkLLmnJdLW4RYa7Ayuv18wTrq90E17OSq8od53tjBLTOL
qDJJRYAUIb55DkeUa2paxznievWGQ26ZWcQVmJCEU7AaIzNcXW6+Z818FzfFRvNxyx8WcQOd+Mqe
Rr7VEOW38oQs3lZdQ90ysQgaWh5KXXf+v6R92XLcuLLtFzGCJDjhlVONKpVUml8YliwTHEGCI/j1
Z9H33t0yXUeM3ffN0bI7BSKRSGSuXAtBY05Pa2DjHqd38lydGXzC8kdwZEAKDp3cPtD9/kZvXRN/
rkJlt9aQuPa8+eqYS/rxCowSsZHim6a7ZAt5pwgwy/GBZV4G8yPkLNx02ifTR73y7lj5ArNSzdd0
dIqjyBHzXkY24AZarF4gaH//Lw42iKxm8nEo7C6rOmUPgRhImOe+3WzVuPNkaa0E/6Xm7czsAFHY
/5hYom91KGRAIhYmproJk+QknZOGNDeBZFhPS1d0P+N2hPY8HlRVu3K//R0g574/wOnQBkEVc1nf
aTTucGgVAtYfO+4IpjeK0bbYUcJ2tXF23RTAougXX6khVFbRDiakCP3kiT+NfnMqQ9zuJw0rBUQP
BIyb/q26WeOJvfJmmVf4j9lF1FQAf0SKCLO52JUPmt+AlUx/kDKEhp+33vX/O778aW7++ZcnEsRJ
mVJQmFOMzzx/SfQzTVeYDH4jX//MSP+0sQiVVQuiUIreOKqMGqsDTO71g9cUY6Vte6tRXNLSEe8/
FVK3oZBJF1hZqnqdpVchqnxsCyFezbecLPUqR+kvSllXndvkjEMXBrNs3Jr6N3BJxgEYAA2M0lWt
V1fN+JIKOUGmTvrgFPLjePC7UTs5UUw3LdMsrzRs5YCXOdvFRWsHpmImXjZ09u1oWNW+FEArpn2W
bqBhRoIygXa6SfQaWpyW5TYA30iXa7LfKrWmnhPTkStzOFfC1PyUhECyg6Y3ClkLTzAwmQVFtH4m
tML8eI8Rb9BLIbObaWk6r/1BgmIVBHLl0v7T6MIfOlDBz12pmYZM5YcJutlQWvb5hnrJTu280nLN
X4oFhM/a8/mKI/6x2oWT9ElNOVcxS2VGNxUmqez+TTe14PvoeAWtOS8PhUEAGKA4vcQQWBYXmZq3
IKzrPP5rlsXpNsYPsoWMwdZ+xFTNi3p0OMjC1llp/pf9/Mf2IvxDs5Y7E6vnVghRjkokB48aNXts
VMXcEqUwRxAEGOYnpjjGi1EXmlsKUx6kYydxUINScwOVoHgDHfQ1Gpi/S8B/bvoiyUDbDKjPEZs+
NfzICupVlAQD1QIr2pvQRv5+E9Z2evEdZJFCvtHGTscMdz/QB3V910DY9nsrf1+2WBNFARPqWyaU
vhanJ+0oi6ExC9Ge8aL2YIMDuOh7C1fX8cXC/POvoVOkeGo3mJ1see9CX8Sd9Id++C+lX3Db/rmO
xbkYocGcpwVopiV9iWtnQ1BfwSN3ZS1rX2vhAUmcOk02ChQNpu5Em3RvqnKFMufq5/py9Bb5Xxo3
uVRjcHmhIJ+5qZHcYt7tQEX831f9/jjjS8QLGu1J1I6/6cqi/ZyYBI7fg7wYqmViE68y6q6sazkG
CB5FGyqcCClFCUTi2HuEPNT/PV3Bn2vS//S1sYGOeqrPRKUGcwvzYqWPTXn3vT//Bu8u7umvwdFZ
PApjNlKonGAlIJbdJNsuRoPYCuba6dwmxnj1IcY0kte8qCFUpgUqQsB6rfI/X/+e/7n2lnM0tLCy
gbQ4uE75U8a3nDCPOsH3S73q7v9crUs4kJWDKkXasFFmjmtjHM5IVixcyZLnHftnGYsTlQ9OB+kC
RDknJzejjO8Lku7JRP1K5luoB9fuqOl36jQQjzUJA+MIff5+kWt3+ZLdK3astuhnhY3sKTmNvh1K
CMKfaWC4+Y/81J+KUHktVoyufdnFKa/tmg3VAGLKyRq8jD0R52VlVSsWljxfeQV+SH3mb0zmpKgr
UdZMw988n+Xt4Ou+3CoP8f/fqv6qufc66MsE/EXvih1tIRjVrDHRrLi9uTjhEqLuopHYrKJ7zxhz
e5QTdGfliF9BWv3hlcseEQNoTKl7WDE21l7/UQQQim8P9HdTZPwBSbgAdcl8322/37T/JbT85zQs
kenKpNk1hkfmx1TLXUfb0M7TPuwPGm9EEszBJdlEl6LwRLaTOBHxnYF3ndfeDIe19ONKie/PbzDv
xJd7m7EmV3H+8bsUfv5geJqrvVOgrgbfCumdHdgb09O3+WaNofbKg/JrRFjWoWuOT99hVtwXosFz
JHF1sS/ziy5/fv+xr7Rs/lzgIvQ0aq4OQw9D6p6+VL1rMp+8mGGyz7wSCLtfkWt6AxhhEre+VF50
vzYxu+bKiwQvJpJ3loJ7ZGLyohnDS2lmQWFWu+/XuRYIFqHGpq0luwjLtFpnz9POr6vVcvD8q/59
Jf7Hb5cVaBG1qsxn5YscI+nQmwc4v/PTC3pf4I3FyLbcdWhhgjn0HYV9m7j/gl7+j71c4gwmu3H6
cU4y0yP/YSbo3cRIZ7S76Hbu0ECRYOXeWnHSv+BHY1Zye762hoRtMOOBSdYL0XQf4/ErKefshd99
2kW2Ae3f0VAzcHUQSLnzWoFU91ZGr7x9SWW18hhYOxJL9SeOggurdfjKsG+A2Km9onHzDsy8M1ve
xyQ9iLwfCxZov4TlWhhfWavsX6vrfD39S/Iv2hggnGtwbdkXfW+GGKjwolB/IV4BEuW1GLdyNJaK
pe1YphnlWK7ZlFrAQLIYjGlchd8fwLUdXMSZOEqciJVYUk/lOWKTK2sSGG17Ltv+ZZjESmK/Zm4R
Vko1Jxx1JOhCobNpiIvpvDtgqez7wrWcacU75+DxnXcugktZxjmnc7A2NtBB2WQbApbjdR6rtRxt
WUxVC7Wo7ZmAB6KFFrpc9lZ+5rcsbELLpQg4Z2vLAsxAfr9za3fgkppdSSLaKxOW14f0Y/LZy/iA
LrAHrHrklrlbPMxeqf1k+7XM+0qj9I+AttTts8ZUpukspzd41TGOTr3u68HwiFF2pCHZUQPZH3fr
biZVOlhh6ibhGvB65XAskYia0tl9h9EmnwIPM5XtiTT2CkbwqokvpYGFqyrq/8tRdWADK76zO74S
0a7esV8sLPxTIZmakA6fkU+241aT/UDbGtqU448VT7l6IfxjaDm42mVlVamzLgE4TZEdImAWQBIN
Y5ijeoaG6LipvNJjN7my+d7yteNOMEkB5u+Z+vs33OlLmsYlGzhkH5EQD33n0hwdV+gJjBveS+tm
ZOaHjrn9ldvv2lf9anORhNcYnFLw/MQL2J58nb9bskQNbK19fvU2IhAqNggFzxLknv/MQI20duwm
ni/1xLXjIJauorn0I0ZxFSPrM1iDDb7UgC0MDMgtnUsI16zxuF7bV9x6Jr4uBjwwrf/n79BGsRFj
EgYOZDzETRdUcivM0tXA7vD9Pl79pkAraeZMku0sBw4aHeWkcUCruTYParJ1ZnXWdo3hd83IvNov
zpJPNZtGCSMWPdvVLgOlUPL6/Tqu1m8JZtJNDSIdIBlYJiwNbZvRxq6xHd4w/DfVbuzet26DNpvf
ohayFqmur+ofi3OY+bKqyOA9heY9EnlZ+Xb0UjsNiqUr52zNyPzzL0byqlJqK5U4ZyhGuDRSopCm
kR6YRr8WtK6FRTAkgB/IsTBwvUxmeSx1s6NYT58NUHu7b/NxxdmuWsDgNLCrjg0Ix2Ix8eTUk1VY
UGFrUjeyM9dWfq24wRwDlpkBIKOz5qw1SwEv3CCpBiPiOdKQeX6iuZ+nhQzXcpEd+Pph7eF8bT1f
jc0//7I5AKmOfVMZIGMrmwPIgQKwgK3kAtcCwVcTi0+Ge0RMIoIJobdBzs6lpW3iynHr4d99OShC
Ah5pqn/Bbos2b8x6AmH+zHky+Y1XXsaD7dmbela4WZtnvppaGWj2QPMVhTjovv757eKE6XGq/Tbn
bGZ8Wzv5OfTsMPJIvDwAKUdyyQF8Wfme156MX8wuMzrFNOHm+gAcaBWlLjR9+kMiWyBdp2jI7opS
63Zdnem1O7TMXAMBXw1SX60v0KEKSkhQj8Ci7cvogwlzlmslm1kAhx+NUHjlZvwXaflXi4s7s6ti
pdEy+E9vx3gC39dNh0utDEl9LPS1CHItWH01tjh8FMiXjnEYIwQ7qMmADh+tqT1+f8bXrCxOHaea
ymqOKCLBiBm1IHIqK3mvW+3Kp7t+uv/jofbi6A2ipEmtYjWmbIMBxXWUiP5F1+XrB1tcjA6K29VQ
2vAH3numlkLOUQT2sP3+g13L1b5aWSQTUZoRrdLhdWkblMbGyC5dARVnCyPh7Qp7pL5ma5Fbc8T4
qJ/FPFsfVE278nVU/aT36w0Lszt2AYTIn2apymN5amf5XG88d+f0DV7Z3eZv+ALfL/0K7B5JwT9h
xl6EmWpKrTadhT9npTAzFBcC4QlQ//MbBZhbZTMAuRFDLLk4pwEIuR/XyoorTrRsd0XcbNN6VjuR
CXBVavPEomblPFwBYv6xxmWPK8UAWUnnyD3z0s3cjOR5rrjbEHFBzXhvrCBG5k/29xX7n3PhLEJK
Gwuo8lkwp+6TLTm022LX7bKwWcFjXb35MKWt4TJXkZcsgknUMHusRILinhC5jb5dLm/kmClHvWvj
XZX0oL/43lmu7tUXi4vAAmguAScL9kqA+0XNdS8x/00fwfhiYhFTCjUSE3NAfDpFt6maumP7mJDW
/34dVwPkFyOLqBJFgy3yGndcgpNXlO8OSbdasfL0XNueRVBJKszd/qYXV0CZxLV3Rj8S8LOn04qd
tcUsAopuy8S2yh7YR9HnYdtl6i5OuxJ6HcAYRStfbs0DFtGCV6M2TrMs0hhpPpDpj3QCx+m/2B3E
JJB+EgIetIULWGXyf4WJADnZ1MV0cvrstseY+4qdq2v5YmfhBWqbALUU4ZiC4iG0y+JMFfvy/VKu
5zNfbCycoIwKJ+NzQq/dNk/GLCZ7sQNtM2FUC+0htPNXJVWurgpvYhViagaGSBc7VOtkjNNCwQG6
5U/ND3ubBBHwA5p01Q8tSAPqr0Xwq/UA4x+Ty5SxdLSW9P/nChG7yXHJsxIUgTJBMMueBSD9GrDK
x3zTengHxv/qmfnV/CJnhKQDujUM+9jV0iWxjalJw3Xwzb/fy5UPu6z8pVSdMvr74hbdWU9SLzGy
1+9NXHeXL19yEdIBME60scZS9I2dh3qgbWmg3cmPPhAYUir35c3aG/363fjF5LzsL0+0JMdwdTuf
gt+qST+Gm4q50e8JN+kDcpKP3loN9Wpg/GJxcb77ogWwYGyAX+bOEax2xzg332g7vPFodTr4anD8
YmtxxlsutIlKrC6Td1kGSePypuv++xFkpBdfjCwOuRpXaQ+WERy5qQRi+QdI1Ov0KcnAjMlH73sX
WVvQIto7g1D1YU5Vhbw4ZQw29cxP9GmlAPxXkjoL682VS1AVmajzLZxiyuxYcBu0B7Ww2oCV6oa3
rHQtM05nNbLR7Wi7koP/dbwWJhcLA8HOYNh2jmnKqnLNMt4qth58/+1AqvFXarawsoiOrV4natay
3s9UC/QUNt2asTKGhCRmIDRT28dD15zbluul36oNQOiY7NoMchR3Qu8az7YdFJJjc3KziEdey/Nx
Z8UG2yelM2yLDuKLfVzzndmp/EwBNd+VEAMNh7KJ9tbIorCf4v4Qq1X0NGl69Ih/z/xOs4YtWlHQ
qY9L7cAZ+rO60VYBN/vydtJqLawMZt06TjzcCNo7oTFqTqBAYRFk2J2rFcYE+peI/arRwzt0Y1QT
14lbjD43qVG4rS4IhOsi462qrR6jKxHx6rEqjqSOoIaqxPFzrjAsRy267MPOhwjZZDrWH5LVzVGD
kMMNlGjEjuWkuLUx1pS70LcqfF3rurfJSronk2l6yBrDOhfp0CDdKR2n8KDEx5/LEorOXprH6SPH
sOt9J1lznzl2a7slUYAUqVFeqL1h4rglurrWXrNegKhiiHLz3YYYArRvyZRsajOmLs0U46xbqh6a
VSR2aq8L5mYYKs49VZZ17ZqQ9QHJ3VgHkRlPGAUBFy5jau1NjM9las0KgIsHe5Popk2WkSqEwEx1
UVpHu6QMsw29AXpkt+3L8tiqinGT94rtjoYcmWsUkLwG+lN4XQ3Yt9lrugdVCOjv1I3hqX2HT62g
0dx5tOnARcBa8xV8k90B5PvVLsnLdDfkFX+zjKnfMEypT+7Q5NPgdcZEfDVTX5U0Ql2FNWyTKKbc
JKKYLqVOu0+b9cYjNMv7517mk18DBBMm8K7EU6xJ3NaGcIIISu6hEUvrtsF4xeBizNd4rxWRPbe8
krdYTf0Jzv/KM1nZSNcZ224fV0n2iA3KN+aEt2+f2pY3qo51C2omdkOqMg401VaOQkbNbaFo3Rl3
rHWsFKcI4rrrQ6VS3/IiLrdtO2n3uTKMe6gKONuO0HxbZancalMDqniS0U3v9NAyIHT0uorl83hq
0WxZxLWz4G1zM+SKdkA8ih6lTAUUx6wRIlB9k96mURZtuj4aXc3q2xCsR3YA8ak4MKaOAGmtjm6K
4v3GbnuQ1QI0u9GyHk87q2l36eiAFQamoCKERgWg+vZ2NPXxBgKL6SY38inUzQqwq1wBcDo1yig0
CrRjS2roG1IxsDh3WrGV1cDdxMybTTS0JiJuJvyqye0b/A+7bTb1ujdFJjsKyonf5ARuCYUmSAdB
DdArW0lAOQuasIxWpadrjHqO6JzAoqW2VTPT3GYiTo4muGDOvdqPr85Ud/dWrJB9VyUcDtKjXpCI
6gh2kuHcN4oNYYja9MaUmZsRSkaXOsJkB0hH6bHc2HLcyIL5YzPuE12/FZoVOn37FLUtNhFk20CB
NVFzwGh00EUQ0jGTO6J/jJGzK42fvYbSlN7ttJo9ZdFwatroSPMozJlETdqhW5CtbFsCwsqqDdJp
fB4UdHzBkqTLbK9WuTtr5rTGFJTOjph9mI4Cj6sxaG1IkEdk3zTNaSzaTS8q4pLIDoFl3KI3HuQY
UYCY2VEn5Cmh+ibDmFg3WcwlKt82DX8XOfQ8iFl/RuYIrhddvVUcO2wzm/ptoUfuOIFFPOkfI8s8
t7I5qEgKXcw8hNCAPg8tkHW9fTfS6mBMlo+egQbJtOyDsgHjGZy+NuV0xznZa4k6hpnQw1bwQ+oM
93Fa7URvgX8gvs266lkV+RYazI5LZXEDvr0Lz0aIb0XPuooemFUyBPgcRAXQMwTLWu0yoz+q6r2s
UeToaOFKIGDJ2Kmh2um3ikpf9ZadrMEw/Mroz5OeYeKZdLukFZ8KU33aWNtyKoHMBb3NxlIGl1cl
GLDU0aSZW4hIJjdJnKUPQPVlrm6DxGWEIIdXm+YdtRvNFTZ5M/QJd4KqPxUtR/XaslrXaSU6n1JC
9WNUDFebtGfmdBxe1EAEHFeSkYIIUk3DUTgnJTcR1qpbPacfvTn+sKv6pq2w/goURggzGQrRDmZc
/Kz9RHPwQAt6O2rRLQQ5XyaqWD7HoIjLYnIvWrp17Em4eIHfDEycG7D7eHUj+KYdK8uzNHOjyt7t
UgjsRkagq9ltTMm+MiM/ipqAIn/rWAEO08GaG34V2hcJ8qykHD4YsBXe1GQbRaYPaZy+dta4n2Z+
QsvMjrZ0NmlO2yDupqOYxkcimptKr+5yKbmfqPjf5YrA1ag4nlXkh1ySQ93kfm9CEaJzWDAq8S0m
TTdZHH2OdQTPNNCzawoojUJ/IaC9PBeitX0wTyYeV7JwKBJAIfVCeL2lQnKw14OSKzfoIrwUQ/GW
T4ln4DYVvL7jFQf/E6hhlYyAEwHMFnkrX6jg2zIF4jVX0dQF0rdi4yMfsc95XKduYU2fcWVxkN/Q
oK/Uz14Fy4nTcqhxGV4ELpC4k0ezL/QbvJIuWpK/YNxo8LkV9e5Ik/umyIQLTY+QkmSbi2xrD7jc
wWBqVs1ekQT+RWvqw3EKVzPsH3aZHKVCVK8FJ6M7qexDZWgd2T2WO75Pk0o2fFS6IOuyE62MOdlO
O9eUjSY3KOuneH12CvoKVkuqW7Wh/CMHGf/P2KLFAXxyOmSs9WeBCWYPHiLcEn/DAw3bsW2coO+V
/VRlk9egq/SWG1IEGS5LAAFlmJjZfsJcs4CDpLFz3yJJ2HZTJfxYGZpQdBYUaBTRudxpAADQ4kNN
gVDlTnzS8JcyjW/wCrrFqFSxL+XoWZxtUpoFVarDjTlcTBcbYsgtzwpIDGeW5lZJfhpaPaRVfyMG
RNFS3EujDyqmnXK1ONslQNJ8nDl21EZ4FC1rr2tIg79AAPzV+tpXU7ZBTMpc2lAcc/2scT1geZKe
WEyRaTfJvjHzsAMZMa23DU/2UcmDLIlxeFLu6XymouzBtiuTfD/R+GhkjuFmtg1wZp48q0XjIVOo
3EQxQjYhNc3FS9NZIegEQmrlKpR4zI+4bLykkr49kecSOvJ0muA56qumyjAf2CNRGtBrpmmQzqX3
fgqhK+A5g3xrU1CvxbVyJy0rLBrrgXL9kdsxd+0EFMo6IIY8CqTxm6o/NBTjVCIHdfOo/qlF7D02
9ScTQsSu0ASa0pXmOkPJXHt0zlFnP2tkOrWpCfhnYoSkbS7ZoN0XSI0UBZ5K4keby9dCP1k91A6U
5uzk9DiBWBpdgmqXOtURXeHMlSZ9a7L+bjAYOmaGH4/g5UEkHFN968wNwyo9SGWQrpCFdBM1voxq
/qomienWkY5sqzcwvRa9xrI8T9q0U6BCE+nDXUHJmcUjxH+GEWgH/S1NnZOZ8zfaOKA1ImUPiuXk
bIroM+JQqTOk/uZoKWjqGPUToZxLR+BeE8nOUXsXGf4P/HBTytotx1cTs351hOvAMYujSabHiYmd
UgF50PLxhIHtHUoPtwoGVYce7qvdVHbuqwrzUx0ZoESU6CIlyFKYoDKvvKzT9nigBrEOyUtunMua
h7Qwt9SIfoGKZ8MmMfiODuOgb/4s1OS9pjjVNu0eoYTwHEdSulah3048/zT1ZgLNloBinONT3vmO
wOc0ixkA2aTYdUwmiknP3VLRFDfXoOoxdDm6scxvFPAuGQZquqax11M9DTNDhW6SPOip4WyFQk8y
KzZMKQ8pOB/wmS/AeG1ID8FovfEhFBuYFhhXa4e6cuoPkyM+1caMEFZZaCT8YnL1nMei2NI8+Vkp
JfOgmswDDIheBrveT2Z+Lxv7UxmbOxCqe3FEg1qpDkMRA/qnuLV8H1snGG3rwgflDXJ5EKouN1FZ
bXFwdoLh+m7muRIAHrPOFwl4ngSuvY7b94Ua+wSXV47Uq7e1CI8FK4R+964drIDUXWDY9VsBjlPX
trJ7aZJgzLUDsvrAjOiptKrtODG/0ktk8MnNqBuY5Z4Qwsu0FW5EhrDvAHVR5LODISQfgl46Shlw
lsjyCi6Cehrw5EzdbLQgqxVh3C7d5ilkG+gjxb3V5uqdiOi9LFrdn1SBxseYPVOQluJfd8+thcPQ
THsex7mb1rWXyelCiJl5g2jvKo6ayQRgHR/YiFePhXETMvi2RhA2ML6AWfCcP+Dxd18T21Wj0m1i
8ZIR3PYD6p2SugqLURYR4BlTH8RYY4QkQSb8y2qp32WxH1Nx4gnZGWUSxE5zIqMNeZi5xNy5VfGJ
AxD0hLiTNbpMr4+pgvdvQlw1STdOAjpe1t3xPjsrHD9nN6M57VmRXcwiD3g5QURddRmtbrgt3Eo8
WGhTqsP4MCRvqfpWa5ecyA1Xqqe2dUKOFnuXOC6nT2b1pjbvTZrh45leMgBorhuPSQfqKRtq6Z1b
ay96t+kBBXLK4pQU0b5TgHKpQTiT167GT3w4KfyBMgdeI39rOsZ9ierGB+LdhpBpV+KZoSqPSh9v
WTrszRY4Mbyxjkh2EAUwJytUv28+DQwT21nilrxC2/gMYXVXqPnJ4GCjsI5M/dHVeqB2mteO1n0v
plOjRUFWw0GbxFP1DMcDb/76Jc+jgMT6vi4ylG8+YzyJBqsJ4uqeqeYRD6tbJ37SpjP6by4t49sk
5oFTPnEmES1FYCK1ResnHE2wiBhgv1B0T4HoWYzh3py/kia7sZQaew1ea+3OwL2cQZM4KfDUiHcQ
xUWCoBwK2odx9zHhDs0mjG7kE04dZNJUXHY0QvOi3BB8W8jieSONQwaOFAdaiOn8qBfqPiV3Rhsq
pECZt/eJBgXLnZY+dslrDj0Kh/IgrVkos7NWI/RbodabvhL/LFB2Nic8Vo0dr05afmNke+rgHwiM
W5OycGnNfUoUb3Te5gG1Ro1cCcKPAfJ0VfwYG7eK7tyX7XNbbExC0C8InfYF44Buw/BoFIazk0jG
3c4YwUVqfzjp3Zj3UH3OtwO6FngsnkSuhmbMAiup92l/UpNhX5MhIIV9EIZ9bNoYp6qXfsfbB1ti
oAXehZFMAYaC8bU3q1NhDU+N807I4AorCZI0Iq5k3b5E6CeyCLLikdZyF1nJnVkaFxmj85+Wz5qO
lIfWAUsmdOiFq0QZ0MYdJF2UvWFBlE5ytzQ7j5W4OfJsq+NFkTk3Q72blDbghQynQe5MMJW7Uu+D
ESOijRbY8YMzfEpSBoVxqcyXSTV8kp25dY67/eRMgKYqQRNZN0qysYzk0KiYjKkQRvmA/cCJ4ZFr
A5cIPYSQONWe18OG5IC0q87eNsVBxyZErIj9xABMun/sevzWxbBjHdCG+XuJKlQHzHuUHAmcOavJ
nTKgkoCiR119WnrqpSQNTeTgSS6gIDxhFmc4gDX4oam6/VAXYd03R46eKQBKrkmBFXN+IuvXXMsY
z3VFf/QWSnCQoj4nWvUjV/m9qMfXSWPzKipXV5TcozK9TxzzB+LBFqWLwtOi9s4QLQqzBOl+AoKH
hiMpzZJfTHIEcR2yBEneP3ANf1mN6t6H9uaNHllbx8mP+DPyply5YaUCXqAbpy63zdAiA8blWfCz
UBWovOhuZ9mYaT/VYzBoNvYj+UXywUdb1hMoI2jdeIpkHNbcDCJsXioSXDYI9wnGO6w+aMvU43m6
T5LqKGqwe0dV75cWqIKq16w8R3Hy0JX9+xiB4MBhW4rKCoiJA9y0mML5RUaMoKovfQRKrSgNUEzU
fbAcHLoIyS78cjCQO4udURU3OdWPrTRR6BvCModzVxZ11XrsvCJP3NZ6bTTrwKYECTYQVLnlk2gW
FE89pnyipHWv0DzIcdlrcgyiAS+MgQRxT8BbBNtGeqw4rlUcEFI/aNnPFHEEz8pQw7+QEQC9nXnf
inGvKLrLnI9a11yUEG/ocLZ6G9QLPtjS3GrA5JRyZxfIf40Om687nR+lVSA4CzugktMSV4ZJwFPX
jpc+tvel7jyMttgjEb+Y5CnTID6VxXsUKf1RZYFBL5PDfB0jC1a5JdjYqeoDyM17Ch9uwI3/lNs8
zEuyo/wRjAsM1NL12SDdAWgTjDZRv4iMH7GlP0C3GUNmyEcxU6Kk9hzusoOd0BukGVuiVy+mOtM4
Mx+CTrd6/ABSAI9Stit64lJBAZIJRobqBgVI3Y4QSrsgArrJSQAHzuqQ4ZFflh96ZW4UB58camiI
KV5rX4TKg0Y76q2+Kzn/qZUBibaZCoGE6B0UdjY+Y7ulg7bTHBLkk+7jSec2ithGw+iWRY2dRc9P
6fzCPDZFCXgaHZA2lluOE2Clz0bXwXWgB4KwY0xvSkT8aCiOZdUeM4sFZYsszEIhwdwJ7FmdcFwi
UBUjTzTZgK7Ui3FV4j/mkLqZIAMwidJr9J8xcgwVIYvg8Y/n9z7SyxcN1EZRJF90am9i57EYQUqe
qB8Ka/e1zkIbhUMSPak1Quk0HWoFt9Y47lTZbKykCDmOOir67pCSbquNDmK7jhdwUlovbVye0lo5
ZnU/4gnd/gQOYzdGjQgEBea56fT7Wja/QJQQ+VLNTlBlRFKFhzIUf3+mqvFEjOretoZLHGG10h5u
qyF9+B/qzqQ5bmRL1n/lWu1RjXlo63sXQGYiB86kSEobGCWSGANDYAgAv/59qbr9WmKVlV4vX23K
KA5ITBHnuPtxxyrmzsJS2G+Dr1pr3DHgh0fI/GnMiDIcdoF3lerj/ejeQUds0vra9J4rthPZf3aM
gYadBHGjOqQpO5wV0JfjuGqfAmqBwMdiUbvU54VhGjvGyWSXimq/yPcxCTadq4WNl0dOAnqQRy42
yl71rZnWrVDN1uNL21GhYl/wNWCsr1li7lLn8zipvetfuTTVpO3uclZRzXsfuJ4IY/2mC132Xzfr
YGK7SK+TWKTWEUQNfH8/T27sGuMxcLW46STg2rUzZS+IhcNSKxC88uS0xR5tLQOGo9i77rJcmWkP
gnQG3dvPwXzDg3xo13XjBNquVHs1aJt5/ZzD7xX6CMXyFBTAWI6IafYPbhfs3fTZC5LjUo2ns8tt
MXaMacDV+V5clF8nska8wgSx9/aCLlzD+CdcnfleZOvDSmjM5PIKFsfMrG/sZmUpfDjHybjuTQ6L
Iac3tCrBzJYG/khsYpQuu7Qb9kXBwqITbCLxGlLj3i+MULduTUrp0jRDu77s53svxcyzeEmkG3oB
sTnTY9YhO5vuc/r2hgub50erALIob3mkwxx6/Vx4iJX1qnsS5hBJSNTB2owj3Yu3sbN9hYcfKGPd
gAIwjWM92CA+ST6fwDDCweQPyLca1Ya7vtfNHGsSrdkqXgZHRY7wNoWtbRAQbStBYG9pDdQP8jDr
zn6yburqRngPqmrienpKGHbpxhQzmava+eQ0wBtNFk1J7GnBF+W1m7EytmuKNl86tBX0tGBNwjn5
06MpuqtlAubyq40QyXYGhA29Zg+3GaMB3fYUz7mt4jwfjto0RUlRjCGqVHyS/LtE9ZedYCvBTClO
qmyHbfbB8fX7anD2ZlHvS1e7S9wmFmZAJFYPZybqOyUEHIDK9NAERJB6z3pnQA45IIersdV0YUR1
a58AK7dGPR6dYDZBBUaXHEW731kJK6Nl7WQG9DysjoyqTjwkDit1OtjvSJayQ9nZm1oMn6yCXGDh
Lxf+vAyMHpZa3HvONlf0h375agbLvRzVRebp0aQbAJrd0THEqYGm6iA5NPE65gI/82rXGrFyxvu2
4gNUX9JGshCTNr08+FW/XYzpqiuLRyHmO1bNDW8W2JB8TkVxWlN1l4nx2DQGDe3b2sm9OVYP7pBw
zwoVO0D/01rselffdBn0G45AVD/5aRB+HAxTwbVIqeZlCWfiG8+wztdqrmJawOvOCC4AaHcW/Y4u
tbBNCHK2KSpnF2udBmtxkr53RPpE05ye8Im/n/Mqi9Olv8SjmyBf96vbN/AL1rsyk8jg7W2p14bh
fSl6YCwXCFEcChPUqxwvxtS91Fd7g6nSRa4YA25E3M4TmkntcZ77M7BbhZlX3DiJF5tLe3T7dIc9
R7hOzTGxl63wm20CFGfo3BgLK6ohcnL5YJZTlE4GP+5Tuaioqoctze1Gep9FLw9Lhomq4W+8TGLg
lGx70l5DvW1vgEm2le+y5r41WnVMhfOomnLXcepaN4fp3F0vixdmhf9cTI8qn3Zese7HeYrPu7yq
RdzNatsYuFOI8gFP813nYMRfF9s1CO51gxdvma5dGtxsyndV2UQJ0SE6bhYp1cyYri3gsLm3el6k
3t3pdvk6BOgAeO/M5Yb9eOfn6mIMYIiM/qpc+jBPT0J6mzboI72jODCZVzXzOMvWo6/nN7NdxdSC
W1LdwgoQLFjyXa8FkSzSi8Qbd7YBFLRCzVnHdIBYypI4b+orN6CAM5vtaiZ3az1foTykJuGG2S1F
XrnsnTnZNvZb2+G8O3T7gJmMEYjJluJKb7OvVjnQfLWn2mpuuzzYChfT0c6O0tLeknj4nFjcj9E4
qDI/yjnZ2Klg6rt/wFEQQNTc6MxO1uLWyK29oVMoi9x7GBcuTlodtREvt/OZewmUYb71vHrj1UE0
DI9YFxGJvm2ZEDCNFqV3tsFs5SqousiQKJaSYCcbFasCaZYueebxlR3W22p9rD1CaliL7I4Q71FA
o5sPiTBD10qjTr4bXR7NlQf12O76xdtZbNTelB1FNcRmn96N0tlZkzj5hf4cWOrYivrak0qLct2L
G/BkbyBrRKgT7lUXIhn3COQgWkHEEyPWRu6BvcTBbO/NmbgTmX7rRht7bLiftK6OjQeeICtwCHlU
OQ2B24aWV24Lczo1QMid7mymub3D+f/CWOUOVj4yRXkZeGpbLMsno+wQGiS7erauWhcJENz+noXy
hCLpxW7LizqFK3K0eBBZNK9fMvgpMoQp3Z8caeyGnEDwkuczcJvtYFPSe/5uNdyLQVRPnrHsrak4
4jZyLAPxmGYuFgm1ealjTtoqN17HNgKY3epTfTkVwa1rDZQQ/XKfZHQWI+1SXeQ7t6hvC9+yDpVH
UQrEg0x6bY4yw/pKA69taudY0ECpdVbhYrtXSQO+F7iXeVFjicUjA0ezMSZjX+j5cx0sX6QilADL
tEjpzJDq/tZqzlXi9/J4sCJntR6XQoeDXG5KVXzFzP7BHK0x0lv5bKzFTKR7h1o8GJ6KJKEQmNM2
0qrAO1VV7m8AsY2oPPePbve4CgseQDOuzkpNODugny5PDvViHt3ZP6LXf+ZxuwHWPLrZcOtqOKpo
zjVeelT2nfZcl+N766Sf06S6dMehD+0CYbYk5UfhyRXK2n+ZTfWUi+6NOyXDZuWSuvWd12bHQmAs
MFd2ix+cqe211Phct9OndqCp7wMXKUC9fCqn5iqtJIICHlQggeolt23uYa63sV41a5xn6rK2bHlF
vgYLbjs/rULbp6p8dER615UDlFHaE++tfZ7X3MWavcABRI1vTF+24TJBIyodfLB2H7WyOGTL/A5g
GoSWIe5kDmMhS2cDbNVxYeoWDNGoQ6Eb+9VG1mHr8GidRhFgTL4KuUNuOAtTbKxgrTdGO6S7dm0u
GwtQyc7WW3CV59Emf0nVfrqpGSQMtUn/OhDYt0sq94l7fHBb/VCvFkIDL0ijPIctMMb+aDP/svdo
Nec2N6KpTa70QjsszrLGQ1secr/eyNm7SY1ARGtXmGFZBq8wWYDnXsKYiiwO3aD5+xniLPSclryB
BdDGYZen89Tul86fL42C8DBdMaHmo6bdIsJ6Ly34KNsrx3BFCBF23kDvbcB+9159v5p+QbNqqKsg
q59Z1p6UxTx8k7uf2KCMvVWsXwNdijBZG39Ljte3Sha3cJHXpsyXUAml720zOw1JCwSZ1GlYFuut
l3JOAdBiV4pha7QUplzTeZ+0czz3vCc2vXRn6TCCrrWE0zAU+2627wLRfy5Tt4Ipzb3tWkiYZR81
QmZDKaWWb206Pb2G7BTw3S2z+3B6BJjdIEulXOUZD6tJXqeiLiOmITSiVJKnzAIiBCDwUEsUz3Oq
P3SL/9KmQRmtExnWZVmmF16ibLBJCsekt+4Sx4K61tLNNJVtZOpIdFLbfdHX/JPhFWWEo3YepZkg
OsDy4EO4NqgBfOIny+rZru08QhiURn1Nf1snnhmZa/rWDn0fSW08THUn+V79qvXelYGNXNiaMOd1
YQTgkdYYKlOzuE1OBVdMszqv04ve+nfCJN6vdXnL+04mkAzYTpk+8pCONy3wLfrA/s5KDA4jCHWb
YJC0KhboDA6Nk9m0KnS8Xq9boSlw6ln1iv0wmZyDrXgYVni2g2+grc1zQ7+1JnM5DIPnxbrm8TAV
mof6I8XMY+Zaf/arc6lWNMNBx7IVhLF31Vup94pwaaOKyZtvI8OT67LRmqD/UvZ8zfPJJIjTawff
69SuNAgldc1MexyzpN32zAAcgtEuYsfMHv3S1G8cpzFBb9n+YH7zcmuOdAJrXeUnpaUAd+Qt57Gg
qIlZ/+TjUKvxZKxdfbF4mX8/zJ61M7o2fWQKy49WI2Ugtef8CllWkV2wDheqmm4LWSfXflbUUS5M
Z9PlyHrSnspocc7x41XisL7U9BzaYkD8+tOhKAJCcTH73mdDlt/LRBi7hJYVmZADC5I369awRhon
GdB76VZ6wFTXPU6oAD+1I23cMnfiKPU54O13oYl0r7vsnZl3q/UBvnqh7WhO63j0q/LIomxejNna
7BLf7nFIt4w4H+USK2nacZ86C0uM4x/m3qkvOymzmBBdolGzROyrGdpLJbOz59JZp6zq51vZjl0E
m9AdFD7NobsY+naxBo1SPQB788eWRJMmma8HbxSbGY3bc+FJ43KEU+ZVX1j1Ms3fQiy4jy4L6qFr
Bm27IGHhag21vFLrJK9WIxgvCrK540Zfq7ikNN1xaRce86W5Lmzjq665Le9lo6g0eTp8d0FhNFtV
3Pi6fymXzrtgKQ8uKHlaGAjIFumxrJlz7/OcqPnRz5R76uygY1XQhjZOXLkeJnsxbBRqGlQD1xsq
VnYbQ9PU29Rq2Tdp28vVQl75beEN452yPUoaLov7SrlXnKY1Sze+laRvYi27Y9b73UDlMbDvF41j
3fqDJm6l5ik6OyX70Bt9rMMa2wkgizQbMvicleev+V4znf6UlBVBo/pQwWTMoCL3k1nBXqleDneJ
EKsdjnjsFjwPWhrDRNVPXakNrMJOsQWzGR5Mv/RwX86QzK1V0NzYgFE74DKSN6uuPJa5XsCdUDo8
1WY6X+RzLi4U4zrxqlP9csysYmUaEFNSS5VfdCPL+Iyoerd9VmS3ujjfAszIPzGMn9FvJwlY8Ljw
wtvprN78BuvZDW+OB6/Ni/a5tEuon5Iw0k+jU8MvJ0y4kY1Qd/O6TyVqQ0SGiXoo17l4US330TcS
dp90TEB4ieqimkPTOn9NLc383M5lfxrc3oBJcBvWj3bq7n1r5RfUvMAX6Ka7GpHCDy5B6MoZoCMN
/Cu7VtqpL+lqtg2k1Z0fMGIHpgXBvjFt6fYHxxPFVTDPE22tEdT7btRmcGrlmG2UjwTuhZMomU5f
0cQ9+vosdmyWGTuACIqvWG56DMeZJfgXO5ejb7Uq8Vc0BwbQZ18GKt0U9WJ8Qi+Uwjm3ZYJ9omG1
ZrwOiwuLE+To/tKl4aOVmYMeKslc9y41yuqup7jHr7z1fRIU9YJMhxIJb3OwjXx6GepWf6/1nBrE
NAqENMIYPOemYfVso2bwdLY1HQ3Opp/HPjiSvIfSrJ4Ci7brLCPz13T1TmmiVLNThl3S2VUpXT6X
I7trzXJ41KeBT+J3LZeqT1I+CsLg9FXxjrHROWb5RlgE74Cl+/0luo3xRQKM04Azak0HTtagF7b9
2onHDqlKt3NNE/HASMADCmZsp8GPpOaMW6GNab1pdY3RQp8bFzq62Vbs/6ImG6yoKsyKRW5vhE0X
fxg9b1gvkcz5HqZRWqCqw8o5Q4WYa3XreENjR6WDUPIW1qtxbrus7M2otCv/ZiW8dJfrzfgghSWT
vSjrmZetKyCEx0w/SF/DudWV0+sUNIMRIr8FDHPsqgCoGwydHLTBuvKbwQkiPJXLm6IEMFntwYuk
1cwHhk/FTtfb4F0f0r5FqaZpoT0rlgArWLpTYZXdpZcFzFFUhEfSLGbW/RRAfHRoiZhOGYwg9vJJ
32dsnHdlWdRiP3RjdREorxy2djGLJjQUGEKJz/KGXhmNWJVloCa+MepRZRvjrU3q+85Tq1CbdhR6
HCS9F2F62z0Va0DHKrPiVGDvvBsgpk9BMsHHKTFvHBt4NChLFaPYwtOlSMfQIgLscUC2EObLUp3s
PlsP/VKoW8vO/YPSGgtIyszujEpL9mnaqG1SSrZY0ZePBhrheBZsL7lXW6TBQzPg9ZweSljQkzEH
QJimBajgwctZFRrKJhmD97mehqMOrBzT22sR0ooZzkWtCGKHbI+2Bqyms7pbVs4pHBYl46Cby7is
sN92GxCGvq60rTe4w9eyt21CccXk3CamZuzWEq+TbDRnqGK/3aYDJr2mQbswpW1wWtaxPCaqwB4A
4fW9mFlaJt1OI1sCO2bga7siI9WvSNQXs+pQITWmvrEWZ47zyTVgqXuBoB/qT7NIbi8AInyFLLca
bOdUeMq8HkozfV29ripCNU7yk86rdt2iJ/WjRqQskL05HltPbx4SOdDGJm0u2SEy/XPNGnkw19zr
UX1B7CocSb56oq0+Y1AF45JwtlAu866ZKkz/Z9cJPruit9xtYyb1t8kIlk3S6GXc+QOZHE6r45fp
wH/mvizeujTIrpOu6a9S23OuzVLntcC+Q+ANmVFWT6JA3zK42VifX4GuB0Bc5Ke19Ft0b6U7lJAj
KfBTn1vDiy304gmP8Z7LlzKejwYnpzKeZOdu9ZqDgAQMp1LLPPrCIvlqDi66VklZTPvSH1zAwPt+
qDEbrpzplSCK+UHrdB2FvT2pnayZA0hXGImACYV92pj+ZTqZQRqalrde+uvSwaT7S/lsFFN/x9S2
J6PVS6lvGpcNbpHKu0ar2DxP+AHHdtop0mWW/jYPlI6UQZX3rI7pVUWx/uiKDN6md4ov1hwUt/mY
dXcOROJF0KhpCKWm2zdZE2hfmnoykV1khUb88+waTCwNNRi9AQr2NcltpNYz1QR+Kp75SlL7tJvr
HmQRVcuuDvzhqpd1d2/02XBCKLgep9yChbCSpTipqcyjThR/DLr8x7f5P9O35uaPQeD+X//F198Q
1ss8zYYPX/7run2r75Hvvg2XL+1/nX/1//7ov37+kt/891/evAwvP30BHZYPy+34Jpe7t36shu/H
5DOcf/L/9Zv/ePv+Vx6W9u2fv728irze5P0g82/Db//+1uH1n7+ZJHozsPMfPx7h39++ehH85l3e
/COWL/Xr2z9em39cNXJ4+4vff3vph3/+hj/4776BqwUyjnMSAiYkv/1Dvf3xLf93/OJJxPVN/sfw
U82fys6/8zvey0Be39Mb9MA9DyH2zfj9e+7vgW96ZkBGkq/bRhCYv/33B/3pdvzP7flHPYqbJq+H
/p+/fbS6s3HbpjQyGXtCR2Vg9/XzRJy2dJPPwMA7lDoI/E0f12hxw2XXI3EP2+hXzvHWd+edH+bF
OeDZVYZzY9V1mHf9MD+2iAoxj04z2+tBpm/zlA/G+GTrD/EUJO3JUtN6XeaoPCgDkiVCPTIg1m00
GRqER0Lq6I29B/twvjjozC7rfirSfTkN6zY1Mg1Be+GNQAPe/KQhy9s3S73spnLxPvlOUQ5hZ5XF
K4RK/9TniSTGpKYRRSzazP2myTRS+FxtYV5vln7uxRPjDOATUp8MqF4DCMoGS6e8mHJlhlOxYutf
DfCrRqrE50Y003jwa919bhO2o8jSoI2XREINDekCl8JIypPVlNojcmME27M+7WzTdG+VlMp/NPQ0
MbkRZ2ypWOzstu9cPNeVR+OVlYuuQvg079BranRQBuCLGmEdqq5dhtZOVtCD1mjnfnRcKxGumt0E
4VQG1Rox5EGRg7wW/XiXdtnlMEgodweBJGMObenuQQYfmxR4BTn9XD1piHqvNLMWdmT6CEMBbD3y
mvUp0z+xAfRRFyhL26HQZUlcNWuKXVI+Nt2okstG92V6YrK52/ZaVz9nS6ndGkK431akKOYBRXV+
pUAfBc/AALKYSIzdpszAYQsBjognM10J104AFephU+bOesHYSAl/Jdv6AWed4aHrEcEPFXrgCESG
aT3eF7RUlKNWZMlyuixWy76aXVAMZBMDqbkEvjfbTi7Lg2WP5rfRN/NbomVmcsQdCUcn63jq2vWe
4w7V1kyE1VPElDPBFRMqPESYOcWhZTdzfWdQi126hqqr7aBVthMvgz8HuOMuRBgtaEAfScKCjLad
gvkIbUjbx96RtrvtaDypR2QygRH15Rv7bUETWQt4gB5592VWjPZ7sLoT83DDWl94effNsuvuyc6A
Iex6UpdihRnYNrlXnhzdeyxlgGFd00BoCq+eDgh1i+fGaNRtBVlEH65Nl0hn1+SqIwLpYs674kGM
Z6lvmtcTua7DfDUpykiZk2AQ+q3WE6nu5M5bS342Ok8EaEsKwo3mhH4p0Jc9rFT1zu94A7MV+aDi
bKkTW27nOcvr29xmsAjBA1SAQUDWN1UHbhJZ2ZrlgECJ9zKrjqlDyvsvTIuj6++RNJR76VcOGmiN
yXQb5RWPQIuzp9Vlz6VkUqhwQHxdRQBdOGpD/VC2jn2/TgzKVKnSL3TTadkT02E5Bi25u1DkgTYj
K63dgyha+7NIplWLK8MBeVOIL8EbzH7BEk+bJcJGj1GldfYbGgS/rhN+pAUo6hbVXNKVD3AhLllL
gJv45PbzpaM8gELNbkmsGvPqpU3OwL1EbL1nvCt4SnO/qBAmg6FJY0YHbmQ6o49t1t8EJu9RW9WY
KdeFE/upYV5MRWGf0IwPVyY6oBQtntV/oY8PbqRtJM+VtqjjZLWo4lP6RMreEd4BS08EIy6i8UK2
6bFczWWK+qVrL1atMfZtWq2vWtoEkaJPfZ5d2XxKrY4WvCzb5hSAKb1jWIZ2gDwTZ5cqNV8NULiS
njRLrlpwXMRfltRie0jGh9L3/djOyvl1XHLnWI+a+1A3ropNj/hemjN32M2pbaKL87q9N9ICdF7R
XmT5AkJdr+OlBwQEjd+19w23+VSOxXhFaZyFmjNo3zplaLGoNTC0RvHcMkxy0/mmtkmsrrr3WZ+/
yVXr7oDucIoxp/VYCez4UAMiZEuV/Wojo45VlWK2K/xJBxzxrft0KLO7yTKaCwdk5iArtSBsKExY
xMzaunYm3GhIJoLIS5c5esWIZizWfq3CVNJJhGufs/L6SXOsvKTblWvXPBnZmXjLkvUaqii9F4GY
MJEZ2p4Gx/YBmBsj8G5M5eRf21JJyr5ksg5svQR1oc5eQlQXyb53TetUI4w7doa/7tsa4YYALWJY
lT8F5ts22p6muIkKzYaAG9taO0xCVUhSxID+JgkYGxR9GzxWCskhzBzUBLwCQE64FP6yxNiHBxfL
2ljPfuGD5vnWQIeYB2PJkOmYZHTHy3hE/KWOllyyd7VMMEKBqEoUnaXlRNbS1t72vCk60eRYy3vu
5MnzSqF26QwObuTeuqYEqfX2cNcHChSyoTusaR+fUMpQWUqLhQygrPYhdnM/P08DMI8bMysrvjS2
qkknTqC8nQkKsIJ26DbD4Egn7q0il4cGAAJnD9Wf8xc139ZOenOegMKSo3v/oYD7d130Yx30YQYc
TMD1PR50w7SDwDPMD7YKNcNzfj27XzI2LgQfDpRVRtJ1guWxETz+/bE+jGWfjxVYBoEZDrO6NvZ6
P5dclVaUzdi7X+wEb57Mul2suNNpSw0zNEC17N7Am8uff2EA8mGWnseJhGiX/84uI55vfzjDKSuE
P5f++8SYoJsEoTN/QfP3x8D+/6rcv8y/yaZv3oefa/ufe4T//5oCqnDzh/t8bjt+agruX2r+JeKf
ZV7javNHq/G9n/jjV//dD9j+72Teew5FcMDkArfp392AQ9Vv8UBQIHt/tAT/0xCYzu+B43iu71A2
A3x6GAb8d0NgBr/jug0ATbnLA+Vicvi/aQg+vAk24jtf1w2L9oNHxfzovg2PXXTFMDFlF1u75S0/
otbcnNP+GEC9TUIZtZdFDGvzK6OMD5YIH4/70baKYad0qGfYqXIRDLLKEkLVs37hsPbRc+RPR+GW
/mgAYqwphmTnsysOMCnDNQN30RS6YXElHuTZgSz+lbXh2crhx37nw/X0P7icBNlocfM44ioeqLfS
4tgX/qZ33Ah6Eul0/MND9xcL2XeP37873vk6/2BxUuQ0Gnk+NpvlqLZgVwFZAtO+i8WlyPZnc5zg
VjzA91O5nJIzCRu6v3AE+8s7GXjoyE22fcf90OG5LmPnpH7USL6bYlvpgRHNlrX9xXmeV8k/nef/
HOVj45rOLuBizXn2W8QR1g6pJ7GUdAL+Rj4gaD2erT5R4MfNg7kJiImojvV2vmyutU33C2+yD0vr
Hw/VDx/lw9LqMRzpwRI2+PD32a1oVLHVQQb3MrO1p78/7T+Hgti84R54Ag8NufEfQ0HyKZB52Sux
qS8mPCPHGIVAOkf9p/x7xgEiFTea3qq4Vb/YP/5sfMSRbR3UIcAc2LaDD7fVWFssAcQkvi8M9ab8
ohWR6+F/3HzytmpnbGXs3Ywho0xFzHDYr9aHDxeZHevnw3+wTEl6xoWLEfovzYUeuYZMHgIrMxkc
T9bXv7/If38oR/9wKA/SAWkaU3jrhOW/um0TIjpLc/O/P4oTWC4gjulahn7+FD+8qI4tDFskptz4
7aNhH5L2oRl+8WCa58Xlh5fk+0VzfTx2DYAYjyX952P4UhBimiIIQ+o2vlevwW69yDCtRoZwOfJu
5LGD3yhTfNEcNQ9IcSMsrL/+/Xl+KHc+fgbjA8KETCKRgT22vKj+sY/9g4MToYx/hSx9WHW+H8bT
Xfp80zUDyrifT5UcE8r0wG03TU5ajPu6qv6P4uYnKPPHGvF7EfjxavqecY7Ygy3Az+7nQwz2Upd6
yTgY8zgN0eHzRmwRB+Nfc2yuxBap5va8RQ5RwXzBOZ5nI3d/fy3/6sn84RN8X/x/eGZ0P20lsqQa
dXF1uSTOJ5hnQr3nXzyaH9bW79fS9xzgtOCcy+efr/UPh8ky31+xDJCbermqgdxWCW8DW8rY2Pbv
T+jPxr+81j8e6sNbMPgtegi0IRtAu7PRcL3BJafeTXsvGjfzS3I6P5LZL8qAvzq/c/FFcqvtwIR/
2JMbgEWyDHlWJgaGMScJJ/l1xKRlws7m78/vr25YgD8ddR3lm/ux6i6qmkE1KcTGsN1wnB9672uZ
/iJ89C/eclenntR1bFp8asQPRc1Ujk6SS/YE8xb2aVPeWhtr10fzU3Jg+OrQXHw2dzTzjGpHxrbc
GUxiwCrUvzjVP+d12j9/jA9XFROkNclFK76bvTJGj7ODWkNchvooeBEHf6e3mw6/13MivI8891fu
bn++1j8d/6MZYOVlrs4c4bDRjJtSu0PCG1j3f387z3vcTyuA40MzB7wg1MZkVX44xcbDMBn8p90M
uTMi8/dfzO860mYPCPCMhUr9izfxT6saB6RzcyzGhVlyPlY5Hl7va9IazaYxKwAnRRydnG///qQ+
cgAIjDnIud73bF53ntSfX3d9bjS/kxzkD69v8O6I2c+tviPXY/+r0OQ/3aXvBztbNvLqed73AueH
taUNoPGdbG6Yobw4g5QWo+q/sGo2eOo/3qifn0XvwyshmT5O8kVfmKNpQK/9WuvKyG+99ZOah+oG
+ILAlrlZXjUsnsLWXpZThWluGyKeSbaZsNx303FaxhUAqMzJL75qKkfRa+XDeXp3UochZfg/MRiO
1Dvm9YLKHxi0ygpG1nx/29UjgWF2jkim46/Wtac+VzN2Rg65xwws9+teIRnZObrTgOGn+XOad2p5
ha5pUFFmdqoxrzFOPtS+1UrydIhALpriptNAj7FG8FD4ZkBWTpWl7z093UEQrHDpL2Z3j6oCysRt
gwtPY8w2w8Ef56+0vBiLyv5a6gUQQNBn2QZ9UbZLuQTmpkHb8VSR1hxqy4zthd6NjPKlNhDNMhrG
W9m54540upVZUGldt4hNTqNeBc89EPACUt8gwoFr2fDR562Wt8UB8zDvNBb41TAQqRVHu/StY5GX
7kWtp0FkmxWTZsiD7pZ6mkbGRW2jx75hRfuVt/rdhLA4SmSXXySpU28qpYIrKYNut9YmZh7Gwkxz
h+3BajgIo6vOuvOV3l9U+f9h7zyW4+aWdPsud44T8GZaQKEMXdFK1ARBUhK893j6u8Bzu5sEK4j4
T0/vSAOFtAvANrkzv29l227JhGQ7nx9hR0XuHcpOTN1Ap9+nN2EpoSd6dVQLeUS3agiH2jIMeulU
2SWZ+sFtJE48ObKwHAwmpVwDxMoftFMxwoF4uoHhmB79FooP4Rt8kqmTnmtFjK4sQvbnYejjK2pP
g6sblvA4GanU2zmRa++IyEfuhE4IH4bSkEi+NHAs2inaCqTNQVXUuIuSqhWdyRTJ8vtGs2WlpPd9
p4evQpIXe30IhwdqIKYbkt22EXwkdqRR5od+LD6GdD10dCbkZGN2yTAQpHn+gq/XP44+6rD6Io4S
zBoFNWVShGPcvSh9QuHcQg+1s7JG2VQ9tt2uPOIE2pCjMn8pY0sNyUA56iQiQsKK+tJuUszqyq8t
8dAh6LlJ06J8QilIHQdA82WJ2g2NUtNct6KUVPQPkdK/QiFGT3rg+zFj1A3CEAEIC3LWEuW3OcDz
ANGUWMW0UeIkvUzwjtpaVGpbTRrkX0otAtPw2sq1Ys+4H5PKsAHP0PpgUH+kA3lwousAUQlV+y1i
h8TWcgEtxTSp+JjxZKHh4cghY+rIpUEefhjSK6FCxxUbCk5ApYKpYQaZuQVZV+O1rvACRGnY3JmC
FkeuZWUjYuShqjhi/Vi69vWChnyRMtUAAHqz9K86uZbf6mm0ELS1mSN0+oSZfeq3KOrwEysKiV4v
06JdWrTZIZyK6YKvg9MO2Fx4MeElY6oGYneMJNm4C2hpA2AgDZ+osYBWFIUaxZVfPChIuHGEt1zr
0SCLs2EaF9o4sOSUChUnDek1R6EZuTPKgXw0s6C5F7RUdRPYeyIGPRm9Mr0dcKBUif/SqF184ZWZ
8jdMI74xrSCMYgOCqMJfZajcrSdJvAfqG+7lQn1UQCA5oYmhFh+CggYn7x8UcVAxblPucXzFU1qi
OMBOOyOOwPBacKKSNKiRl2NrnoReeDVC6gOoPigXsK20cMPM8hVmafULAyRWLVLfQwiLPol0YDRj
Q1mmbuSLMLXYRqPeELh/avedVwGzwglKryGlvCfVqtJwG1V2O9PiAnHoT5NeBZeWUNaOHMDwwXqo
HE1qe3fYU4dn+ITVKUZTdKmVubnPQjPZ1UIU7UiHo3WayXXqzLAzxkI5wm3LyGJDuJu8Gke3liea
U1AgPmaWgis0S8d9lqbKdWWFyP38XHNYlphrI3rPlL5ORwtgdztKs8pOoRS7ofuC507vED5p5vEF
oQB7QIb1wVaQX7Uzt08orYFic4e3cS6DBDPfD/uR5mqChdC2aEDBKFG5lzygjGQFlL1XVgZbxuyI
7ylUt5aQ73UtiG5KyFKYtodiRjZKxWOHY/RSoMB5Fc5AQow69V4Keu85Y9u0Y51pOXVFZ+M8xkk3
Iw2byhiwRII5NGfg4YCV8mi13ohHEtVvkaIZrBJ1sONIphZfUZZvhMy6rmF3nWQRpiIzx9/WuLiv
zE4SbgYLZJyF83SbzzzGwezqh14drGMjjNUIZwl9bZB11Z92pjlWM9dxmgmPzTvsMY8z/UaYCZBl
n5hIDDFrVgiLTgosmTvszRQt9KrcduXMkExC9dEomu5PNBMmdZnKSDdTJ72ZPynF4jP4PgSSiT8N
NpEGeCQszd1umOmVbS9QGo/16OA1TXIlo6754c28y0ymimkLgEoBLArowsiDHbFnqMjS+R6W3sts
pHh4PUWqbG2GaY7vXM1iwp5RWgaUL9hkN2qK92ND+SFyqo5KLBn89JlAH2ldmE07Gb3qxgcztM16
zIkx1DPKeRNWKJ/fKczUT26E5VafSaAI4IuSXXQGhMrwBansZQmsd6Jit1NE8cHoqTpmch7Km2EG
jlLHLegfr9fJq2/K1E9HSaPdohTJ03NVEf2osWAgn9Sk6q7u/OkmlOLYlVWl+ZtHJaY9yJP5j+Id
fzpZ6jgjPoX+OvBCBGGhqPxQJGS+qKpSmGqNGWDqiLRb2k9Vh8TqLZajld6gNizfhDa1ZNvvE9QE
0eiPht1lVfSjQnC2qZi3lyaxOI0n9W4Ta536q5WBvFInpjZNsc7cpX0BBbYgSX6Bljz4W9Qi617v
oAfqeWRrUHBdBWCkq0ZSdxFhr7vjCii5/hhB3qc0t50/gV0j4bnAdOI51On6fTbzaseZXIs+xXtq
Z5ptKemW282E2yrIQ9eES3pIAqFzck7+bTvjcOmyGG/MVAv3A0SpI5GncmhSnsmfUbq5Dr0G+Vxp
DzNoN56mZtfO8F0J7WXrGFXaXFQUti9kqn+OEEnKH0sQ2Y/RZ02egVLrXbTlD+i38Kw1F82s6cpn
dZeGDsRtSqm8QMCLYVzPkdkQlCnEfHrvwW8YvRcYggq4j4GaPd7KEqSLGo9S4SCzGy7COoSDpITh
I44emu7oswotmvVoVTpGt4j5ol8hU32Xzro1Je/963jWskWzqq3QrOvSsqUf2rvajZ9Fn2CMIEcV
0fam6xMSJQi0SZDOCjkBfR4byaybK8qovhuKJP5pvevqWC3TFY4aJoMf1eaVN0vw1AxSRT3L8sSo
wNNRzVq9vtJ6bKWsTVSNQ/PSzNK+OknQx6kSkZ03lL9TL5vucsmsL6RZFhjFU86GW1qd3b/rBpuq
rVOK6sgJUXs0L746awzFsEBvKL5rDzUQYLDeZkVikaGycSutVj1k5YgW0WehX6TFH1XVVMjMG2EW
OFaz1BEkWfQnfNc/TilmoWoWRQqzPLKfhZK51GVvxrt6UpIr67mvRtTdgywPLkLw5rWYVTVgZ7O3
YZZhNrhybgF7oM3Ms0HYG/o0PbexVTrYacsnon/xzestlb72mS+iycG/NBjlcJTRAG4m5EOQVUPV
zjsF6yBycteasJNi75I306giKxxwzGdJg9lTnqI9OMS/vU/c6vuW6SK/UJ7AHSEz74Z+h29k2OFo
Me1SAGXT5xk2mrxRL+rch5SEsvVe51bDvafKrqxC4WUVwDLwLo3ILKr4shHi9Drrxf7CHKXgsQkR
iQplQxUUncNtxUUCrZQnbkk6J1tJjCk5FRlLOibYGGoQH1pcku1XI0gkdWWd6FrnH4J6BL/n0b5J
gue0S2u8eJ0iDOxj+FoCyrI7YTKJ1KUhuxeDLjuUKvjWTEh1x0elhDGKVVRopUBDJJ5c70N/izN4
ejEj7KSj3g5brRKLC6uD2GKgI9iYERC1vi7Vu4KS7VUU4UbqyrZwvZJWN+NUQlUJc4lmM2qt7nPD
qp9LE9ZGqgXJrzDQ2S3xGz3WbRQ8cQ9JXTlJe+4Oivx3GLvxdyAoiKRVWvbcUmVX92Kl8SSTh/NT
hfSGJ8jf6pLn7duqCLfxaAY2siTCTCwtBzANgAwlP/ijwF7egrIMtzx7DxwF9nRjczPTbIk5Dw8k
ZLZ7Prc0GnHx4QKNxHQjT+adBEjyoqgzXvyIauVaKxvxrvU0SkfcVH9iUop2bIoS2DD9FTuq7mjY
X3CUYRuvu6m+lX1T2CuNEW7LQJKvM2HWBNCcL7CTJCM35Csx7b4kENF2a4byfTMW+NqyAffMZGDY
aRoLfaAX/sTT5h/7tqpue1Ht/7Sl0va23NTpr1Zs85uUWvuT0YD2GjtZ3ONBtVCBtEp/gz5Y+OGL
ARw7FESyWwFHrDZqX4X3Shvmr9wTOzpiZVLjUB+ES+LF4g/cTabqgqqiBtBEqnzVt5L5Kwv0FpKl
NbmCNQU/mnrK9p5B/O6w6upthVJnml36AU4+hDHXUw5bcCynJraFIUrvlGmkVyvu4bkT4Uzf0DLl
KNAj73UcfXoQZfV0yJk7ROU0eTT0PERWLCaBLQi4TAbKQpdT4CX3UkKCZZPmkf+UxTmoIE1O3Qpe
7XZQZB3h0kSYJxKq222U4f3KpehWkNXp0iQIxRwdjzeZ0Q1uhBmtw5fZQxMls/5mso0ecr/B0lOI
6qWVlt7B883hgGZeDEHE9P6N6IvWvkvD8W8dpqq2ISoiCGbNniwznyJsEVBnrWBm5+XDxDt8t8wE
OWKpDF/LQ0L2ZYfoEK98MCUwlKuA3CZQEjqtzFgZzIssX5slWLoAuKa/k1hOF2FeqfYoKlAumlyQ
bwsLiJIna94fPCvJdhpFYqgh9v07/Iv+fixjsG+mNFPDJd/aYpgU7ktFhVOUmAnXFi9/roJJvowH
jxtWTlqgIQZ4kJqOUFwbrXu9Lq1ncAT9vRQWAeQOC7LT6BfKrQFp3elEX8FZSst0sgUpieNUUz2M
zv4k70TA5YQjWgxFQPObXzXcuCex8JH2F0PxnBtZfl1mg38XFIEMrwu7MVGX2v9VUYgBc4kjzaXt
rvBbxfCHYTbBFSz6lY9TyJMtZFmoMa8aTZz2CE3Mfe5V8k+9AXcQWlF243HpcdUWKmjShSo0KDGG
LNOSp8BpLe2aTIJuHIQK+DZfmrCLgMiJQYL/KPMkFLiRjuLt0JX9E1E/hNU6lke6TE74gk1SXiqJ
wkOraP4t3QiNU+JhrJcTVThVUgZJ2kLMGqXQtLnItu5QdRIweC/ZZ8CtL6Gwm2/DoEnXXLhC7uYe
hn06xJ3Ksu/2WHmUbeZ7ZLUUueleZaUxH9KoCW5Jbxe31qg3l0kxmE9ABIu3AQR9ZgtdlDwlZq/t
o7ohIIAfBDW7hfsNbkGL57SKf0mmLcLMaMK74KTaZlZm/tFxrb7knECP2Mjb11xtRKyOXBk7C5p6
oGAl4H46oMoM1V/4dOpdbxnJthjBYydxUlwXnAtbr6UlgjTl04mVC42siAlQPWu8KLFkuDgyuIeZ
GGxHx/Jied/VIIidig5ghz6isGKL6qDuIESGR13yu20ch+2MPA3JaKhiyh1NS/8IRkDoNkrG0UzL
xlGMaODaxXEI6ZbPDeFFHl4jJHanlh35OdcKHn6cpD2Ic+2WBgrwcNpQcyaVnJwiBiMiwUp9SHRz
Olpyl1zjGk7vYjlTdq0iSo9d781+Xry8u2Zs5BejnbRny/T7Z4SAHui6Wc7YRtYu8ZXG2gTDWOOI
qUkhtnp80lrobIFQDfcZB+JPuWP7pK2GgMRJlg5Tac7+qDo7GjhbH6zSVABZeT2kJxVKdJQbtjbU
/n4QheGyQgRyMAEgIlhS/BHThTddaEhIuQwJ0l/2vWAnDUJ0idzNgGGI1wgzee/mDLwXCiV4CitZ
PJro8U5WLwcn1NSmXevi8DhmanLQ+yGmvaOJI6oYSIkFIqvYE+LMQRkqHOikoqOI7GDYwEJiE/eL
Gzkrm+3Yx8WJ3K6B8hIQxhVZ3+LFKjtsiUPa3k5SX72hrk42WieXuyrJ2VDEaIgwepnpTpZq+UVk
Mz36YY/WuRlhTpolmFdt0lt3GvUQH3LKLqjACVDYgLcaBTInK7v8cubP3jat75+kOq1vLThEdB4H
dtx3RbFppp5LAGzJg4jB86mUYX4gYx1spRlxUFm9+pjrZvdW98p4SjH4w9qRYFQig3zSjTG4IrMU
7vIWFLQ6NCICfCN5lVBfexNq1rGDgl5FjXdsoyiE6EUUVhYRTFCf8/Aa2qZojz6X0Zr43JHbUbkZ
Ck3aTGoSHAmxLLZJlKOtoGY77kUE4WI1XY3kJ28CQP1OVMbitp0qcx8OJOt9QwyuxACIYiB6SOMU
PawgATbZboJEYPdShPYhaAbV7tpUgW6ndOZFqBaSWweJtYm5azmlYGG8xBXgxFEh7MOC7SxSOv/I
AZje8R5xDwuJAMGRSDGE+LuzkvFvLuIZVE0hfghl7W/Wa7jT1aElYO+Jdy04ApMcwS40G/VKM4aY
ogEh34EkNVgEMYE7IgyD7acS6eYKe9xYJQ2ojDw90L2huO0qZLH0WYbGRcwDNUKGNuaRgu9GRaR6
ALRPilP1skEizzYQ1E4KqsMGrwIXqDTgr5gZiprQKECLZX+AgPp3naBXz3SlAD/QWqodaloDiCo3
XKz+NffC/rcMt2dPLlyBRVpZ1xKKJFxzQn8MxRC6MPN4ZygkvgWyktBNKn03oGIEMKNw6RlwhULS
NOaoafKAEUqa4YZBnl20sdafKlHQABi2EpLfnt7KMpn1Kql6siIyTsdU8p0hgekNM7axPdVrTkoT
WDTlIPRAIQvbKlTCU2tE/b5At32hq6SmgkKeDoqixyu13zMlPBnFDhK32TxDvetzsasImb1mTu3X
rO7E5NTprzNErql+N93KSGdqdx9HWgofugQtTUIZhgnwO59bX/7853W7TwMsdEfFhPTDiGCPjUK3
m4JrNf6pKrKTGa8DyRYvFahd3GueZgtGd98X+/9keEtTdAqh5qxbXLzJJo2RefulQ//gq3z0rkSO
CDKlM9ZkmsYNDsTr0KPJKIwRkSMKtub3v+DMC1bQpqvyu2ZSNeYi4IdSIoU2rxKo8jiaBNfWl/vf
aOJXqtqz1mdZ8ZUpVKKgMXTQFYuKrxp0pejJs3xP/11E0Fj8Oz87sn+5JpDSpk123z+TfGZ+aoTx
CJHnaiyIn88PRctUykpFkjvdm/+ivA0OWratd6CdnksbiNhuXSgkFyR6b/wTqNBNsPWuY6e+l39Y
Tr7yguW5TLp4+k8/Zv4CH94wTV6arkd7T780DLoHae/t+mNxKFzOo5vAJUG0gaMSXI+OvEluzQtg
4Svv/8w31rjtiqqJNluHsvT5F4A8iERRpRRh+fkDwpyfQfiPNRqIavHbGSrVDYQa1mKILA0Kn4Ik
rBjQSfCKtfger9bm++967jk+DrKYq81UqyUBGXVM6s2NiTHWWhNgnJmqxLC8JA05sCopi5q330R6
3PQe4Ys2/aaNw+zsGue+GD+0Gn+PWMhvTSWufJ9zgyIZMBAnzEKzpZ2v7/3abBVmCKYeGOmU20EE
Jhe4Sf74eXsRSvJTl8srO+tX1RAfzEJIj+qFP01x8ahC0sLMDYpZ/Anbmc5UrrTXT/oNNq1LLtyi
k7q+qznff8LVUZdLcxKw5jWMOneTb6hvIW7RrmtndDgX9/WhvCE9tvJ+30+JxRI00Eqw9fCkhv6u
uvmwBEGfSG0yhqWTXA4OfQeO+kHZBftq167t52emKPMfeSdmKaRK4rwzfRhJaVJhnEQNDwbNmvvr
/jGgM6J37218O3XTG89ee6HzAfHl0bgQWirYE+tLT986G+Dgzo+m7vx9vSMv6s7KwDUF9rx+l8Nw
XUIcj9LF4OE+P9cYm9yehLp06gLnZpdHJOF780qOqmrlY51ZDIYE2e09tlAlY/EGS0MQcb9FpZOL
1kEOlMcw6a8Jnh40DXYpVd+eQMNcke+c+2ySJSuogi2Fo2rxeJGY0ogm4S2G0vjkKelTNCgrU+Pc
EBSZFMz4uIWlpTsm0uoYcEJeOkJBbVCXrSdqxCtjnPtKH8dYLOlOD7D7hFnpyDL6ijA/BtUlCbPv
l/D7F1jOBZm5JrNFKpaKefrTHBfmBnham5SOUrbiqZqM5JdaZsVL1M3NHlPQCm079LC+yP2ZUhdu
yW0NTj0T5gqEPEcAP5T4apQrZJIHV2pMA9aRn1n0SYiMRLUbi+aKXj+We13ogkuPvlSXWjK0DwIC
ctNuw0p8TftMu2Zz6+6yqjCdZqq67TQM8lXcZHJqj1IlgK2WY1uzKsBZccrx6sfo1iUdNqen6S6E
Gv+vmYjlpZKHzR+xCcS9b2ner64JghNwn5FeZ3SUaAeBVhZanF35AQ0DmmbM9jgKo2uhKnCLeb0q
3ktZL5282qOoDIz8WNJwh7hbUi/kuUOEZaopRLYeX1rdmTYQQO1VisbiURpVtCN+XgQ3QNn1vTGE
3Z1W6dILmcHoIei5R0+jaR31MFIQkvqo8CWS9OwG3U+d+vL2+0/7Zf5QxhRnfxNue5l9chGNptyq
Bm7mKC3Fa7l7noSTZFWb78f4Gg99HmSpv425snJzYxD5VoQ7eF258lFx1W1xIO++kX5AML/KJnu8
nOXV0tZ7DbbGPz6F5t9AhIhuHHcFR+7nKezrg6L1Cb+hcfqtGROMDXvSORuElyaF4W12BNmSo8Jf
efgvgeli3EUEk5nDhLQBpW5bXGdVbI9h7grmKYUc5wXaymBnv+aHh1zspNEkq6NY85BmXzhJ8hyl
tNgIhJVRzvQD/vwu5w39w5FX9qISZwrD/Fv5SA+dHfUUB8DWrtuN+3pFj392HyWHxvKhX/UX3bHc
ppluZew+MrXVvOE2Ia+MIH35SoREnAWabnHgyVi4Pj+RkIVJSFO+0unc+Lq5VJx+Fzn6c2zrm25r
/fVtfR86ljPuvl8Z557MBHZILI6k2lAWV1FPAHxTCFrhYOP9VSf1sc+H398P8WVK8GQfh5A/P1mh
9UjfG4aAkG9iy7fqt0n6+R+MwcGN1UQ1UcQuph3ZtqGDplU4HuADPX2rYmh51dpd4OyTaEg5sX0Q
v6oLR0Ri4uERkBSABH4SwJsG0o0frUQFZ8cwZJ1FC2GEAOvz29JjWq4F8+KR0fWN6jEAFurrj9+/
rnMBHHZFtluu4cy1xSAAAriI4BJ+D+Ck/RzABftiNYD7aryYP/2HcRZbT1wUQq+WvDBEhnC4HN3O
r6YDPcNP6Q5VhG0cMSCJbn1I3f4Hco+VLffcu7TmhBG+j9l9tZh5VDjlJCZ1h7D8smtuK/QzY/zw
/at8j0KXkYmFCxx3CX1fWUmfP1jstykQxzTjSuPfDbh08tvMiRzjR7rzd7jKey4Z3ZZQ3AFi7sLe
PSRXles7+doOMr/M737IYikLntpKkckPUW7SJ9Dje2nj/6L7yhHQsj26iEB3oWOuRM5nPzE3OazJ
vGXFeN+pP+zEith4OY0kK8e7Mu1441/32/BCcvU5+eEMe3DWW8n2bfMmPtUndDdr45/bwD6OP//9
h/FDmmCHBnRhx/sl0fx2r9oIrMRj8NAc6p1gG3btbOWblE9xmLbRxg6d7prUy/b7WXDuimmKSIjI
N3FlMZcehlYIEiZ69e8V5Q0H/wh7wu2OODcQ1+G+NSXqUvZaUHHm6Xnr7BJYDFjOSy+a3HuNqpYM
m+Haj7RjN6ZrL3heJItpBa9IVdn3OCO+5F3HfjBrdE1sSLvgYZ7fCZ+1OLTX4dY80PbkapawbqYt
aqibwga5uV9zEJ7ZrRhWI+lLKgkS0yJCzApvgh8ANtXSA9tEoJfpVJnrzoanscmDF9CJVzJg9u8/
6ZnNg1EtVeFEAWG8PFJUndjZ81OSlCUInsqsdpNhUsKthJWkyLlvSJYSqb+CGk4ylhtIjxqZvnqz
Aa4ChFFcDoV/+P5Zzk5PydQUhaNepki1GAMMohSLMFgcbUOK4EnCBdrtmw1SKsyENMnZhm7+4/sx
v74/5gs3W2QLxDTkez8vTBOxKgB4Acd2a20iYWeqvZ1Nx/9gEOoX7O6iPAcwnwcxap3yfoMDRize
RJNusfRGKP3L/90gi2BTDPQG1TWDRB4t5iMYrTNmz1iJac++L0w0hsyxrJnyYhQukISeCho3SzUB
2YcPUy1cFKt5v692YLSQmIANVZVllYTR4piopAYZ0uxMapzoQcVMA73CsX7Ex9yObbokvpQO2jG7
b7awex+NtZk4f5HP28nn4RdnMj2RzdHoGF6lOwuwRK66DrbBCzrnXCZ3pZsfOrvb5izum7VE2dcD
kth6ZqZBFgXhoS2eXE4nQ9WNNHfSgqJmladvUuRjf6avW6z2K9vHl8EWt67FpiXKLbokANJc6d40
BDkVTg493Ax5uzJv5v/o0wt9HwihvCiyT2P9/LwEFK0aM7QOFWSEOdHf7GdLt7xfS8Z92aXeh2Eb
JGRUZSbp52H0QE9wutHbJapEyvwoYyVtZSP88spmf7pi4dEmKsXCuljM2qRFk2cqIL/yJ+xWNF58
oJHNdlxLvJ3ZDT8PtFhqahNrsloCOhhc641aqxNuu4tqX7vpQdjRtXhbPFq/v99Dzkx7wlAFl6ch
8f7E+dk/hCnoUmirqjKkT+NbATin+JhxmqgWreDWAsH5i3+aEbxHgwuKBKoGu+Myyd6HQmL4SGmd
xp2wlaZbaR+44gkk8S53ij9rl+Mzj8bNFZEZ1TwYJ0urI324pVwbUVGI+RuEuE2DkseiXXXbXZM9
WglHzqTVLeN93yLIIiRZTnf6UQ6EI0PiJIfBUW1prx6are5Gx7UJ/zXHMGN+3j+YoRvil7Q6cuJK
BXMP3Hg70KRqi2hrK+0GG4iUrVMxW7PBrg64mJZlNRUKLSpwhdDVcrLw2CiFi3THqcdbgy55Iejv
OqEvV9/tgO3baq3tpBZzyPdT9cwy/PTci53L91rZQ5SVONlEvgEzS0JDyz7WNj7otO+H+mo9nt/x
HB1wHnH0GYvNK4jUdpBCWo/Nccnk0AyHoDK6p5kg7NX7bktfio34KtFwb7uGN1gde97xPixJcUrR
kfiMnV0Sc2E43RhuDBeg2CrH5K7ZBdfzxWW2sa9F7Wff8IenXoRGYWxqXTkwcqS9dZO8aVR0K/FL
az1//3rPhBSf3u5i0yljoxdUlXFGIkuDylMhOGYtrSzJMwcQ4Su1S0uG0G1ai/eoDnpDgYRcHK39
qAbRYmU3M0XW1uPXi7YuEv5TPyQ1QWS+vAaACA8j0cQt39sYs2jd+rc9grZ76UvwA6Xt79sr79my
w4NxHHZpN/eXnOID/ZRtWsWtTNwve978W5DOq9xHuCCIi2eGLg9DcoaahPhswJZDF8RJpR/zLNgL
WFj/4XdcjLaYL3QuMOJqosZRi0TrlXcLnvwubOr7/90wy+mCjy6o5AajXhcdehSP2CiE0I6y8M9/
MpBGWY+FT7S72GGCuB8GetWmTgn0Onuij2cRvH0/xNczfn5n8LjI2srU1Jc3g07CR95BuSOfKtuq
bdwgVHanPYXRvXBb3NHa2V27p84f/dO5uxhysX/HopxIYxpAujGaJ2McqeysXUq/7ByLIRZvLhL9
DN1mSCPNEgtxQ3Pt7I+MBq6h48L3L3BlJH1xYywox1qdxvtrsz8QupEjPEUVDuVxrVD+vm6/eW3L
C0lvTKNvFry2ejt/o1aH4bgZ3PplOtDWzJFPyi4+ZdtZokL95mZAJRC7rPBTt6WAb4eu8fD9o5/b
0D5MHV3+fDCw2nT4Bzy6uqvmJNK2dYXdfxRRf5yhy4x/F5m0bqFdlxM10lVBL5SuGt3vn+TLAcB0
QXxADxLSk6q1LDFnpldEVi7TfJueE4ZM95J6+Jt22Ka+H2ee2ctPOAdLJOIIBKnkfX5jEczOsS5p
HpZZNIJODnTX2/jaD4WOSfVfX1vhppxb21wSyMmAckDetTwJQDqVMejd1MEqObdLIttY2+9EODs/
JKw/Tu3wZu3UPrPnMyopKEAtgKSW1xOdnkAqbUYgeKXk5OPavBFjGn9qtEiuheJQZ9Lh+7d65usR
T1sGGEITmNXyrYa1TK9GA4ZVTAc4U7uuEA23zcqmvyTrgbGklPZhlMVsD6quSEiiJMz27lLVNzTF
tHGj7FWnIfxCFoq29fT9g53ZWz4NqXyeLoECRVPvxsopBs1JAsPp+4tGETatla1MzK8x9eLpFgc1
Nm8kpUZPQ09alrnNIT5St9+MPynAz5NkNbQ7sxI+PdriqDYKnd5OOrdxIw5eNTHeZIWwHXrvpa4j
HLs0VFnZrNbe5fz3H6LY3sQJVbXMymaIrjzppmwDmkuwjbYrdMCzs/FDnX5eHh8G8rVEph8XZeSi
eJg0GkAEd4nx4/uJcf5zfRhkcYT6gwbOhIKhY9yH15pb7mipuRmOylFkp/dXr1xnTmx5hoIh40EU
jfjg8zOJuYYCZ77qoHe36bhtl+raFefcrkGUI5lkKKkfL6VFZNT9tOrZlPDkbOkU6JN6kgQ8+sPL
CMPx+/d37nk+DrZ4fcUwQBCoGUwI0r2hlT8Hba2a+xVkyIr6OMYyBBmlXm9VgtHsp3wE7W7nf9T0
TmR52dM226b3vjtFG5pV+83K052bgR9GXiYalBZHYRtkqTNBu0ma3q6Fm4muhf/BO0ShwWWGFAo5
5c9zQh9R5wwJz6eGV3GX2kMzOt+PcG7JIiT47xEWS1ZLLdoZwtWnHW6y4VjBPAcyLaJG1HUrQ52d
EBSkyCerqNveN/8PixbbNfATE/ZjrVBG9m6kZGUrP/tNPgyweFvaqIwUWJGwVIBtlFRyqubV9Jr9
929s7TEWb0zCbZkbM8Kyyh6MAjZNoq68qPPPYRAj8d1NdXnW1oKaar6epzNk5Y6lOs5m7b3QNmtL
9GsCa14/zKv/Gkn+PL/Qixn6YL3jOPUj/copw0x2SwV8Ld299kiLU7YfA1rBpT33ch/UQZ8dI8U6
hJ61MgPObnAfnmf+dh+mmMWkHTuNq7Axyi+N2e8VH4C/OCk3oZcddLVeFbefnQ0ypUgZnKmCovjz
iLKVj0SFvEG6e7s6IIzIzR/jX7UdOYKtbtIrwxYpd8s/K+qutAfqHueAMPj1z4u+86fUET+iHSUl
ri9+SO9ZEsYZNqTksj0m3WYiIVnv6iv9RF10tOPTeAiO5so5fPbpPwy6WAuZP4ANaLilJyAKDn2p
0qk684Y1ydzaMIvjXovBelUtR4lmXRWIbsEXfL+mz+6CH55jcVb1dUd7VI/nmDvAZ3VsK3l5bPLY
UYp2+/1QX1N97x8KqQtCYigXS70LbBilFOit8i69U+FiFwfpkvly0+0Dkwq9groq2Aq/hdPapeH8
a/yfkRdfi16/WMYbVkdpyc/+1DWbKKlW7gnnxyCfOOu4KAMtopgg05OxzYrawUVMq/fpMJT6ygb8
VZ42v0ELhqKmq3B0v4Qxk54jvWLNjQgmXQxjv+ZcymCHJyzcu9YxoafSudAR3PdP9//B9P9HEaG/
f5jHX8H0fyo8UH8+Eun/37/5rw5V+r+QQusqwn/KuHM28r+Z9Ir5LxnUM9lYfOQmDivm3X81qbL+
NVeGLNo5WTpiOSCV/8Okl6R/0V9cQw7IhkZLTMX4J0z6pTiI30W2FtH2LNDBbrYEMheyUsSp1hUI
cgAQtvZop3cJUHo9Aj89U7410O1DhjqK6B5tEJ0O124Uc57qQ2qC98JhTuRtaSDS+B2LxUGDm9qM
wWZsogOmTZX8vrZtsWlfhau3iXnH+m6oeZ1+OAlLYygRXecVjDf9RKMqlxaJNLZTAEzlxgOdVy7q
Ep7Uhzlx+vd//xFuvISAzg9IigDxmaqSEiEJ83lUP65oWzI/ICiCd9kVTeFm1RUEbCdliRormyl+
tq/P+XFEdRHBqNkkZUkd1Zt0iKWHJigqd6ppACDD4Nt24xRvsROHO1oB0jGvz4KTJdTxs4n5GxJU
0m1L6FWu2TTDQQAYeVEKYxohy0/jV9oCjfS0jWUFaEFlqKAJBZpK0YMkiu+mZKRXWFj3pXDZDRbt
As1sqsuNqKdVAf3Ayl4js0N8P1rdtZVSNAIv0nZ/5P/L3Zllya1cWXZEeAt981nw3sM9+pY/WEEG
iR4wg6EzzKYGUKPIidV2KlV6DDVcyvzK0pe03hOdDgcMZveeu3cpSIKOE6UTu5QGE0YKZfvdMqZj
91ZDE4xQKzq5UDEEGgw2ppU3UDaquuwwkJrynnJPFB4D2EGPKXGoDKVzSU9lGJozsZDxbi5Inegy
Mh6ZXX4JuwvPwq2SbVlqb1q7Wa+HfW/J4mQpy3nwEyMHdu9i3l15zAXfgp6cOHkCCF3QwoPWWlvt
EsJg8/SLYaDAqao2LQ6kCdxvgN0i2HlO4d6TdWiZLJDTR1168quDr8gEzztUTyABBM+UDPAGZrWE
uejL9KohKmOu+woy29qzk+jRrNr2vg6soWP8G+A9JoeECPy0jHIfZlzbY+MbPcTCsQZUD4fILlE4
qXEG1hDZamU79tKd3bno35wx7zn+SaaCGIk2XfCIBXOlXr1IEH2iXqEBL7bhaHEv2JU4J8VQd2sM
ueHan3kDJ6mVQFOdq9tpLvRe201zVLoa10mf1ZSFl3ZqVtxeQsaMqwObVFVxPSiVrcPxAgGzhe+X
a0xubB5KJirqynkbRV3visjIJYbJQooVivh2ORZGK4dVF9iDGzcMaT0sEyi3+9YBAbay3bQEcBoI
e+OBf1j1ix2uTHMu1iLo1DFHo3hvMMiYbTOj0g8BCtwXmeBvneoa66XI1VomyN36EfBOjO96YLxd
NvXRLufB+JpHOVSlUpoXoxHzWkjY++uMKl8Vm91oP4xL2+lVZY/JIwyT5d5pvOjVAWryWIgJRimL
2cZqGnkohzp8Joo8P6RUgAnrWJP5WFtciRk3zAFVtzzNjWleh9BanqNo0F9we1cfBfSUg9MAS+qb
JbnJK8RGgIQsDocdgMdt0ariLhl1dl1jtXoPh7k8pcjkb1LlL19S1XV3Qxl2bDS86pzlhmJ65OLE
jmZwrppJ5XFpukNdlsG29xbEUgxo3pnCIzFfgWCPZwtTWUCcbx/AxDgY49iCSwtEG4/utKkCb9kS
/PC5k2q2FgsjOgjRStB447CuZPSRljanZGC4GxMy8KorJOGlrg/vQonwHpJKAR3QHveBMQV7bwLY
4CUjnu+JcggLhj60dZ4e0Ht2mx4G30oEXropaqfc+2Ob7LH7oISqcnMkatjoq1yGtPVazhsIfL2M
igpW8AiN1z4cuxaKVTdv7Dapjnmh6q2s85HShzCff7PCXw5qf36vXI45l3cx72vSgX8ncLjUlSbt
scITRFgzk9N7G7Ftd1AFothZVqG7Arn0m1X+cyWOjfmvH/rptWKEYxLmAR86b6tHX64QqO25sTfj
JUXb0VL9XR/oshP+59+Swhv//E9vz6RubSXLkSccEAkjjRBEnnU2nqreXP+3LihT7r9+VFPl4Isi
vttlEscn0JrJTbCqTxaA8/LBKn67M/g8f/TzapJzYBP9c8P1OQzJdEJm+gkboWll3EzU8fXqkl5h
SEzGvDu2tE1Sd0VPe80DcqF3WzS02VD/ronO1u7vLvKf/x6XH+FPF/lSeQ3sbBKxNz3YTvVYeE8M
Ifz4L1zfP3/Kp7Ojqyo5gza4fNt5nRseg1bL/vI16wXbC1u+dO397gz0eVPC/Yr0gHQAH8yu9rNG
AmCgktbI7eOP3dZv5A3m3wezso9Ezda6YXwut98a7V7nw2Nam7H0DhIbUpfe+ryu3ClYJ6MN9+7B
Kq+yqNj00Lq9+pSVVLn3tkRYzgozRF/qydx2He/rcJeYQFICb6XqKR4NMJf4SEvzIQ/mnZkZm8i5
6ZW17hmv9rPbsCWdWocwQeY40ncVuvSfV/3fOin9TzP2UnKP2LD/c2Pv/6rfxX/871+OQH/5v/xV
yhX9EZK7t5gxYYzWdC9Rgr9qudw/GDJnc+xYzET/FHb95wnI/YMRLu6QgAH0y7z0pcGr2uGnpdf6
g4oOhhD+YyHRonv67xyAfj0RcCgjPh64l715BGsDo/2vj1tfaGWYfjvzcId5DryrFdeBx97Jypz2
WAxde+MNjXMzwSd6+NN1+gfnAgJ/vzzrPz+cTzf9AEcxTdLPdgn4LAH8dFzTYe4M7/6gwi+1LMWJ
IbD6WALFYhVP/DyDM4bFnbHb5XqY0+AV1GpznIoO0m/uRjivELfbxr5fHBXFtbukeCC0tgDjhRU1
/oAwXvNqJJ7xpZcQN+7AaGXu2S06y2MFcEivxKW/RKc0RFiwTS1qIpuiSi4e7jxrqpj+ZzbFixmo
6cHtmCDcWoPfvuAAaRzyDTp9YG8kP9qxthEC2NGHiw9ArpA4WhTphd+7GThHhLVXhBDzZGubIZMg
LEJusg2lm/jbFAUvnc3W50m9aRM/KuNSp756YmPL29NTRu6SWTRC34D7XJRqvJsspPEGnfKtNwzV
FnJZfx3aCoV6A12Wl4Wy4WcmtG23DRWTDSLQaT24tkxfOy/oToY7wujhAKCG21xDOz2nQ2c7BNSd
RR1H11M58CiAIfDdbXiHKEVbc4NpnelbZMTzZcgh9aC2abzFK0sVvK3CaLaZ1J3nYjUGdj5sGoJS
t1NnG8e6dNR3Is84WGSbWK86qYw5bjS/DehorzJ2QrXlIW8NXjjmEFGs95VlIe+d1VGJEu5ftQi5
DQoLTl/ou/MulRbs+6QdXruWyRKdAKSIrT7Jno2wy+7ZZ8nrRixcuIqX6YMlMs5RlL1LwHdTydS+
TJqxX1u1sCBKBNbIvPTlj7TSTu2sDnTTzjJrszo1Rlama9c17GJdd7ZXA00Tbbax3LrGGxpGudoi
PxzPHA7z97GXc7blptI55luHI2a49KPaLFhG4UNJ33+sl3Ca4hCcmNxpL7Xnt84PmnCdOdCk1y4g
5Y8BlcJV6MuCiFiaHJPMb40Vo9SA+QMGS4cNjBr5IaK+ws+q8k2hhMIej84Uo6ce2+Hk1pfJc51k
nCMW+4KBn5eutnbeYtvfl37o90ZHNgx0iN4tuXmuay+4cnORnIclpws92fVT2IXuNcda6wmobvjc
2Z1vxlYVglasua2HWNXGrOJqYmffx70KArbj3dywESUysw1gLW9ghS7b0VflJm1EEcKWG7Kv/HN0
qr5pPOYTyLfYzkK9ikooJrkA1q10CopunMKvIH2jbDMlZrUdM4+rWFg6WnVeU257tzYeZyiJ68CS
+j2savi2bIWvF09m6kDjrd0FqoeFOCXdHg4LQFtRALcegDrvrdkRF0NstGzg5afX7ODbR13V/U4a
0rkWrlquLkbPB+jOQGHHpjgZVVY/uJav14sIVbOqebZPzeRYZwJecHwmbZ2azBigwrbdXlgjStdA
iLtuaaN7iJHdvLIt5R8HiMekdaPE/WaVDmOainzlejANd5+0YjxGVtke+qyFy1fpahNCmDjotu2f
5skudj6C3Q+zDs1jOYa80CNr6E8pB0FGI4qmu1FhMT5ITpEvdZmU1aXywRkBhqX7gtrCPBqcordg
tkgLI41eqdIxQUTWSDYclNKmKOGg9R1XcSmC85hn9XUmemNAl65sf6NJ1W/B81bHYhxIKzhQtaql
cPdFf8GKBgD2m6IxvnQzHMeA7fWqV6V5qIfF3UxZ+LWxO1rL1mifo6GLzmgpxBndn/3GQTj4mjpR
dnRSNT/6Zucc6iwybllmmFCUVrmV2cRpLB2KXTVX1o5ni7tZ+84WDiJPYBp632xfoKtjuVxnttmB
4Ff6ONZUnXGgoinIOj7EzLIcmbKPnSV3+DKLa14tuqlvrSTNeHxLJly8xJ8gtQEWBZEP+aV0syML
aPYNflp+rpIxgiNeT7sl9YNDp/vhxxQt7U5nmblNBx7iqYfCMyOC59dU9lVQmd22mHL74IwmIORa
J6MRV2kqvzeeNs+ybTEBt4LEf9ah60DvrZ56azRPESy7nQFDcQW8tbmpJ3jYunZZFyY3f2rbyvpI
WaB1LAi/nyAgWjbllEgf/MYykQdM9Y3VNdatskTEky3drUjbSy3A8LJYB/l07Lgp38AyVO+pLbrN
oPR8s+TVRfTSpaeMs916ycfhvixTyN5GLcTR1SQHYwpC5WlKnOTDaEcQpkAkjT3kT7lgdqm8VTLJ
ibk0tBR4I6BIWcwKwXWVG0u43jlnrb1ysT+s22mgLVYE6VNjtO433nHFU2/20a0azPRlLDLQgVKl
d0NfFse5gnmn1MWXPTbpymgnzcvGNNfOIux93rkdvgZrAj9dsOH1XeZMFw3cYpH8y9SPYgvIBH1z
B9p1FJinuQqKe8a3xud2GSOLApVvYHannnPIS2GB1Pdy96Hhzca7ERfJys798cqFbRxnTEPtu6XM
1ykcz4PSVsExnHomX01+uLD6DkEeheTaLPU0LVZ1jMwlP4KJ7XclLKMoHoacMdwihe2puDjl4ALJ
76v5mnGF4gd0Sz4E1Du4a9MGf1a47S5dbPMcuZO+G0A9H9EBEPZvujFuljl5dKidbLhtQfmUBTgv
UVsPCs3xjwLo6wqLeQLQukv2EXNv29LkkFVWZvBQu5mF5L13Y2DDxBfy2dh2pRarUmZ4itnIPIRp
zpnEystd65jRSyisCYDnyCHF9+Q2MfNpG1Cvg1Fdozck/XbVD/byLeDZfrBkssDtyIKnFIT62TWK
6a1lmxun08AoF5G2o5R1cSyTvrsNZOTcJl3lvwWRHrYKDuu6sl30R3nvbnSUqjejkvV7P0vnKmGD
sdXmMG5UXqmnZBzDzejb/c4zMhxLeZPfzCPykyEMC5wmqrnKdFHcggBM7sNxqA5tn9SvdqSi+9zI
i80kRu9hRkizSVMuWLSIbl9kVXesh0heqaVGi1Ha9UYkvJVMBpoPowDqX06tufOrqrpXyuq2/Zy1
18lkiyNF25HCkHTW3NT2jXRTey+DBAbbXHjrvCqKg6CIcyOAhu8Ez88m93t767Y9uKvZjFQsp+GF
+VKKtUv1nAS8bf1OYMsFDcqjmn5XSoUPmTF7V/0MwKzymxGl+GCdFffpe1PnwSYqB2Cu5njO6opX
dlA8D4b9xa1KRM2IenfLGOK00dK7ayXDq46Z5m+VRV3Z9kbNHtj2tkkIVmUYpHE7tMa8N4t82iS6
NK4HYWMZEaMJNQE/OCNE4sPse+d5lmRG2PczLdEKmKeGZr+XNg3utoYeHoh2I7qjB+Sf5y5YckR5
enmm5F2fI6XdK20syuO0q7sNJQEm1UlQZ9su9Ka3LvDmU9uWxhi33IY3+MyXqxbszLNttMhgAimP
S5h8rRnpuOntcjxSSVM26ZKJMvvA8wwDpw1PTiBqTKo6P1X+3L0wQA6cf+rqk58W3caIssiLp4TQ
6H0/Re3N4NmgNPN09OaNGFtAOqk3C7Z4tn3kYuktrwKInb01Z0QVm75jdnAx51UTsQ53FQqaJpy6
VZ050y4zfLCeHMlIsGdDeWX1U3BFxcm9z5SpH2VmGnFOyieLg0owhdhi+NqZtZ294ejyjqypcnV5
FnnPOKL7lmZjVsUowpjICaL81mym/kTLrXlacqndOF2iapunznCLtElxlIH4WoB3NY0g7nKfJgxv
Gt77vZH7+5ruguDMk4RvWab5ZcCfRyffacc7C038t2Rx8med+BkkUsWjx0nFy704CNv63RdpdNPl
Y3jTRdxBFC+k/UT8xvuwOOzlKxHO+mPQDX8R7ETf62wcd5GooBh7MuFd57g0bXpVjxNGkoZVwUiC
66KavDMXX37DNcDs4DK3p2FY+pp6bJCVO2F6xgvTDoDj856BJC/P603Ca+rgqQb2Pg+OuIeUWmQ7
1jT1LUPUdmf5c/pWajaWgEd1eYawZz4uupLvuemq99YJ2Db3fuOwmEXBnK7scWi8Q21O4bBuciT3
a7cKlf5ds+zXIuNfz8Q0yi6MEP7np8pUkHmcaBxKMJ1WrMlugf5hZ0udFTEwWh4zm/1eyX7ZbZ8u
Og13LdK5vkkbSc8w6VVzs0hxwYdnEIt3bkVrf6caZ3bWXCW27f/6DP+pCPuXvy5eMiK6DL15rvup
UNm6wpRtKi9iHVw1UTunnITa6dZJPPVFXypLVr6YPzwQysOmlvTnV0xBzwzujl3/6qYcYlcJFKnt
v/57/YOyBsABmwYPyDDX+wwsBClNa8M3JtpjXvGeOohN4kxU+n4wnOEU2Zn1TpgyOxdJNf0u/XP5
yn8rE/+8JIyxk7i5ZPBDMCm/llSoFXC+zuQcK6vob8vetB6jSIz7n9/w//tiGkXzf15Mu83fh//4
P5+Lafxf/lpMM/+41Iv4ZaHCkvK4hAb+s5jm+n8wX09SmjcKBTi0ln/LE9h/MEtO0YxZG9rPgBp4
qP5fOc38gz+NeDmJEWA2zGv+O+W0X397gg6Ad5n9BMpAGR3T/aeehONybC/A8gF9mGOfKrbTfP3T
BfkHVbNLePVvd5cPhJMJNoJlTFPzWYj/fr27CuX4MvOx3V3IhgOzbM7O2GF+/8vt9U+NxOD3/vUH
fQaSKdEZtJhcKP3wS5oDLqb60co1naYo0RX2AV5eq3L23Cd3VOFm6Cf7JnGFpgnkyvAxD0r5aPCa
eMKspay4Z4+1YXPQyFULWht2HI1BtgJ51DKqgCRkj217qTk4TJTjAj8b31DIzY+zwX54H5pJ/jVr
LNWvaMRCq3Xn2TilFlMBcekOybIWkzF/7ZvUJdiW1P60WlzpS3SGiRlw2spBL4g0DT66cWxuOk92
eSyXWlMsCb3sXtimUcZGyEGO7k5Reryra48D4qzacB0aU0QWazAwtLEEWllcloVzxqsBtz2ICiPm
fgxfp7EwXsi5zretZdWnGutnuTILmn4xQpz+vWVX+KVIi+poXcDiF21X9NjKrP4o7Hz+skCSXJHn
zOXWr+cQgxjSt8c+6Zp+p41Mn6l8GNQqaKo7TZ1iR0/MstsmlrbCVUa9LWXUZKy8zVTPVnogDW+2
q35y6eWY7iicuCiCsd0UwrW+jEUBRV7aXl5c89xML5o6yXuTW9l1SrWyiSdL2qe+nKfTMiXimHRu
f2ipWHyzS3DucZRM0xc3iJzV4gzRya2m6p4WNsHUPJh2IUHLHdTWh8YA648/OKRam9jLJgDrfGrB
EL/3YGFe+n7qrHUzBPzu+EFRnZT0bl+dKWD0Ia1dmOkWnWfN6nn08ULtzYGJWH5Nyz+mY1hsp7Tk
IF42KrtrjLJKaX9QQVvZF/vgBpNfcwSSEp6XaOleq34JH8CEj6fWXQi66IkGx+AX4zFHZv7oV43z
RuGLPy9d2vnRBVmOXTQInJNlK2Fjl6yNlvBB53xJAro2VYvrJ878spxiL4XRv+qDyrtv/Ybd3izT
jxafN4gAmIXJOm9Gt9rCHe9euzkHlV6Iwn5qgk7eNVVoHVQdFhwlpoEKl5dJb45NNYS7lBMmmrAL
4d8P8QXGpbCL98jKqkOZZUARlVNfd9pB8TXJ6inHGXNtpD6SHtLdV+6YR7FpmNEpBMrIhnacYT0P
YYBqLxxWQe2H6lSItGtiJRZo+9CBbP3T/Pja+WX44rX5dKg6ZezZjLhfII1mq1rTzogdzWkB/UkC
rb9ITIKliR08dZ6WL1FeD29GHVExN+yWfzdM3PQWr0l5xSy7DNdwtc1dxTTYdmptGQeF8M4in8QZ
6079hOdiuV5yr9yxycpPY14WTxpp7hEDXbRRbd3CeaymH2Uil9usWcbbIiu/DK77GrEFnl3Pjous
0fFysGRzVyzm2al7uS8D5K1YbUb7PpzL/moqh+xNJjVVjGF23IOeneC6qQPzRveRj/d0HvKreqrc
iCxLlERXuZelrIUAiOy9Jx0AkBA/+USLfeK49vKJwzK1KJfJV2jGFwERYSGiIbdiSdolzpVjdsdR
MXqDCcgy77OcfVw8F2X30ECUGDAkeBrcMEmHcoX8gHLKGGknXatkNBnw67xyX+S9qa9n13KvJ9Xm
a1Qp1lsYZONDqXIe9rwt5zmezCp8miIaT2u/nNJvzOqrVYI+4MoTw/BGkwP8FhYkkpKGMr6ZiGTd
69GZbDAnbsaIXEUJ6b6ABspSrs3gZBnLBKlr6JW/kk3a3BkIODzwGr7eWs1iujHHbFayhTGuO8ZV
iuvSSA1aHlyD770EKbQjUEUPk4KFuHHzqXuowrGnk22lBXTT2jWfS9vo93NkeBxv/ZDaCg5DVoFx
QAbcpSzajCJkQxUXqnI+Su0UJ85lc891bZ3Hxmmma3ey0SuHfv7ae3bxxO/pOauA/SVjEjo7tDOR
CtOaSD13mTf0a5Oc8iO5nfSKTpu9Dzjb4++VkXzRk9avthG1T1jJ8nMoI5O0C86AcizSnd/UCR2F
srdYjoZ0O+WivG4GK6OIMs7fA81pB/riHH4sQuEfNOsMV4LvbS3LNg7BXKQHfu8FHFjiQwSfXG/b
cRK4FWFDb5gB+OhQ4fbCBYq/9GzNwnqxvcl7brIowT2nU4nfT8LbukP6YYgdOIZiV7aO/TLSLrwL
RGJcSawLlCcCJTkOe0nAMoDS5GqeFRonJadF78UYQXmjW1BsmmapnwjoLhqvqulma8vI+90c2cZz
I7VD1z9p0juAHh19f8vw4pwu941yw4QrUoZry8orhHmNEG9JnlTfMgJ/CJlqk2CTVavmvBQDK1rt
F7Tb5Og792bITVIVHWYyQCS8AjIT7KcxodhZpaWsvzb4Lw+mq6tnF8cb9FGqv0pY3WMvQuu2nAQC
E/Yl1V2Ck+TWcZPmxmF+7VEhp/uaiMXiLKRnxusJPG3yxe5fHYq+J6tvLsv05KPgKYzhDOdyEK9m
65DIp3hyxZ1XMLtvK2/V8KUKjg8d6Z5UKvstp5DwGk6OIVDedQ5nWZ3UYGpp9e+1IItC3i6cH4QZ
GajwQnRXvLjyuVoxEASdw6KFJFdNknXfEgusbeyE7UwiqE6c7TB3Nv4ljU+jnjJCSf3gVhuna9J9
kjrzCRe1zjdGKZzy2o0Y6l+ZXaifbChNOWIqmQ5rIwhkgTwniG47dyh/5M7snSwz664YVqODqs1C
3uDQ8hSuctG/9mN+UXXTlfXjZJirl8CsZR5nXSC21JXrXVjr6Zw0s/M0TEIA/lUUKRe/8FmXy+Aq
dYVYW0On0jhA+vzY6gCJ8ig8tC71iBHuIgnHWbIUt/XiRT+46MMqAotyHjWGdi3lzNWw1PLkq3C8
L/BUrevKd39Qg4XQIhon3y2DJDBI44q/vyyYRVsLW5V3PmqWcJPQGGW36BKiiH0G/0Rs+YPzvWiy
6WEabPlVFYv3kFPMKDd9GhT1duQKU2ZCKrT3M8vdGDZ+y7gBPMbbNZ0W8r7OlEWxVJGGoUqai6io
b32fKY6OlLhU9KEMhSVllGn6zOYrJSTp5Qz7mBYrrKdFeBeUKVfElwK6skUo7DstXv3OFSGuN8Fl
KyPmCOI+9MR3AN6Kmg3ysHxrO5dyeVprdUwqK0TEQuLrzhOW+taj2fmYpJa3WtMeXHVdwFbDmHu3
X1dJsmRUAgfvvZZStJs6o1ETJwn5sUNVeH6+9hp3pKcgk54tlQ5oWkkM0W9upc19Us71XkRjglEu
mvwbEzvbaQ6L9GuZDD6t0jJi7enc4pugnvQyVoU7on8Nux+VKo1HLJvc/x4lACBtBtZlpxvlpquU
vjJ57w5xwL9LBzHnfpXkrBFytyK/jfqo/mbQbgjXrm0sjwMbhizO6sgsNs6k0zvd+30e57x0H62J
Uh9mtLmFNEpemayyztVzMhTsQQmAUQ628vYO813WrhK2wA8Yh6Id+uiBP7LwUjPOnH5+T9pW+Ot5
nMxzmqY22wjT2lVl8vMAMuYvVZdmRFv7jLpf0Ixev1q6sq15lSYeFUNTD+e2pxccs6b5lLjb2S3j
lpZ9ulIT0ry4G1E/r3SR+aQHMzFfL2gwX0Y0zQ9Yc9V7Ql8VJfICMyab5Xtl1sOjBABxdOFhfmHT
UmJYC7wRYqvo9POcq+zaJPP6MPsBGLKoFgUVY9nNW7GMdrbBr0tLY2DLHZvaAq1gDMYCSKQ35XM4
DfzhjtUdp8yIthxsAE3io8bN2JU5RnRdZXfFoMKdE/T9S5YZ6nXMUNWFcjS2QEzkWzHwzu7ZeN42
0iIHwO4puwuX2utjLHHyzMlquJ7tinaQzpDyMS9aejd4mttDYk/qIALT2Bvh0N9pqEXVxpvb+c2n
21ywwvjTsTbBdG/saZkFmwCh2XNoVX1YlUw5OoeTdZ4B+ONBx+V4uXki7GSXFUBuDBM/nQNNk5Zr
h0W7QsFqE/OeJc2JevD2TVgm7yktm91EB5uVpO3yR88go7rKcNp4sTfm6OUJnFxzoPM5hWF17uKg
rpIcMN9AKV4SPNxLM/shg8W8C/KOwLwZjeOd3TnLoS9r6+skLPFR2qP4Pg8Tg/yIkZ9ob4373LHK
fSBh5s+zYNZF1OoGIG9I3Fj0uzGR9pWZqOBkM1e0jdq02mWFKG/sctBbmcrlpguFuyNlix5U88xG
Ak1VXkxihdKa93832cTTfd/bhW6KSj5PEmrEGfs6GqT+A3EQd0/DGjFpYw3nUbTmPgtSsXfaPsMX
it5u1blOfVuIsMNsu7jzgx3l/csysLz5aSLvqHMWZyOyxnvVt2HHqlEFl+jsxcU6pHrNTtQ6pPTJ
GwxgBZlAU/rpPgqG9gHQgL2jJjqdMnkJ37ujdY7SwN55vNk3Sdt1YO1rH/m4K83N3LlUbIU3+Vtd
tkrHLtMmj4Fulotiq90Xy9SeAdTNe05a7kmFbvsuSFAfx8YRu7AbXUIQKrA28LDx/VYsPn7i9S+o
P8vrYHabw8gRh+WQu+MqsvXwrQt6dN6iyFdtEZrriErNF2xumu5iZd+4y2LvisQZvw5c6RtrMEaf
Or45zCsluLMCK+qv3aAXe50n4soN9FzHWBz7ac22vNt7Xtc+G+jHVqS27Vufw9DKmefs2LZzQ+9S
NBjs6XVARrEYB0gS290NbE0j4AJg/y7WXpOtxtQ/0uLVR8HdV26aaQzXwTKE1y6Kzk0vpmTPAPq0
KRKlXgTQfBl7bjE+VVFfnpLQn7fMcPkr37fKj7JTQH89huCrMuVZmKMHoe97RJz5qm6ZRrAHdLhb
P1+WcQ1ZPAU7a0f1aSwaF9FSpNM2Vv6UbhMRjDuANXSZhzyxjlk1Ts+KmwdAZ9VOpPq7Kjgvss0P
ZTeTdiJzzLxfU3buUcDsOU/E49iphtbJw9iXr42cElocGuCSWNhDwkSScYPvs9Ih9Xv8ZuOahMMy
8/Z3LlmohUOscgtWYFf1ojp27SQfHLubvwY69QzOr27y1HPeCOLe7BrcRe4lxtjI1qv3ZNitG8NN
0nfX1sLlvUROm3cRv3ZlhNceonkCw4bObgTHsT0aHZ8FISXM0SEgvzb9MbrhDW78DNnkwcq6dBFW
bGadR6HL7sfU29mLl6QMCtUh7aqQaNOegJj+1s1t5GFnVskDLWBjKyoKS3kz3dG7cZL1v64MfoaO
+DaahwCWik813jUh+H8qDZZTncg0K+P5NYQLY5PBvqiUcmiVBeoeMFPN6neZ6L8b7vn8oZd+xp/y
uoarde4zlPAzSTsfSCr/HHG1js4Gi9z9f/MrfuqO+GzNurDhK3InHy5f0VkP5wup++dXZIFb//4r
er+2ZCi5frqun0quqrSWvAv5iheYy7Y7pFcXYCFcWYCWy3bdgoHwV87VtOB4vKPetZ/OFt16RouP
w7W392ouPP/d2zprwe9xmf1NEigVm5+0Q8IkBuOJP5Pda8P8QhziUMTL05N9EuKi4WJRWP+ODvbb
e+VSZv7Tz7YE/5e789qNG1uz8KsYfU+BOQDnNDCVFS0rtGXfEGVJzVDMmXybwVyfu3kDv9h8myW5
VWVbch95BsbUVberxJ2407/Wv1arVlJBR27+aOfFoTLLFsrx9l2BuYj21CyaRi9hW1+FlHc7cl9H
mFAoZwiNjjRglw8nqMvNihU2fgi7Gy/kfO8BUw+Dxr7LHUho8OwreJW4a8oJZsmTTTRp/8AmZJZd
4ok5rWfMhZC58FIyu7oX+9++Jn+VuN86xXEbdH5pnTA5Eim8OKhG7qw9HZA8dVe22kKkRzCQeQEQ
MWYo1MyawFgGly8l9Y6yCTswgejqJ5URQ/FkfHvTd5WopfnhobmMzp3F5qgjOwI3GHOCxvzk5Wky
+tU9VySc5adFWn2ROl5O+/2TYeGtFFJtlMVwnK3yE3NBytOinkoYSy+Qw0L3s2tLsgfaY3dubhND
/l8jY6MMqvUsNja9Xxe7RPMvf/SYbWsdwKHWySCVCROSCP0X1VxXDhACVEmztCEXy7LFGvaYbQs6
RjYCCbXk0/KdIUC1R3TMOsDXigRZ/o5MWR3W+d9Bx/aVWTBFohgsMMh4tTW4H3vLd6Onrd9zR55E
JyTSbg6rKybmZXCdrfBsV6KJHkx6xBCkmfLCcmDsi1ogZQIkq+oGLUWe2tD39infcXq790Js+HxJ
AjTyXfUyjqWSC2qoLJGLIfifl3c455Z/Go0XzEtu8XMdJOZqY4XOmZdF8gpVQBg+HH4WSQXPqtRq
fqKam3Wsu/6xzS33tM+7sOZWnBg3WWwm5xsjTpYcddWbRHUlDwZV7p50sZJdBqHX3fjQQg9z3agu
NZCCZU025aoJDf2MiDgHn6q3B38aSgjQTTzFctnbi6afl2qlEjgJ+4Vdy/kMfSXAGs+y5TkvSHOV
ValyDX46EK0P8rNYHeyFkff10s0LFVoRbPWFpXXhypNwms8A36bwz+O52ef1os4F+yIZauNKk7po
IYfhMIfd151Ca1QIMvetjJF4kKpnaWPlbytrI036Ah/ruYoA5mmRkIQ4yTmTLnUYMe96SY4OfTCA
W6/z1BK5qcSF11NUi1LB174NCmXe1al6RbH2heV7sjtF1XKYGkkcH8dqEM0tkq1g26ptd53FQ3SX
9Bj0TWoEGqfukAiJ2TJ4JwUtdlqy2g8Tp1YShiSyunmo8mbVcaUtLQfFCNQwiS9NDXtgHdQCmWO4
DzyTqIj7DW1RzqPOFJ68bN9ZTdAbs+33TqX3S3lo83ehE3IuT3PzCGwpnBd6HpzkleUeljhf3agR
yiVdpJUf1TyHstcWYX1WlKV+LKuuelJCoF+ShDAc1VC2zg0inLPGI9A5adxUnrZZxU4l3Hfel5tB
Wzl67CVT2WmjtaWH7VxvLcRtk0DtTuUQVMhpzPhY65RqpVeFeaoodY7GgZeUCiEJRKlnktG2AY65
dbNqSEzVZrpu5vE0dpA0m8RxYSPr18oezwQR/EBFjEMgMK+fZjBhypmiK/1RjBvxvOYy8M4n4HxC
2KS7xFW5/4Q8WnJlWlDX8JHedO9RWGU9F7HcclYQ97lsPWA/wmO2u1nhT0xs0jCy/KMdmeqJVlm5
u/CwRnWpn1dAWvSNE7NX9GRiyXVAVNQJhnLBhTZV4H5rerCsjJp4QBFCqptVIbDSompMpnA9SFw/
EB7A2NzQSvdD18KUhKCcKfl9v4ECNsPlO79oJN7Xor1vAwtEbRM5p8SFWnOadIpUf7RMSJwTWKOR
ukgys3zvy21VHlYFyZLETv0stlbdYGWoS5r1JpymEK37c9bM1DjBYLqYc+3vpyhpIOWpwUAi7dI7
yVyfTGTH5a5CBN1zm1nYWKSa8d8JGR+d1RlL3cisD9UQQSGstJwTmJJLzkxzMTVeGKj5HfmqlZSs
WY13bySN5C36QYo4XpbaRzIxzfQc53JzmJC9239IuwxnTl3zWtSIK7U6U4LWmraJR2gqqKu8hP+p
WneR4pcePtm1oU+wNQvDmY6h258A5d2tvnH8VQt8fZOUhdMuSgzKuVpjTXfoFLZ9zIW/PPLSQiqI
2xik5rplP7Tn0I1JS3XdxD7zOy8CSJONiy7N1RsnCKKbdoC1BtG88f+A+lMtTS+PFpFdG+m8LftN
P1HKHLwoYmUOp3ad6tBhm8A+a+2YC6jjyscWCUAo6fabIH6LSVr2KSxtjbSPjWZPiMla95li14vE
kPN38Nw3F5q9ST/6myhbUdUO3JS0e20uNa4z0xurXJWtrrpnfSEzEvgLE4Dsx5h+SFRpjYQiqT8p
WSofojH+jx8fDimWgAXMvgnaKf6OgEX6JrYrlCMEqEAeanACl6G68RsN0T6M+xYeZDf0sI22+qQK
cEIVMIWqp9J5aed42rJJEXEPOwANZOuvYIBusFIH7gjSDikWtk+Wp6YpZTiDAh/ReFmPKtMthons
kb3dRMlwbfuQBNo8tpaqn9dHmq0E1QxwOSGfQwAwQn2hhQgLLgNqkn7gir3xJ2W3Sad1JEsngWWm
l1GRc+CXMygaDKIHhqlV5kRC3px/teRrWQBCBlxbfDtHnCgWkJEWRBFpiMMAkDRiSg5QmENeoghm
WIF91GDhR/Cwy7nHBDX5N3NSI6XjWuBUOI+GJ4mi18t2g1ZWPWJZmA1q8jsiZYjtlH063FtJ79zL
AgNj6c1PNyMw5kKROUxHuCwXyJkDD33hCDQNdiPAmtQV3qHEdrJMaoSlXIHASYmT3ZJoY9+ZI0AX
jVhd7QeXjcDvSkP2UEMA02PXAd4LBdK3kd3hEDayfOUJHDBJpezC9LzNp0Bq8vctFA0QDsfSjkpF
ko4GgSc2NSHVmQ/zEvti0w6PvSD3Dxul3EDUFIBkF+bhtSdQyjRp3XkskEsug8bHvIm1d3rnOUeF
FqZLDWP6u77z/DtSLYjUKbHa3VhkKh2XgefEU4gT1R+BV/sV0p5atSItQf4jHPFUwsEkiclg2dhB
1tnbbMReyxGHZftrrze+U30gYa24BrwFsiVCbV8ZeWV0040EsxdKTNcTPRih3kqgvmo6SITqXLm8
lizIM7DVFfUCXAS0uB6R48ESKLJWIk96FMNt/thu8uaswJ7mEDjJ7OYlmB8zwMqu/BGlttN8SKeK
2krHbm/kU9vy0hteVmmapE1/loR9359VAvWWNq0VzzGjBChMKzm+K4ACLjO/UaPTuiZZgEQxJIeY
04oVTloryY5Cjkb9IUNV4NWbJJ5xXMQIhizTDLGPyZDV5vsk8gNeU2jGGqn9EVymRE9goMShKX3y
OrW77eLSKgk+65Yy6yRnQD7IIJReqL1+Tb5JdEEW3qDA2HEV5DmC0rvN7Hy4KNtWmVctB+FJT0ob
LIku6z4NXtUuejf3b82kxWAhd/rkpG06yh3qWmgG6KN6RRYjU6EzsPFE6jriox4ONaeOlVYvRIu+
EdTAdwEFQRU+HEd/7h5Pb2soRgwIpLgBdCcJG8QGT8l44W9eKOWrO7FmWbYibANR+CHLcy/M0Lo9
AJzDgb/YXEPGjqrrFwJC4lK5c+mEKUsirK46SD5xBRcVeHLPzRnhqq/wc0DhYm5zgOKuLeTqkP+s
ls7h34+b6CTdYp41XmSEi8VueT6EiLCEFjBpFv3cqVYYw6xIr5tWZ7I6aZbFaf02WLwYZPsqcLJX
6l4EKutrXe5NWhkexhfGsRASFtpE2cXLms9fCwHslbU3ZI2W4L3jUBZ7wZJ8E/j6+GnNSLp0hHuL
PStnHYjq23Du3mrTaFVtJhC7N4uXhAC+vrHtVmSfgBiERiMZBhURItdChlBbCruDl5v8dbBElATW
TRK00Fk19+YC92krrFwGVTQ5maVLJz4sZ+VJdSGEANL5cBPqL0wM5VtDquGohZ8P6T/qfutQHyDL
N2lE6+Kz/MibN5NqYk/yq2r5oqORCPzuTRIu/6xTNhgFycp77Us5PXS93wJMv2vn8lyfo1q+kKbN
kbzAz3wWv/1iP/C3gjCnwW2BK/uf1T/En92moBGB51e//2Pn//63FAEeqipEy+ZJFVTkQ90X/cU9
+kJVOdbBu0/Ft+dpkEBQ+Pd+9PyD3tyPJV/12f0/f1vfxQHpq2VVBLfVU46zyhLJjN6hRY+VGmv8
3DOiNQ2r73i4pKoHWHMR2mGR3X5+exOluHA9fK9rB0JoXZgXbT/bYNOTXvpePzzfxG2HPv+bnSbc
pjW5LwwETtvJ027QWNt/pA/2HvCkDxTo4eNHGAo9bbyhHWybbZnbxm+L+r9v/PffATToWCJ+pP17
z3jSflU7IPPAMQVBfPzwxKfdAEceuiuGQbgGjp/tW/cLdYMw4+PI/tqOsA9QyrZporHtByE4+bQj
TI3Jwi/QK/rSUXT9L9QRpBK8thOcA87tmF3phHXHD2eVnU4guEsKAfKwgIXis+32X6gTiBfJ++Ir
f3thVIwDUyExwxFx7aftN8gYEaos4gD5a84GDuj6Dy6KzywKQkxTqGluB3kUX33aDbp+wF0EDRb0
t8cPr8mvNRdUA9rpa2cDAAjqsLxPj/vf3pKg2wej3g62lttu2M6/X2g2CCkirjev2iLUA5GeJGQr
HhrJDvD0ZTDlA9OwMKBUlO3rst2TfqgXfuBHX85dUz+I7sYTV3Bffutg9r0fPB40vv7+4ZBxePfP
3zhJ7PxOnL+2Rf91Hvt9Z8aMS/+TLx+3grGYhz9/aN/XJe+U9diox39cBffFurj1+/GL/qGWZ+uY
Q9t/3Bb3T09A46L/Vy2+OjJ+GfpnH4pMQ7ounz6XsWScX/3geD2kyd6TgQRf/+TJ2g/Wj48RA4hz
E8fT11Z4cX9H30dvvnXmBiBlZX1tCfMy+/yvAgfvN5frpEofHyiaoOBI/RNKWKbB5//cHUziD+zU
r6366bpYJ/7n/9qp9MOG8/pn0yNL7n5l+uaOvqmjx/qOgyu8fB7/4ZtXox96z0/XXwp5fNj26eOZ
4bVNON8H2x82oZ/w3PXnf33ae9vB5B/b8O93yPl9Aar5qb7dHVLUsn9Cb18EDOX9m6N1cg/f9bGy
Y4dvb6+v7RhRwJJXkkJ4Zc7SotpZGrkjC8LNzy1l/8WkjJ8ws8RSsH4zJbJQBMnuQCOP+hPWhEtm
7ZvzdR3tjsP2BvnaHrr8vqb792MZPzRhr9JbeiZIdlYzDTvon9Dn31dhfGWlTxnC8s2SfSTYrTeH
sZ8wlN9PeH9lvS9SahzvvH0P58fXviAXaXL3+b+T3Q37y739tU9n3V0n+zQnXTYEm+61z36OQfVs
d3/r5PclWvD1efAxJPatP9s964pf3EYQu37/HwAAAP//</cx:binary>
              </cx:geoCache>
            </cx:geography>
          </cx:layoutPr>
        </cx:series>
      </cx:plotAreaRegion>
    </cx:plotArea>
    <cx:legend pos="r" align="min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hyperlink" Target="#'TESTE EXCEL'!A1"/><Relationship Id="rId4" Type="http://schemas.openxmlformats.org/officeDocument/2006/relationships/image" Target="../media/image3.sv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svg"/><Relationship Id="rId21" Type="http://schemas.openxmlformats.org/officeDocument/2006/relationships/chart" Target="../charts/chart1.xml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hyperlink" Target="#MENU!A1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19" Type="http://schemas.openxmlformats.org/officeDocument/2006/relationships/image" Target="../media/image19.sv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200025</xdr:colOff>
      <xdr:row>6</xdr:row>
      <xdr:rowOff>123825</xdr:rowOff>
    </xdr:from>
    <xdr:to>
      <xdr:col>16</xdr:col>
      <xdr:colOff>390525</xdr:colOff>
      <xdr:row>8</xdr:row>
      <xdr:rowOff>161925</xdr:rowOff>
    </xdr:to>
    <xdr:sp macro="" textlink="">
      <xdr:nvSpPr>
        <xdr:cNvPr id="3" name="Retângulo: Cantos Arredondados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A3D0B9C-E155-3F57-35E5-9C32CD92275A}"/>
            </a:ext>
          </a:extLst>
        </xdr:cNvPr>
        <xdr:cNvSpPr/>
      </xdr:nvSpPr>
      <xdr:spPr>
        <a:xfrm>
          <a:off x="2028825" y="1533525"/>
          <a:ext cx="8115300" cy="952500"/>
        </a:xfrm>
        <a:prstGeom prst="roundRect">
          <a:avLst/>
        </a:prstGeom>
        <a:solidFill>
          <a:srgbClr val="002060"/>
        </a:solidFill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6600" b="1">
              <a:latin typeface="Montserrat" panose="00000500000000000000" pitchFamily="2" charset="0"/>
            </a:rPr>
            <a:t>INICIAR</a:t>
          </a:r>
          <a:r>
            <a:rPr lang="pt-BR" sz="6600" b="1" baseline="0">
              <a:latin typeface="Montserrat" panose="00000500000000000000" pitchFamily="2" charset="0"/>
            </a:rPr>
            <a:t> TESTE</a:t>
          </a:r>
          <a:endParaRPr lang="pt-BR" sz="6600" b="1">
            <a:latin typeface="Montserrat" panose="00000500000000000000" pitchFamily="2" charset="0"/>
          </a:endParaRPr>
        </a:p>
      </xdr:txBody>
    </xdr:sp>
    <xdr:clientData/>
  </xdr:twoCellAnchor>
  <xdr:twoCellAnchor editAs="oneCell">
    <xdr:from>
      <xdr:col>17</xdr:col>
      <xdr:colOff>361950</xdr:colOff>
      <xdr:row>2</xdr:row>
      <xdr:rowOff>76200</xdr:rowOff>
    </xdr:from>
    <xdr:to>
      <xdr:col>20</xdr:col>
      <xdr:colOff>332914</xdr:colOff>
      <xdr:row>6</xdr:row>
      <xdr:rowOff>123825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2E06EB02-2527-45FE-B8F7-9CB8F62016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725150" y="457200"/>
          <a:ext cx="1799764" cy="1076325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 editAs="oneCell">
    <xdr:from>
      <xdr:col>2</xdr:col>
      <xdr:colOff>99067</xdr:colOff>
      <xdr:row>7</xdr:row>
      <xdr:rowOff>68300</xdr:rowOff>
    </xdr:from>
    <xdr:to>
      <xdr:col>4</xdr:col>
      <xdr:colOff>206221</xdr:colOff>
      <xdr:row>12</xdr:row>
      <xdr:rowOff>35717</xdr:rowOff>
    </xdr:to>
    <xdr:pic>
      <xdr:nvPicPr>
        <xdr:cNvPr id="10" name="Gráfico 9" descr="Voltar com preenchimento sólido">
          <a:extLst>
            <a:ext uri="{FF2B5EF4-FFF2-40B4-BE49-F238E27FC236}">
              <a16:creationId xmlns:a16="http://schemas.microsoft.com/office/drawing/2014/main" id="{AC157F61-5CB2-4085-81F3-561962695C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 rot="18296090" flipV="1">
          <a:off x="1388135" y="1865332"/>
          <a:ext cx="1186617" cy="1326354"/>
        </a:xfrm>
        <a:prstGeom prst="rect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50</xdr:row>
      <xdr:rowOff>9525</xdr:rowOff>
    </xdr:from>
    <xdr:to>
      <xdr:col>17</xdr:col>
      <xdr:colOff>95250</xdr:colOff>
      <xdr:row>50</xdr:row>
      <xdr:rowOff>19050</xdr:rowOff>
    </xdr:to>
    <xdr:cxnSp macro="">
      <xdr:nvCxnSpPr>
        <xdr:cNvPr id="9" name="Conector reto 8">
          <a:extLst>
            <a:ext uri="{FF2B5EF4-FFF2-40B4-BE49-F238E27FC236}">
              <a16:creationId xmlns:a16="http://schemas.microsoft.com/office/drawing/2014/main" id="{6176E578-BDE3-49BA-9D99-E08E30F4F82B}"/>
            </a:ext>
          </a:extLst>
        </xdr:cNvPr>
        <xdr:cNvCxnSpPr/>
      </xdr:nvCxnSpPr>
      <xdr:spPr>
        <a:xfrm>
          <a:off x="200025" y="9915525"/>
          <a:ext cx="11763375" cy="9525"/>
        </a:xfrm>
        <a:prstGeom prst="line">
          <a:avLst/>
        </a:prstGeom>
        <a:ln>
          <a:solidFill>
            <a:srgbClr val="00B05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101413</xdr:colOff>
      <xdr:row>63</xdr:row>
      <xdr:rowOff>145676</xdr:rowOff>
    </xdr:from>
    <xdr:to>
      <xdr:col>16</xdr:col>
      <xdr:colOff>601756</xdr:colOff>
      <xdr:row>63</xdr:row>
      <xdr:rowOff>155201</xdr:rowOff>
    </xdr:to>
    <xdr:cxnSp macro="">
      <xdr:nvCxnSpPr>
        <xdr:cNvPr id="10" name="Conector reto 9">
          <a:extLst>
            <a:ext uri="{FF2B5EF4-FFF2-40B4-BE49-F238E27FC236}">
              <a16:creationId xmlns:a16="http://schemas.microsoft.com/office/drawing/2014/main" id="{C32A7397-827E-400D-8525-6D4F84041C7B}"/>
            </a:ext>
          </a:extLst>
        </xdr:cNvPr>
        <xdr:cNvCxnSpPr/>
      </xdr:nvCxnSpPr>
      <xdr:spPr>
        <a:xfrm>
          <a:off x="101413" y="21773029"/>
          <a:ext cx="14664578" cy="9525"/>
        </a:xfrm>
        <a:prstGeom prst="line">
          <a:avLst/>
        </a:prstGeom>
        <a:ln>
          <a:solidFill>
            <a:srgbClr val="00B05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168088</xdr:colOff>
      <xdr:row>86</xdr:row>
      <xdr:rowOff>59391</xdr:rowOff>
    </xdr:from>
    <xdr:to>
      <xdr:col>17</xdr:col>
      <xdr:colOff>63313</xdr:colOff>
      <xdr:row>86</xdr:row>
      <xdr:rowOff>68916</xdr:rowOff>
    </xdr:to>
    <xdr:cxnSp macro="">
      <xdr:nvCxnSpPr>
        <xdr:cNvPr id="16" name="Conector reto 15">
          <a:extLst>
            <a:ext uri="{FF2B5EF4-FFF2-40B4-BE49-F238E27FC236}">
              <a16:creationId xmlns:a16="http://schemas.microsoft.com/office/drawing/2014/main" id="{CE380F0D-7D15-4DD1-95F5-684AE843AC93}"/>
            </a:ext>
          </a:extLst>
        </xdr:cNvPr>
        <xdr:cNvCxnSpPr/>
      </xdr:nvCxnSpPr>
      <xdr:spPr>
        <a:xfrm>
          <a:off x="168088" y="26863862"/>
          <a:ext cx="14664578" cy="9525"/>
        </a:xfrm>
        <a:prstGeom prst="line">
          <a:avLst/>
        </a:prstGeom>
        <a:ln>
          <a:solidFill>
            <a:srgbClr val="00B05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13</xdr:col>
      <xdr:colOff>123265</xdr:colOff>
      <xdr:row>0</xdr:row>
      <xdr:rowOff>103137</xdr:rowOff>
    </xdr:from>
    <xdr:to>
      <xdr:col>15</xdr:col>
      <xdr:colOff>422463</xdr:colOff>
      <xdr:row>4</xdr:row>
      <xdr:rowOff>109363</xdr:rowOff>
    </xdr:to>
    <xdr:pic>
      <xdr:nvPicPr>
        <xdr:cNvPr id="17" name="Imagem 16">
          <a:extLst>
            <a:ext uri="{FF2B5EF4-FFF2-40B4-BE49-F238E27FC236}">
              <a16:creationId xmlns:a16="http://schemas.microsoft.com/office/drawing/2014/main" id="{010325B6-0317-A95B-C489-8109CB7494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841941" y="103137"/>
          <a:ext cx="1509434" cy="902697"/>
        </a:xfrm>
        <a:prstGeom prst="rect">
          <a:avLst/>
        </a:prstGeom>
        <a:ln w="12700">
          <a:solidFill>
            <a:srgbClr val="00B050"/>
          </a:solidFill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 editAs="oneCell">
    <xdr:from>
      <xdr:col>4</xdr:col>
      <xdr:colOff>21853</xdr:colOff>
      <xdr:row>78</xdr:row>
      <xdr:rowOff>189940</xdr:rowOff>
    </xdr:from>
    <xdr:to>
      <xdr:col>4</xdr:col>
      <xdr:colOff>656106</xdr:colOff>
      <xdr:row>81</xdr:row>
      <xdr:rowOff>132790</xdr:rowOff>
    </xdr:to>
    <xdr:pic>
      <xdr:nvPicPr>
        <xdr:cNvPr id="19" name="Gráfico 18" descr="Voltar com preenchimento sólido">
          <a:extLst>
            <a:ext uri="{FF2B5EF4-FFF2-40B4-BE49-F238E27FC236}">
              <a16:creationId xmlns:a16="http://schemas.microsoft.com/office/drawing/2014/main" id="{D3E2C022-5474-E355-AA36-27D3BB591A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 rot="9630457">
          <a:off x="4268882" y="25201469"/>
          <a:ext cx="634253" cy="615203"/>
        </a:xfrm>
        <a:prstGeom prst="rect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  <xdr:twoCellAnchor>
    <xdr:from>
      <xdr:col>0</xdr:col>
      <xdr:colOff>77321</xdr:colOff>
      <xdr:row>138</xdr:row>
      <xdr:rowOff>96371</xdr:rowOff>
    </xdr:from>
    <xdr:to>
      <xdr:col>16</xdr:col>
      <xdr:colOff>577664</xdr:colOff>
      <xdr:row>138</xdr:row>
      <xdr:rowOff>105896</xdr:rowOff>
    </xdr:to>
    <xdr:cxnSp macro="">
      <xdr:nvCxnSpPr>
        <xdr:cNvPr id="20" name="Conector reto 19">
          <a:extLst>
            <a:ext uri="{FF2B5EF4-FFF2-40B4-BE49-F238E27FC236}">
              <a16:creationId xmlns:a16="http://schemas.microsoft.com/office/drawing/2014/main" id="{818AEC48-EB1F-4F5C-B0C1-35CE491C525C}"/>
            </a:ext>
          </a:extLst>
        </xdr:cNvPr>
        <xdr:cNvCxnSpPr/>
      </xdr:nvCxnSpPr>
      <xdr:spPr>
        <a:xfrm>
          <a:off x="77321" y="38577371"/>
          <a:ext cx="14664578" cy="9525"/>
        </a:xfrm>
        <a:prstGeom prst="line">
          <a:avLst/>
        </a:prstGeom>
        <a:ln>
          <a:solidFill>
            <a:srgbClr val="00B05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78441</xdr:colOff>
      <xdr:row>205</xdr:row>
      <xdr:rowOff>67235</xdr:rowOff>
    </xdr:from>
    <xdr:to>
      <xdr:col>16</xdr:col>
      <xdr:colOff>578784</xdr:colOff>
      <xdr:row>205</xdr:row>
      <xdr:rowOff>76760</xdr:rowOff>
    </xdr:to>
    <xdr:cxnSp macro="">
      <xdr:nvCxnSpPr>
        <xdr:cNvPr id="21" name="Conector reto 20">
          <a:extLst>
            <a:ext uri="{FF2B5EF4-FFF2-40B4-BE49-F238E27FC236}">
              <a16:creationId xmlns:a16="http://schemas.microsoft.com/office/drawing/2014/main" id="{9BEFD0B0-B72C-41F8-A74A-2711B8EAA878}"/>
            </a:ext>
          </a:extLst>
        </xdr:cNvPr>
        <xdr:cNvCxnSpPr/>
      </xdr:nvCxnSpPr>
      <xdr:spPr>
        <a:xfrm>
          <a:off x="78441" y="53541706"/>
          <a:ext cx="14664578" cy="9525"/>
        </a:xfrm>
        <a:prstGeom prst="line">
          <a:avLst/>
        </a:prstGeom>
        <a:ln>
          <a:solidFill>
            <a:srgbClr val="00B05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4</xdr:col>
      <xdr:colOff>571500</xdr:colOff>
      <xdr:row>141</xdr:row>
      <xdr:rowOff>179292</xdr:rowOff>
    </xdr:from>
    <xdr:to>
      <xdr:col>4</xdr:col>
      <xdr:colOff>1203805</xdr:colOff>
      <xdr:row>144</xdr:row>
      <xdr:rowOff>88525</xdr:rowOff>
    </xdr:to>
    <xdr:pic>
      <xdr:nvPicPr>
        <xdr:cNvPr id="24" name="Gráfico 23" descr="Voltar com preenchimento sólido">
          <a:extLst>
            <a:ext uri="{FF2B5EF4-FFF2-40B4-BE49-F238E27FC236}">
              <a16:creationId xmlns:a16="http://schemas.microsoft.com/office/drawing/2014/main" id="{35090EF2-1FCF-40C4-B2DC-EF034D181F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 rot="9630457">
          <a:off x="4818529" y="39332645"/>
          <a:ext cx="634253" cy="615203"/>
        </a:xfrm>
        <a:prstGeom prst="rect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5</xdr:col>
      <xdr:colOff>246529</xdr:colOff>
      <xdr:row>140</xdr:row>
      <xdr:rowOff>11206</xdr:rowOff>
    </xdr:from>
    <xdr:to>
      <xdr:col>5</xdr:col>
      <xdr:colOff>1467970</xdr:colOff>
      <xdr:row>147</xdr:row>
      <xdr:rowOff>87970</xdr:rowOff>
    </xdr:to>
    <xdr:pic>
      <xdr:nvPicPr>
        <xdr:cNvPr id="25" name="Imagem 24">
          <a:extLst>
            <a:ext uri="{FF2B5EF4-FFF2-40B4-BE49-F238E27FC236}">
              <a16:creationId xmlns:a16="http://schemas.microsoft.com/office/drawing/2014/main" id="{6B983813-E3A4-B3F5-302A-A908E5F682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580529" y="38940441"/>
          <a:ext cx="1221441" cy="1712824"/>
        </a:xfrm>
        <a:prstGeom prst="rect">
          <a:avLst/>
        </a:prstGeom>
        <a:ln w="12700">
          <a:solidFill>
            <a:srgbClr val="00B050"/>
          </a:solidFill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 editAs="oneCell">
    <xdr:from>
      <xdr:col>3</xdr:col>
      <xdr:colOff>459442</xdr:colOff>
      <xdr:row>165</xdr:row>
      <xdr:rowOff>89647</xdr:rowOff>
    </xdr:from>
    <xdr:to>
      <xdr:col>3</xdr:col>
      <xdr:colOff>1093695</xdr:colOff>
      <xdr:row>168</xdr:row>
      <xdr:rowOff>21291</xdr:rowOff>
    </xdr:to>
    <xdr:pic>
      <xdr:nvPicPr>
        <xdr:cNvPr id="29" name="Gráfico 28" descr="Voltar com preenchimento sólido">
          <a:extLst>
            <a:ext uri="{FF2B5EF4-FFF2-40B4-BE49-F238E27FC236}">
              <a16:creationId xmlns:a16="http://schemas.microsoft.com/office/drawing/2014/main" id="{26F3EBEB-AA6B-41FE-8FBF-F346880ADC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 rot="9630457">
          <a:off x="3608295" y="44745088"/>
          <a:ext cx="634253" cy="615203"/>
        </a:xfrm>
        <a:prstGeom prst="rect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12</xdr:col>
      <xdr:colOff>324971</xdr:colOff>
      <xdr:row>192</xdr:row>
      <xdr:rowOff>87942</xdr:rowOff>
    </xdr:from>
    <xdr:to>
      <xdr:col>15</xdr:col>
      <xdr:colOff>246529</xdr:colOff>
      <xdr:row>199</xdr:row>
      <xdr:rowOff>100851</xdr:rowOff>
    </xdr:to>
    <xdr:pic>
      <xdr:nvPicPr>
        <xdr:cNvPr id="30" name="Imagem 29">
          <a:extLst>
            <a:ext uri="{FF2B5EF4-FFF2-40B4-BE49-F238E27FC236}">
              <a16:creationId xmlns:a16="http://schemas.microsoft.com/office/drawing/2014/main" id="{F3897709-3DA7-24E8-21C7-84AE646A22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169589" y="40025707"/>
          <a:ext cx="1736911" cy="1570529"/>
        </a:xfrm>
        <a:prstGeom prst="rect">
          <a:avLst/>
        </a:prstGeom>
        <a:ln w="12700">
          <a:solidFill>
            <a:srgbClr val="00B050"/>
          </a:solidFill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 editAs="oneCell">
    <xdr:from>
      <xdr:col>12</xdr:col>
      <xdr:colOff>235322</xdr:colOff>
      <xdr:row>177</xdr:row>
      <xdr:rowOff>44823</xdr:rowOff>
    </xdr:from>
    <xdr:to>
      <xdr:col>15</xdr:col>
      <xdr:colOff>280146</xdr:colOff>
      <xdr:row>184</xdr:row>
      <xdr:rowOff>71201</xdr:rowOff>
    </xdr:to>
    <xdr:pic>
      <xdr:nvPicPr>
        <xdr:cNvPr id="32" name="Imagem 31">
          <a:extLst>
            <a:ext uri="{FF2B5EF4-FFF2-40B4-BE49-F238E27FC236}">
              <a16:creationId xmlns:a16="http://schemas.microsoft.com/office/drawing/2014/main" id="{25D5A30D-4B13-018F-F635-1AF7946A92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079940" y="36620823"/>
          <a:ext cx="1860177" cy="1583994"/>
        </a:xfrm>
        <a:prstGeom prst="rect">
          <a:avLst/>
        </a:prstGeom>
        <a:ln w="12700">
          <a:solidFill>
            <a:srgbClr val="00B050"/>
          </a:solidFill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 editAs="oneCell">
    <xdr:from>
      <xdr:col>3</xdr:col>
      <xdr:colOff>298078</xdr:colOff>
      <xdr:row>179</xdr:row>
      <xdr:rowOff>29135</xdr:rowOff>
    </xdr:from>
    <xdr:to>
      <xdr:col>3</xdr:col>
      <xdr:colOff>932331</xdr:colOff>
      <xdr:row>181</xdr:row>
      <xdr:rowOff>184897</xdr:rowOff>
    </xdr:to>
    <xdr:pic>
      <xdr:nvPicPr>
        <xdr:cNvPr id="33" name="Gráfico 32" descr="Voltar com preenchimento sólido">
          <a:extLst>
            <a:ext uri="{FF2B5EF4-FFF2-40B4-BE49-F238E27FC236}">
              <a16:creationId xmlns:a16="http://schemas.microsoft.com/office/drawing/2014/main" id="{92B55131-243C-456A-974C-49236C8276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 rot="9630457">
          <a:off x="3446931" y="47721370"/>
          <a:ext cx="634253" cy="615203"/>
        </a:xfrm>
        <a:prstGeom prst="rect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  <xdr:twoCellAnchor>
    <xdr:from>
      <xdr:col>1</xdr:col>
      <xdr:colOff>16247</xdr:colOff>
      <xdr:row>175</xdr:row>
      <xdr:rowOff>89647</xdr:rowOff>
    </xdr:from>
    <xdr:to>
      <xdr:col>17</xdr:col>
      <xdr:colOff>164165</xdr:colOff>
      <xdr:row>175</xdr:row>
      <xdr:rowOff>99172</xdr:rowOff>
    </xdr:to>
    <xdr:cxnSp macro="">
      <xdr:nvCxnSpPr>
        <xdr:cNvPr id="34" name="Conector reto 33">
          <a:extLst>
            <a:ext uri="{FF2B5EF4-FFF2-40B4-BE49-F238E27FC236}">
              <a16:creationId xmlns:a16="http://schemas.microsoft.com/office/drawing/2014/main" id="{EE7F450B-AE99-44E5-B053-9D56DAD394AB}"/>
            </a:ext>
          </a:extLst>
        </xdr:cNvPr>
        <xdr:cNvCxnSpPr/>
      </xdr:nvCxnSpPr>
      <xdr:spPr>
        <a:xfrm>
          <a:off x="240365" y="46975059"/>
          <a:ext cx="14693153" cy="9525"/>
        </a:xfrm>
        <a:prstGeom prst="line">
          <a:avLst/>
        </a:prstGeom>
        <a:ln>
          <a:solidFill>
            <a:srgbClr val="00B05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163606</xdr:colOff>
      <xdr:row>189</xdr:row>
      <xdr:rowOff>118781</xdr:rowOff>
    </xdr:from>
    <xdr:to>
      <xdr:col>17</xdr:col>
      <xdr:colOff>58831</xdr:colOff>
      <xdr:row>189</xdr:row>
      <xdr:rowOff>128306</xdr:rowOff>
    </xdr:to>
    <xdr:cxnSp macro="">
      <xdr:nvCxnSpPr>
        <xdr:cNvPr id="35" name="Conector reto 34">
          <a:extLst>
            <a:ext uri="{FF2B5EF4-FFF2-40B4-BE49-F238E27FC236}">
              <a16:creationId xmlns:a16="http://schemas.microsoft.com/office/drawing/2014/main" id="{6C18350D-EE71-4CA5-91BE-C4ADC7E5C2A3}"/>
            </a:ext>
          </a:extLst>
        </xdr:cNvPr>
        <xdr:cNvCxnSpPr/>
      </xdr:nvCxnSpPr>
      <xdr:spPr>
        <a:xfrm>
          <a:off x="163606" y="50074605"/>
          <a:ext cx="14664578" cy="9525"/>
        </a:xfrm>
        <a:prstGeom prst="line">
          <a:avLst/>
        </a:prstGeom>
        <a:ln>
          <a:solidFill>
            <a:srgbClr val="00B05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78441</xdr:colOff>
      <xdr:row>264</xdr:row>
      <xdr:rowOff>0</xdr:rowOff>
    </xdr:from>
    <xdr:to>
      <xdr:col>16</xdr:col>
      <xdr:colOff>578784</xdr:colOff>
      <xdr:row>264</xdr:row>
      <xdr:rowOff>9525</xdr:rowOff>
    </xdr:to>
    <xdr:cxnSp macro="">
      <xdr:nvCxnSpPr>
        <xdr:cNvPr id="36" name="Conector reto 35">
          <a:extLst>
            <a:ext uri="{FF2B5EF4-FFF2-40B4-BE49-F238E27FC236}">
              <a16:creationId xmlns:a16="http://schemas.microsoft.com/office/drawing/2014/main" id="{C650A6D7-9769-4228-BC00-74CB93005E31}"/>
            </a:ext>
          </a:extLst>
        </xdr:cNvPr>
        <xdr:cNvCxnSpPr/>
      </xdr:nvCxnSpPr>
      <xdr:spPr>
        <a:xfrm>
          <a:off x="78441" y="68759294"/>
          <a:ext cx="14664578" cy="9525"/>
        </a:xfrm>
        <a:prstGeom prst="line">
          <a:avLst/>
        </a:prstGeom>
        <a:ln>
          <a:solidFill>
            <a:srgbClr val="00B05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197223</xdr:colOff>
      <xdr:row>219</xdr:row>
      <xdr:rowOff>62753</xdr:rowOff>
    </xdr:from>
    <xdr:to>
      <xdr:col>17</xdr:col>
      <xdr:colOff>92448</xdr:colOff>
      <xdr:row>219</xdr:row>
      <xdr:rowOff>72278</xdr:rowOff>
    </xdr:to>
    <xdr:cxnSp macro="">
      <xdr:nvCxnSpPr>
        <xdr:cNvPr id="44" name="Conector reto 43">
          <a:extLst>
            <a:ext uri="{FF2B5EF4-FFF2-40B4-BE49-F238E27FC236}">
              <a16:creationId xmlns:a16="http://schemas.microsoft.com/office/drawing/2014/main" id="{8A8EB40E-0EA0-42F1-AC89-3B1CAC19FEFF}"/>
            </a:ext>
          </a:extLst>
        </xdr:cNvPr>
        <xdr:cNvCxnSpPr/>
      </xdr:nvCxnSpPr>
      <xdr:spPr>
        <a:xfrm>
          <a:off x="197223" y="42252900"/>
          <a:ext cx="14362019" cy="9525"/>
        </a:xfrm>
        <a:prstGeom prst="line">
          <a:avLst/>
        </a:prstGeom>
        <a:ln>
          <a:solidFill>
            <a:srgbClr val="00B05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11</xdr:col>
      <xdr:colOff>264576</xdr:colOff>
      <xdr:row>225</xdr:row>
      <xdr:rowOff>179294</xdr:rowOff>
    </xdr:from>
    <xdr:to>
      <xdr:col>16</xdr:col>
      <xdr:colOff>12839</xdr:colOff>
      <xdr:row>233</xdr:row>
      <xdr:rowOff>198115</xdr:rowOff>
    </xdr:to>
    <xdr:pic>
      <xdr:nvPicPr>
        <xdr:cNvPr id="49" name="Imagem 48">
          <a:extLst>
            <a:ext uri="{FF2B5EF4-FFF2-40B4-BE49-F238E27FC236}">
              <a16:creationId xmlns:a16="http://schemas.microsoft.com/office/drawing/2014/main" id="{294031C6-B3F9-A40C-1E0D-999D7B770D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1403223" y="57867176"/>
          <a:ext cx="2773852" cy="1789350"/>
        </a:xfrm>
        <a:prstGeom prst="rect">
          <a:avLst/>
        </a:prstGeom>
        <a:ln>
          <a:solidFill>
            <a:srgbClr val="00B050"/>
          </a:solidFill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>
    <xdr:from>
      <xdr:col>0</xdr:col>
      <xdr:colOff>47064</xdr:colOff>
      <xdr:row>236</xdr:row>
      <xdr:rowOff>159125</xdr:rowOff>
    </xdr:from>
    <xdr:to>
      <xdr:col>16</xdr:col>
      <xdr:colOff>547407</xdr:colOff>
      <xdr:row>236</xdr:row>
      <xdr:rowOff>168650</xdr:rowOff>
    </xdr:to>
    <xdr:cxnSp macro="">
      <xdr:nvCxnSpPr>
        <xdr:cNvPr id="51" name="Conector reto 50">
          <a:extLst>
            <a:ext uri="{FF2B5EF4-FFF2-40B4-BE49-F238E27FC236}">
              <a16:creationId xmlns:a16="http://schemas.microsoft.com/office/drawing/2014/main" id="{976482DC-71BC-4A5E-A858-D4F99C6CC99F}"/>
            </a:ext>
          </a:extLst>
        </xdr:cNvPr>
        <xdr:cNvCxnSpPr/>
      </xdr:nvCxnSpPr>
      <xdr:spPr>
        <a:xfrm>
          <a:off x="47064" y="52770743"/>
          <a:ext cx="15034372" cy="9525"/>
        </a:xfrm>
        <a:prstGeom prst="line">
          <a:avLst/>
        </a:prstGeom>
        <a:ln>
          <a:solidFill>
            <a:srgbClr val="00B05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1456765</xdr:colOff>
      <xdr:row>241</xdr:row>
      <xdr:rowOff>89647</xdr:rowOff>
    </xdr:from>
    <xdr:to>
      <xdr:col>3</xdr:col>
      <xdr:colOff>207562</xdr:colOff>
      <xdr:row>254</xdr:row>
      <xdr:rowOff>185256</xdr:rowOff>
    </xdr:to>
    <xdr:pic>
      <xdr:nvPicPr>
        <xdr:cNvPr id="53" name="Imagem 52">
          <a:extLst>
            <a:ext uri="{FF2B5EF4-FFF2-40B4-BE49-F238E27FC236}">
              <a16:creationId xmlns:a16="http://schemas.microsoft.com/office/drawing/2014/main" id="{EE8208A2-8450-DC1C-651E-FAF01AAD54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680883" y="64243323"/>
          <a:ext cx="1810003" cy="2572109"/>
        </a:xfrm>
        <a:prstGeom prst="rect">
          <a:avLst/>
        </a:prstGeom>
        <a:ln>
          <a:solidFill>
            <a:srgbClr val="00B050"/>
          </a:solidFill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 editAs="oneCell">
    <xdr:from>
      <xdr:col>3</xdr:col>
      <xdr:colOff>605119</xdr:colOff>
      <xdr:row>245</xdr:row>
      <xdr:rowOff>112059</xdr:rowOff>
    </xdr:from>
    <xdr:to>
      <xdr:col>4</xdr:col>
      <xdr:colOff>129990</xdr:colOff>
      <xdr:row>248</xdr:row>
      <xdr:rowOff>155762</xdr:rowOff>
    </xdr:to>
    <xdr:pic>
      <xdr:nvPicPr>
        <xdr:cNvPr id="54" name="Gráfico 53" descr="Voltar com preenchimento sólido">
          <a:extLst>
            <a:ext uri="{FF2B5EF4-FFF2-40B4-BE49-F238E27FC236}">
              <a16:creationId xmlns:a16="http://schemas.microsoft.com/office/drawing/2014/main" id="{1533AFC3-2E27-4137-9E8A-879D5BD914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 rot="9630457">
          <a:off x="3753972" y="65027735"/>
          <a:ext cx="634253" cy="615203"/>
        </a:xfrm>
        <a:prstGeom prst="rect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  <xdr:twoCellAnchor>
    <xdr:from>
      <xdr:col>0</xdr:col>
      <xdr:colOff>145677</xdr:colOff>
      <xdr:row>74</xdr:row>
      <xdr:rowOff>145677</xdr:rowOff>
    </xdr:from>
    <xdr:to>
      <xdr:col>17</xdr:col>
      <xdr:colOff>40902</xdr:colOff>
      <xdr:row>74</xdr:row>
      <xdr:rowOff>155202</xdr:rowOff>
    </xdr:to>
    <xdr:cxnSp macro="">
      <xdr:nvCxnSpPr>
        <xdr:cNvPr id="58" name="Conector reto 57">
          <a:extLst>
            <a:ext uri="{FF2B5EF4-FFF2-40B4-BE49-F238E27FC236}">
              <a16:creationId xmlns:a16="http://schemas.microsoft.com/office/drawing/2014/main" id="{B5FA2603-797A-4307-B635-5008B421F1FB}"/>
            </a:ext>
          </a:extLst>
        </xdr:cNvPr>
        <xdr:cNvCxnSpPr/>
      </xdr:nvCxnSpPr>
      <xdr:spPr>
        <a:xfrm>
          <a:off x="145677" y="24260736"/>
          <a:ext cx="14664578" cy="9525"/>
        </a:xfrm>
        <a:prstGeom prst="line">
          <a:avLst/>
        </a:prstGeom>
        <a:ln>
          <a:solidFill>
            <a:srgbClr val="00B05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56029</xdr:colOff>
      <xdr:row>277</xdr:row>
      <xdr:rowOff>11206</xdr:rowOff>
    </xdr:from>
    <xdr:to>
      <xdr:col>16</xdr:col>
      <xdr:colOff>556372</xdr:colOff>
      <xdr:row>277</xdr:row>
      <xdr:rowOff>20731</xdr:rowOff>
    </xdr:to>
    <xdr:cxnSp macro="">
      <xdr:nvCxnSpPr>
        <xdr:cNvPr id="62" name="Conector reto 61">
          <a:extLst>
            <a:ext uri="{FF2B5EF4-FFF2-40B4-BE49-F238E27FC236}">
              <a16:creationId xmlns:a16="http://schemas.microsoft.com/office/drawing/2014/main" id="{3650F5F9-3EFF-4078-A37E-7198ACC635B1}"/>
            </a:ext>
          </a:extLst>
        </xdr:cNvPr>
        <xdr:cNvCxnSpPr/>
      </xdr:nvCxnSpPr>
      <xdr:spPr>
        <a:xfrm>
          <a:off x="56029" y="63324441"/>
          <a:ext cx="14765431" cy="9525"/>
        </a:xfrm>
        <a:prstGeom prst="line">
          <a:avLst/>
        </a:prstGeom>
        <a:ln>
          <a:solidFill>
            <a:srgbClr val="00B05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123264</xdr:colOff>
      <xdr:row>127</xdr:row>
      <xdr:rowOff>100853</xdr:rowOff>
    </xdr:from>
    <xdr:to>
      <xdr:col>17</xdr:col>
      <xdr:colOff>18489</xdr:colOff>
      <xdr:row>127</xdr:row>
      <xdr:rowOff>110378</xdr:rowOff>
    </xdr:to>
    <xdr:cxnSp macro="">
      <xdr:nvCxnSpPr>
        <xdr:cNvPr id="65" name="Conector reto 64">
          <a:extLst>
            <a:ext uri="{FF2B5EF4-FFF2-40B4-BE49-F238E27FC236}">
              <a16:creationId xmlns:a16="http://schemas.microsoft.com/office/drawing/2014/main" id="{688E43C8-F893-4126-8782-BBB8A9A4D71E}"/>
            </a:ext>
          </a:extLst>
        </xdr:cNvPr>
        <xdr:cNvCxnSpPr/>
      </xdr:nvCxnSpPr>
      <xdr:spPr>
        <a:xfrm>
          <a:off x="123264" y="36094147"/>
          <a:ext cx="14664578" cy="9525"/>
        </a:xfrm>
        <a:prstGeom prst="line">
          <a:avLst/>
        </a:prstGeom>
        <a:ln>
          <a:solidFill>
            <a:srgbClr val="00B05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62752</xdr:colOff>
      <xdr:row>288</xdr:row>
      <xdr:rowOff>6723</xdr:rowOff>
    </xdr:from>
    <xdr:to>
      <xdr:col>16</xdr:col>
      <xdr:colOff>563095</xdr:colOff>
      <xdr:row>288</xdr:row>
      <xdr:rowOff>16248</xdr:rowOff>
    </xdr:to>
    <xdr:cxnSp macro="">
      <xdr:nvCxnSpPr>
        <xdr:cNvPr id="68" name="Conector reto 67">
          <a:extLst>
            <a:ext uri="{FF2B5EF4-FFF2-40B4-BE49-F238E27FC236}">
              <a16:creationId xmlns:a16="http://schemas.microsoft.com/office/drawing/2014/main" id="{BACB171F-4155-43DF-AA85-BCFCD5F9F52A}"/>
            </a:ext>
          </a:extLst>
        </xdr:cNvPr>
        <xdr:cNvCxnSpPr/>
      </xdr:nvCxnSpPr>
      <xdr:spPr>
        <a:xfrm>
          <a:off x="62752" y="65583547"/>
          <a:ext cx="15045578" cy="9525"/>
        </a:xfrm>
        <a:prstGeom prst="line">
          <a:avLst/>
        </a:prstGeom>
        <a:ln>
          <a:solidFill>
            <a:srgbClr val="00B05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829236</xdr:colOff>
      <xdr:row>289</xdr:row>
      <xdr:rowOff>0</xdr:rowOff>
    </xdr:from>
    <xdr:to>
      <xdr:col>5</xdr:col>
      <xdr:colOff>783333</xdr:colOff>
      <xdr:row>297</xdr:row>
      <xdr:rowOff>33617</xdr:rowOff>
    </xdr:to>
    <xdr:pic>
      <xdr:nvPicPr>
        <xdr:cNvPr id="70" name="Imagem 69">
          <a:extLst>
            <a:ext uri="{FF2B5EF4-FFF2-40B4-BE49-F238E27FC236}">
              <a16:creationId xmlns:a16="http://schemas.microsoft.com/office/drawing/2014/main" id="{BFC2F7CA-F7A0-0E36-03E2-BC4AFABAEB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4359089" y="65767324"/>
          <a:ext cx="2548014" cy="1658470"/>
        </a:xfrm>
        <a:prstGeom prst="rect">
          <a:avLst/>
        </a:prstGeom>
        <a:ln>
          <a:solidFill>
            <a:srgbClr val="00B050"/>
          </a:solidFill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 editAs="oneCell">
    <xdr:from>
      <xdr:col>5</xdr:col>
      <xdr:colOff>1176617</xdr:colOff>
      <xdr:row>278</xdr:row>
      <xdr:rowOff>12124</xdr:rowOff>
    </xdr:from>
    <xdr:to>
      <xdr:col>10</xdr:col>
      <xdr:colOff>100852</xdr:colOff>
      <xdr:row>287</xdr:row>
      <xdr:rowOff>3703</xdr:rowOff>
    </xdr:to>
    <xdr:pic>
      <xdr:nvPicPr>
        <xdr:cNvPr id="71" name="Imagem 70">
          <a:extLst>
            <a:ext uri="{FF2B5EF4-FFF2-40B4-BE49-F238E27FC236}">
              <a16:creationId xmlns:a16="http://schemas.microsoft.com/office/drawing/2014/main" id="{83DEA248-10DF-7AEC-26BE-E33DD1BDC8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6891617" y="63515859"/>
          <a:ext cx="4146177" cy="1941404"/>
        </a:xfrm>
        <a:prstGeom prst="rect">
          <a:avLst/>
        </a:prstGeom>
        <a:ln>
          <a:solidFill>
            <a:srgbClr val="00B050"/>
          </a:solidFill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 editAs="oneCell">
    <xdr:from>
      <xdr:col>11</xdr:col>
      <xdr:colOff>22413</xdr:colOff>
      <xdr:row>282</xdr:row>
      <xdr:rowOff>89646</xdr:rowOff>
    </xdr:from>
    <xdr:to>
      <xdr:col>16</xdr:col>
      <xdr:colOff>232522</xdr:colOff>
      <xdr:row>286</xdr:row>
      <xdr:rowOff>145673</xdr:rowOff>
    </xdr:to>
    <xdr:pic>
      <xdr:nvPicPr>
        <xdr:cNvPr id="73" name="Imagem 72">
          <a:extLst>
            <a:ext uri="{FF2B5EF4-FFF2-40B4-BE49-F238E27FC236}">
              <a16:creationId xmlns:a16="http://schemas.microsoft.com/office/drawing/2014/main" id="{3B22F56F-C20B-E836-BE15-C0881DE1B7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1542060" y="64400205"/>
          <a:ext cx="3235698" cy="941294"/>
        </a:xfrm>
        <a:prstGeom prst="rect">
          <a:avLst/>
        </a:prstGeom>
        <a:ln>
          <a:solidFill>
            <a:srgbClr val="00B050"/>
          </a:solidFill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>
    <xdr:from>
      <xdr:col>0</xdr:col>
      <xdr:colOff>85164</xdr:colOff>
      <xdr:row>298</xdr:row>
      <xdr:rowOff>174811</xdr:rowOff>
    </xdr:from>
    <xdr:to>
      <xdr:col>16</xdr:col>
      <xdr:colOff>585507</xdr:colOff>
      <xdr:row>298</xdr:row>
      <xdr:rowOff>184336</xdr:rowOff>
    </xdr:to>
    <xdr:cxnSp macro="">
      <xdr:nvCxnSpPr>
        <xdr:cNvPr id="74" name="Conector reto 73">
          <a:extLst>
            <a:ext uri="{FF2B5EF4-FFF2-40B4-BE49-F238E27FC236}">
              <a16:creationId xmlns:a16="http://schemas.microsoft.com/office/drawing/2014/main" id="{72617DF1-05F1-4063-A220-30C2DE4C4007}"/>
            </a:ext>
          </a:extLst>
        </xdr:cNvPr>
        <xdr:cNvCxnSpPr/>
      </xdr:nvCxnSpPr>
      <xdr:spPr>
        <a:xfrm>
          <a:off x="85164" y="76061046"/>
          <a:ext cx="14799049" cy="9525"/>
        </a:xfrm>
        <a:prstGeom prst="line">
          <a:avLst/>
        </a:prstGeom>
        <a:ln>
          <a:solidFill>
            <a:srgbClr val="00B05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4</xdr:col>
      <xdr:colOff>526678</xdr:colOff>
      <xdr:row>6</xdr:row>
      <xdr:rowOff>0</xdr:rowOff>
    </xdr:from>
    <xdr:to>
      <xdr:col>5</xdr:col>
      <xdr:colOff>1074289</xdr:colOff>
      <xdr:row>7</xdr:row>
      <xdr:rowOff>33618</xdr:rowOff>
    </xdr:to>
    <xdr:pic>
      <xdr:nvPicPr>
        <xdr:cNvPr id="75" name="Imagem 74">
          <a:extLst>
            <a:ext uri="{FF2B5EF4-FFF2-40B4-BE49-F238E27FC236}">
              <a16:creationId xmlns:a16="http://schemas.microsoft.com/office/drawing/2014/main" id="{DEACB91A-28C1-4382-6807-4DA7DCD3C0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773707" y="1703294"/>
          <a:ext cx="2032146" cy="257736"/>
        </a:xfrm>
        <a:prstGeom prst="rect">
          <a:avLst/>
        </a:prstGeom>
        <a:ln w="12700">
          <a:solidFill>
            <a:srgbClr val="00B050"/>
          </a:solidFill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 editAs="oneCell">
    <xdr:from>
      <xdr:col>7</xdr:col>
      <xdr:colOff>33618</xdr:colOff>
      <xdr:row>6</xdr:row>
      <xdr:rowOff>0</xdr:rowOff>
    </xdr:from>
    <xdr:to>
      <xdr:col>8</xdr:col>
      <xdr:colOff>809819</xdr:colOff>
      <xdr:row>7</xdr:row>
      <xdr:rowOff>33093</xdr:rowOff>
    </xdr:to>
    <xdr:pic>
      <xdr:nvPicPr>
        <xdr:cNvPr id="76" name="Imagem 75">
          <a:extLst>
            <a:ext uri="{FF2B5EF4-FFF2-40B4-BE49-F238E27FC236}">
              <a16:creationId xmlns:a16="http://schemas.microsoft.com/office/drawing/2014/main" id="{31D7F0FB-4725-BCEA-E566-7EA2F15548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7698442" y="1714499"/>
          <a:ext cx="1381318" cy="257211"/>
        </a:xfrm>
        <a:prstGeom prst="rect">
          <a:avLst/>
        </a:prstGeom>
        <a:ln w="12700">
          <a:solidFill>
            <a:srgbClr val="00B050"/>
          </a:solidFill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 editAs="oneCell">
    <xdr:from>
      <xdr:col>5</xdr:col>
      <xdr:colOff>1456409</xdr:colOff>
      <xdr:row>4</xdr:row>
      <xdr:rowOff>67235</xdr:rowOff>
    </xdr:from>
    <xdr:to>
      <xdr:col>6</xdr:col>
      <xdr:colOff>344417</xdr:colOff>
      <xdr:row>6</xdr:row>
      <xdr:rowOff>7765</xdr:rowOff>
    </xdr:to>
    <xdr:pic>
      <xdr:nvPicPr>
        <xdr:cNvPr id="77" name="Gráfico 76" descr="Voltar com preenchimento sólido">
          <a:extLst>
            <a:ext uri="{FF2B5EF4-FFF2-40B4-BE49-F238E27FC236}">
              <a16:creationId xmlns:a16="http://schemas.microsoft.com/office/drawing/2014/main" id="{43C08203-1B46-4AAE-BB66-D1F6F3BE2D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 rot="9630457">
          <a:off x="6936085" y="963706"/>
          <a:ext cx="400803" cy="388765"/>
        </a:xfrm>
        <a:prstGeom prst="rect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8</xdr:col>
      <xdr:colOff>801984</xdr:colOff>
      <xdr:row>4</xdr:row>
      <xdr:rowOff>89648</xdr:rowOff>
    </xdr:from>
    <xdr:to>
      <xdr:col>9</xdr:col>
      <xdr:colOff>227875</xdr:colOff>
      <xdr:row>6</xdr:row>
      <xdr:rowOff>30178</xdr:rowOff>
    </xdr:to>
    <xdr:pic>
      <xdr:nvPicPr>
        <xdr:cNvPr id="78" name="Gráfico 77" descr="Voltar com preenchimento sólido">
          <a:extLst>
            <a:ext uri="{FF2B5EF4-FFF2-40B4-BE49-F238E27FC236}">
              <a16:creationId xmlns:a16="http://schemas.microsoft.com/office/drawing/2014/main" id="{76C63919-9727-4C78-91E5-C85027D100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 rot="9630457">
          <a:off x="9441719" y="986119"/>
          <a:ext cx="400803" cy="388765"/>
        </a:xfrm>
        <a:prstGeom prst="rect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  <xdr:twoCellAnchor>
    <xdr:from>
      <xdr:col>0</xdr:col>
      <xdr:colOff>145677</xdr:colOff>
      <xdr:row>24</xdr:row>
      <xdr:rowOff>22411</xdr:rowOff>
    </xdr:from>
    <xdr:to>
      <xdr:col>17</xdr:col>
      <xdr:colOff>40902</xdr:colOff>
      <xdr:row>24</xdr:row>
      <xdr:rowOff>31936</xdr:rowOff>
    </xdr:to>
    <xdr:cxnSp macro="">
      <xdr:nvCxnSpPr>
        <xdr:cNvPr id="79" name="Conector reto 78">
          <a:extLst>
            <a:ext uri="{FF2B5EF4-FFF2-40B4-BE49-F238E27FC236}">
              <a16:creationId xmlns:a16="http://schemas.microsoft.com/office/drawing/2014/main" id="{A7B5D72D-E05D-4BB8-B10D-11663B6FC5BE}"/>
            </a:ext>
          </a:extLst>
        </xdr:cNvPr>
        <xdr:cNvCxnSpPr/>
      </xdr:nvCxnSpPr>
      <xdr:spPr>
        <a:xfrm>
          <a:off x="145677" y="12909176"/>
          <a:ext cx="14664578" cy="9525"/>
        </a:xfrm>
        <a:prstGeom prst="line">
          <a:avLst/>
        </a:prstGeom>
        <a:ln>
          <a:solidFill>
            <a:srgbClr val="00B05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40341</xdr:colOff>
      <xdr:row>35</xdr:row>
      <xdr:rowOff>73958</xdr:rowOff>
    </xdr:from>
    <xdr:to>
      <xdr:col>16</xdr:col>
      <xdr:colOff>540684</xdr:colOff>
      <xdr:row>35</xdr:row>
      <xdr:rowOff>83483</xdr:rowOff>
    </xdr:to>
    <xdr:cxnSp macro="">
      <xdr:nvCxnSpPr>
        <xdr:cNvPr id="80" name="Conector reto 79">
          <a:extLst>
            <a:ext uri="{FF2B5EF4-FFF2-40B4-BE49-F238E27FC236}">
              <a16:creationId xmlns:a16="http://schemas.microsoft.com/office/drawing/2014/main" id="{2145EA79-71E8-4929-B46B-2F369CEA58C7}"/>
            </a:ext>
          </a:extLst>
        </xdr:cNvPr>
        <xdr:cNvCxnSpPr/>
      </xdr:nvCxnSpPr>
      <xdr:spPr>
        <a:xfrm>
          <a:off x="40341" y="15426017"/>
          <a:ext cx="14664578" cy="9525"/>
        </a:xfrm>
        <a:prstGeom prst="line">
          <a:avLst/>
        </a:prstGeom>
        <a:ln>
          <a:solidFill>
            <a:srgbClr val="00B05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11</xdr:col>
      <xdr:colOff>67235</xdr:colOff>
      <xdr:row>38</xdr:row>
      <xdr:rowOff>22411</xdr:rowOff>
    </xdr:from>
    <xdr:to>
      <xdr:col>12</xdr:col>
      <xdr:colOff>96369</xdr:colOff>
      <xdr:row>40</xdr:row>
      <xdr:rowOff>189379</xdr:rowOff>
    </xdr:to>
    <xdr:pic>
      <xdr:nvPicPr>
        <xdr:cNvPr id="81" name="Gráfico 80" descr="Voltar com preenchimento sólido">
          <a:extLst>
            <a:ext uri="{FF2B5EF4-FFF2-40B4-BE49-F238E27FC236}">
              <a16:creationId xmlns:a16="http://schemas.microsoft.com/office/drawing/2014/main" id="{D76EF2A7-D18A-4817-B920-B749406F42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 rot="9630457">
          <a:off x="11205882" y="16046823"/>
          <a:ext cx="634253" cy="615203"/>
        </a:xfrm>
        <a:prstGeom prst="rect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7</xdr:col>
      <xdr:colOff>56029</xdr:colOff>
      <xdr:row>51</xdr:row>
      <xdr:rowOff>67235</xdr:rowOff>
    </xdr:from>
    <xdr:to>
      <xdr:col>8</xdr:col>
      <xdr:colOff>85165</xdr:colOff>
      <xdr:row>53</xdr:row>
      <xdr:rowOff>166968</xdr:rowOff>
    </xdr:to>
    <xdr:pic>
      <xdr:nvPicPr>
        <xdr:cNvPr id="82" name="Gráfico 81" descr="Voltar com preenchimento sólido">
          <a:extLst>
            <a:ext uri="{FF2B5EF4-FFF2-40B4-BE49-F238E27FC236}">
              <a16:creationId xmlns:a16="http://schemas.microsoft.com/office/drawing/2014/main" id="{FE592C1F-25D9-4622-A142-9D42209659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 rot="9630457">
          <a:off x="7720853" y="19005176"/>
          <a:ext cx="634253" cy="615203"/>
        </a:xfrm>
        <a:prstGeom prst="rect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7</xdr:col>
      <xdr:colOff>196664</xdr:colOff>
      <xdr:row>67</xdr:row>
      <xdr:rowOff>174251</xdr:rowOff>
    </xdr:from>
    <xdr:to>
      <xdr:col>8</xdr:col>
      <xdr:colOff>225800</xdr:colOff>
      <xdr:row>70</xdr:row>
      <xdr:rowOff>105896</xdr:rowOff>
    </xdr:to>
    <xdr:pic>
      <xdr:nvPicPr>
        <xdr:cNvPr id="83" name="Gráfico 82" descr="Voltar com preenchimento sólido">
          <a:extLst>
            <a:ext uri="{FF2B5EF4-FFF2-40B4-BE49-F238E27FC236}">
              <a16:creationId xmlns:a16="http://schemas.microsoft.com/office/drawing/2014/main" id="{1C267F2E-B03B-4BB4-9697-EC77B5741C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 rot="9630457">
          <a:off x="7861488" y="22698075"/>
          <a:ext cx="634253" cy="615203"/>
        </a:xfrm>
        <a:prstGeom prst="rect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3</xdr:col>
      <xdr:colOff>107017</xdr:colOff>
      <xdr:row>94</xdr:row>
      <xdr:rowOff>163044</xdr:rowOff>
    </xdr:from>
    <xdr:to>
      <xdr:col>3</xdr:col>
      <xdr:colOff>741270</xdr:colOff>
      <xdr:row>97</xdr:row>
      <xdr:rowOff>105894</xdr:rowOff>
    </xdr:to>
    <xdr:pic>
      <xdr:nvPicPr>
        <xdr:cNvPr id="84" name="Gráfico 83" descr="Voltar com preenchimento sólido">
          <a:extLst>
            <a:ext uri="{FF2B5EF4-FFF2-40B4-BE49-F238E27FC236}">
              <a16:creationId xmlns:a16="http://schemas.microsoft.com/office/drawing/2014/main" id="{3446E369-ACDF-4521-BCBE-BE83305D0C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 rot="9630457">
          <a:off x="3255870" y="28760456"/>
          <a:ext cx="634253" cy="615203"/>
        </a:xfrm>
        <a:prstGeom prst="rect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  <xdr:twoCellAnchor>
    <xdr:from>
      <xdr:col>0</xdr:col>
      <xdr:colOff>152401</xdr:colOff>
      <xdr:row>98</xdr:row>
      <xdr:rowOff>110939</xdr:rowOff>
    </xdr:from>
    <xdr:to>
      <xdr:col>17</xdr:col>
      <xdr:colOff>47626</xdr:colOff>
      <xdr:row>98</xdr:row>
      <xdr:rowOff>120464</xdr:rowOff>
    </xdr:to>
    <xdr:cxnSp macro="">
      <xdr:nvCxnSpPr>
        <xdr:cNvPr id="85" name="Conector reto 84">
          <a:extLst>
            <a:ext uri="{FF2B5EF4-FFF2-40B4-BE49-F238E27FC236}">
              <a16:creationId xmlns:a16="http://schemas.microsoft.com/office/drawing/2014/main" id="{D8A5BE1C-948D-46FF-B95B-FD8FE1760CBC}"/>
            </a:ext>
          </a:extLst>
        </xdr:cNvPr>
        <xdr:cNvCxnSpPr/>
      </xdr:nvCxnSpPr>
      <xdr:spPr>
        <a:xfrm>
          <a:off x="152401" y="29604821"/>
          <a:ext cx="14664578" cy="9525"/>
        </a:xfrm>
        <a:prstGeom prst="line">
          <a:avLst/>
        </a:prstGeom>
        <a:ln>
          <a:solidFill>
            <a:srgbClr val="00B05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134471</xdr:colOff>
      <xdr:row>108</xdr:row>
      <xdr:rowOff>179294</xdr:rowOff>
    </xdr:from>
    <xdr:to>
      <xdr:col>17</xdr:col>
      <xdr:colOff>29696</xdr:colOff>
      <xdr:row>108</xdr:row>
      <xdr:rowOff>188819</xdr:rowOff>
    </xdr:to>
    <xdr:cxnSp macro="">
      <xdr:nvCxnSpPr>
        <xdr:cNvPr id="86" name="Conector reto 85">
          <a:extLst>
            <a:ext uri="{FF2B5EF4-FFF2-40B4-BE49-F238E27FC236}">
              <a16:creationId xmlns:a16="http://schemas.microsoft.com/office/drawing/2014/main" id="{13749EE1-3F47-4A55-AE3C-04E44AD4EE41}"/>
            </a:ext>
          </a:extLst>
        </xdr:cNvPr>
        <xdr:cNvCxnSpPr/>
      </xdr:nvCxnSpPr>
      <xdr:spPr>
        <a:xfrm>
          <a:off x="134471" y="31914353"/>
          <a:ext cx="14664578" cy="9525"/>
        </a:xfrm>
        <a:prstGeom prst="line">
          <a:avLst/>
        </a:prstGeom>
        <a:ln>
          <a:solidFill>
            <a:srgbClr val="00B05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163606</xdr:colOff>
      <xdr:row>116</xdr:row>
      <xdr:rowOff>85165</xdr:rowOff>
    </xdr:from>
    <xdr:to>
      <xdr:col>17</xdr:col>
      <xdr:colOff>58831</xdr:colOff>
      <xdr:row>116</xdr:row>
      <xdr:rowOff>94690</xdr:rowOff>
    </xdr:to>
    <xdr:cxnSp macro="">
      <xdr:nvCxnSpPr>
        <xdr:cNvPr id="87" name="Conector reto 86">
          <a:extLst>
            <a:ext uri="{FF2B5EF4-FFF2-40B4-BE49-F238E27FC236}">
              <a16:creationId xmlns:a16="http://schemas.microsoft.com/office/drawing/2014/main" id="{54AF70A0-C6CB-4927-945C-4A048C120BEE}"/>
            </a:ext>
          </a:extLst>
        </xdr:cNvPr>
        <xdr:cNvCxnSpPr/>
      </xdr:nvCxnSpPr>
      <xdr:spPr>
        <a:xfrm>
          <a:off x="163606" y="33613165"/>
          <a:ext cx="14664578" cy="9525"/>
        </a:xfrm>
        <a:prstGeom prst="line">
          <a:avLst/>
        </a:prstGeom>
        <a:ln>
          <a:solidFill>
            <a:srgbClr val="00B05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212912</xdr:colOff>
      <xdr:row>111</xdr:row>
      <xdr:rowOff>89647</xdr:rowOff>
    </xdr:from>
    <xdr:to>
      <xdr:col>2</xdr:col>
      <xdr:colOff>847165</xdr:colOff>
      <xdr:row>114</xdr:row>
      <xdr:rowOff>32497</xdr:rowOff>
    </xdr:to>
    <xdr:pic>
      <xdr:nvPicPr>
        <xdr:cNvPr id="88" name="Gráfico 87" descr="Voltar com preenchimento sólido">
          <a:extLst>
            <a:ext uri="{FF2B5EF4-FFF2-40B4-BE49-F238E27FC236}">
              <a16:creationId xmlns:a16="http://schemas.microsoft.com/office/drawing/2014/main" id="{05833ED1-E4B7-4309-A260-393803A998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 rot="9630457">
          <a:off x="2028265" y="32497059"/>
          <a:ext cx="634253" cy="615203"/>
        </a:xfrm>
        <a:prstGeom prst="rect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3</xdr:col>
      <xdr:colOff>96370</xdr:colOff>
      <xdr:row>119</xdr:row>
      <xdr:rowOff>197224</xdr:rowOff>
    </xdr:from>
    <xdr:to>
      <xdr:col>3</xdr:col>
      <xdr:colOff>730623</xdr:colOff>
      <xdr:row>122</xdr:row>
      <xdr:rowOff>140074</xdr:rowOff>
    </xdr:to>
    <xdr:pic>
      <xdr:nvPicPr>
        <xdr:cNvPr id="89" name="Gráfico 88" descr="Voltar com preenchimento sólido">
          <a:extLst>
            <a:ext uri="{FF2B5EF4-FFF2-40B4-BE49-F238E27FC236}">
              <a16:creationId xmlns:a16="http://schemas.microsoft.com/office/drawing/2014/main" id="{1C7B553E-842A-4377-90E5-86A220863F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 rot="9630457">
          <a:off x="3245223" y="34397577"/>
          <a:ext cx="634253" cy="615203"/>
        </a:xfrm>
        <a:prstGeom prst="rect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  <xdr:twoCellAnchor>
    <xdr:from>
      <xdr:col>0</xdr:col>
      <xdr:colOff>173691</xdr:colOff>
      <xdr:row>158</xdr:row>
      <xdr:rowOff>203947</xdr:rowOff>
    </xdr:from>
    <xdr:to>
      <xdr:col>17</xdr:col>
      <xdr:colOff>68916</xdr:colOff>
      <xdr:row>158</xdr:row>
      <xdr:rowOff>213472</xdr:rowOff>
    </xdr:to>
    <xdr:cxnSp macro="">
      <xdr:nvCxnSpPr>
        <xdr:cNvPr id="90" name="Conector reto 89">
          <a:extLst>
            <a:ext uri="{FF2B5EF4-FFF2-40B4-BE49-F238E27FC236}">
              <a16:creationId xmlns:a16="http://schemas.microsoft.com/office/drawing/2014/main" id="{7963642F-89E6-45F3-84A3-52B02E85FA13}"/>
            </a:ext>
          </a:extLst>
        </xdr:cNvPr>
        <xdr:cNvCxnSpPr/>
      </xdr:nvCxnSpPr>
      <xdr:spPr>
        <a:xfrm>
          <a:off x="173691" y="43346594"/>
          <a:ext cx="14664578" cy="9525"/>
        </a:xfrm>
        <a:prstGeom prst="line">
          <a:avLst/>
        </a:prstGeom>
        <a:ln>
          <a:solidFill>
            <a:srgbClr val="00B05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9</xdr:col>
      <xdr:colOff>78442</xdr:colOff>
      <xdr:row>225</xdr:row>
      <xdr:rowOff>165841</xdr:rowOff>
    </xdr:from>
    <xdr:to>
      <xdr:col>11</xdr:col>
      <xdr:colOff>100854</xdr:colOff>
      <xdr:row>232</xdr:row>
      <xdr:rowOff>149304</xdr:rowOff>
    </xdr:to>
    <xdr:pic>
      <xdr:nvPicPr>
        <xdr:cNvPr id="92" name="Imagem 91">
          <a:extLst>
            <a:ext uri="{FF2B5EF4-FFF2-40B4-BE49-F238E27FC236}">
              <a16:creationId xmlns:a16="http://schemas.microsoft.com/office/drawing/2014/main" id="{0A5BC107-9BB1-CB2F-A95B-24588236FE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9323295" y="57853723"/>
          <a:ext cx="1916206" cy="1529874"/>
        </a:xfrm>
        <a:prstGeom prst="rect">
          <a:avLst/>
        </a:prstGeom>
        <a:ln>
          <a:solidFill>
            <a:srgbClr val="00B050"/>
          </a:solidFill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 editAs="oneCell">
    <xdr:from>
      <xdr:col>10</xdr:col>
      <xdr:colOff>746310</xdr:colOff>
      <xdr:row>226</xdr:row>
      <xdr:rowOff>17927</xdr:rowOff>
    </xdr:from>
    <xdr:to>
      <xdr:col>11</xdr:col>
      <xdr:colOff>573740</xdr:colOff>
      <xdr:row>228</xdr:row>
      <xdr:rowOff>173689</xdr:rowOff>
    </xdr:to>
    <xdr:pic>
      <xdr:nvPicPr>
        <xdr:cNvPr id="94" name="Gráfico 93" descr="Voltar com preenchimento sólido">
          <a:extLst>
            <a:ext uri="{FF2B5EF4-FFF2-40B4-BE49-F238E27FC236}">
              <a16:creationId xmlns:a16="http://schemas.microsoft.com/office/drawing/2014/main" id="{10F731AF-A571-AAD8-2643-BD82DA18A4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 rot="9630457">
          <a:off x="11078134" y="57907515"/>
          <a:ext cx="634253" cy="615203"/>
        </a:xfrm>
        <a:prstGeom prst="rect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9</xdr:col>
      <xdr:colOff>179294</xdr:colOff>
      <xdr:row>207</xdr:row>
      <xdr:rowOff>168088</xdr:rowOff>
    </xdr:from>
    <xdr:to>
      <xdr:col>16</xdr:col>
      <xdr:colOff>391846</xdr:colOff>
      <xdr:row>218</xdr:row>
      <xdr:rowOff>98890</xdr:rowOff>
    </xdr:to>
    <xdr:pic>
      <xdr:nvPicPr>
        <xdr:cNvPr id="95" name="Imagem 94">
          <a:extLst>
            <a:ext uri="{FF2B5EF4-FFF2-40B4-BE49-F238E27FC236}">
              <a16:creationId xmlns:a16="http://schemas.microsoft.com/office/drawing/2014/main" id="{496AD747-BF01-409B-8E20-362F347F06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9424147" y="54023559"/>
          <a:ext cx="5131935" cy="2396095"/>
        </a:xfrm>
        <a:prstGeom prst="rect">
          <a:avLst/>
        </a:prstGeom>
        <a:ln w="12700">
          <a:solidFill>
            <a:srgbClr val="00B050"/>
          </a:solidFill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 editAs="oneCell">
    <xdr:from>
      <xdr:col>12</xdr:col>
      <xdr:colOff>67235</xdr:colOff>
      <xdr:row>163</xdr:row>
      <xdr:rowOff>212911</xdr:rowOff>
    </xdr:from>
    <xdr:to>
      <xdr:col>15</xdr:col>
      <xdr:colOff>144507</xdr:colOff>
      <xdr:row>171</xdr:row>
      <xdr:rowOff>1682</xdr:rowOff>
    </xdr:to>
    <xdr:pic>
      <xdr:nvPicPr>
        <xdr:cNvPr id="96" name="Imagem 95">
          <a:extLst>
            <a:ext uri="{FF2B5EF4-FFF2-40B4-BE49-F238E27FC236}">
              <a16:creationId xmlns:a16="http://schemas.microsoft.com/office/drawing/2014/main" id="{E6ED82D5-7C92-4270-B2EE-45C27E8F4F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1811000" y="44442529"/>
          <a:ext cx="1892625" cy="1546413"/>
        </a:xfrm>
        <a:prstGeom prst="rect">
          <a:avLst/>
        </a:prstGeom>
        <a:ln w="12700">
          <a:solidFill>
            <a:srgbClr val="00B050"/>
          </a:solidFill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 editAs="oneCell">
    <xdr:from>
      <xdr:col>2</xdr:col>
      <xdr:colOff>1154205</xdr:colOff>
      <xdr:row>111</xdr:row>
      <xdr:rowOff>56028</xdr:rowOff>
    </xdr:from>
    <xdr:to>
      <xdr:col>4</xdr:col>
      <xdr:colOff>330799</xdr:colOff>
      <xdr:row>115</xdr:row>
      <xdr:rowOff>64559</xdr:rowOff>
    </xdr:to>
    <xdr:pic>
      <xdr:nvPicPr>
        <xdr:cNvPr id="97" name="Imagem 96">
          <a:extLst>
            <a:ext uri="{FF2B5EF4-FFF2-40B4-BE49-F238E27FC236}">
              <a16:creationId xmlns:a16="http://schemas.microsoft.com/office/drawing/2014/main" id="{7614DA95-97BC-FF07-575A-71BF6B4512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2969558" y="32463440"/>
          <a:ext cx="1619476" cy="905001"/>
        </a:xfrm>
        <a:prstGeom prst="rect">
          <a:avLst/>
        </a:prstGeom>
        <a:ln w="12700">
          <a:solidFill>
            <a:srgbClr val="00B050"/>
          </a:solidFill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 editAs="oneCell">
    <xdr:from>
      <xdr:col>3</xdr:col>
      <xdr:colOff>114494</xdr:colOff>
      <xdr:row>123</xdr:row>
      <xdr:rowOff>47260</xdr:rowOff>
    </xdr:from>
    <xdr:to>
      <xdr:col>3</xdr:col>
      <xdr:colOff>829990</xdr:colOff>
      <xdr:row>126</xdr:row>
      <xdr:rowOff>75835</xdr:rowOff>
    </xdr:to>
    <xdr:pic>
      <xdr:nvPicPr>
        <xdr:cNvPr id="98" name="Gráfico 97" descr="Raio com preenchimento sólido">
          <a:extLst>
            <a:ext uri="{FF2B5EF4-FFF2-40B4-BE49-F238E27FC236}">
              <a16:creationId xmlns:a16="http://schemas.microsoft.com/office/drawing/2014/main" id="{50F93F41-DEB1-434D-82F8-CACFC44B5A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9"/>
            </a:ext>
          </a:extLst>
        </a:blip>
        <a:stretch>
          <a:fillRect/>
        </a:stretch>
      </xdr:blipFill>
      <xdr:spPr>
        <a:xfrm>
          <a:off x="3386124" y="28589130"/>
          <a:ext cx="715496" cy="724314"/>
        </a:xfrm>
        <a:prstGeom prst="rect">
          <a:avLst/>
        </a:prstGeom>
        <a:ln>
          <a:noFill/>
        </a:ln>
        <a:effectLst>
          <a:outerShdw blurRad="190500" dist="228600" dir="2700000" algn="ctr">
            <a:srgbClr val="000000">
              <a:alpha val="30000"/>
            </a:srgbClr>
          </a:outerShdw>
        </a:effectLst>
        <a:scene3d>
          <a:camera prst="orthographicFront">
            <a:rot lat="0" lon="0" rev="0"/>
          </a:camera>
          <a:lightRig rig="glow" dir="t">
            <a:rot lat="0" lon="0" rev="4800000"/>
          </a:lightRig>
        </a:scene3d>
        <a:sp3d prstMaterial="matte">
          <a:bevelT w="127000" h="63500"/>
        </a:sp3d>
      </xdr:spPr>
    </xdr:pic>
    <xdr:clientData/>
  </xdr:twoCellAnchor>
  <xdr:twoCellAnchor>
    <xdr:from>
      <xdr:col>6</xdr:col>
      <xdr:colOff>728382</xdr:colOff>
      <xdr:row>282</xdr:row>
      <xdr:rowOff>134471</xdr:rowOff>
    </xdr:from>
    <xdr:to>
      <xdr:col>8</xdr:col>
      <xdr:colOff>504265</xdr:colOff>
      <xdr:row>284</xdr:row>
      <xdr:rowOff>44824</xdr:rowOff>
    </xdr:to>
    <xdr:sp macro="" textlink="">
      <xdr:nvSpPr>
        <xdr:cNvPr id="99" name="Retângulo 98">
          <a:extLst>
            <a:ext uri="{FF2B5EF4-FFF2-40B4-BE49-F238E27FC236}">
              <a16:creationId xmlns:a16="http://schemas.microsoft.com/office/drawing/2014/main" id="{C8B4B70F-CAE2-08FE-765C-6FB31F73B688}"/>
            </a:ext>
          </a:extLst>
        </xdr:cNvPr>
        <xdr:cNvSpPr/>
      </xdr:nvSpPr>
      <xdr:spPr>
        <a:xfrm>
          <a:off x="7575176" y="72714971"/>
          <a:ext cx="1199030" cy="369794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4</xdr:col>
      <xdr:colOff>156882</xdr:colOff>
      <xdr:row>272</xdr:row>
      <xdr:rowOff>134471</xdr:rowOff>
    </xdr:from>
    <xdr:to>
      <xdr:col>4</xdr:col>
      <xdr:colOff>791135</xdr:colOff>
      <xdr:row>275</xdr:row>
      <xdr:rowOff>54910</xdr:rowOff>
    </xdr:to>
    <xdr:pic>
      <xdr:nvPicPr>
        <xdr:cNvPr id="100" name="Gráfico 99" descr="Voltar com preenchimento sólido">
          <a:extLst>
            <a:ext uri="{FF2B5EF4-FFF2-40B4-BE49-F238E27FC236}">
              <a16:creationId xmlns:a16="http://schemas.microsoft.com/office/drawing/2014/main" id="{000DBA52-4E02-45E8-91BE-A558477226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 rot="9630457">
          <a:off x="4403911" y="70608265"/>
          <a:ext cx="634253" cy="615203"/>
        </a:xfrm>
        <a:prstGeom prst="rect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2</xdr:col>
      <xdr:colOff>89646</xdr:colOff>
      <xdr:row>291</xdr:row>
      <xdr:rowOff>123266</xdr:rowOff>
    </xdr:from>
    <xdr:to>
      <xdr:col>2</xdr:col>
      <xdr:colOff>723899</xdr:colOff>
      <xdr:row>294</xdr:row>
      <xdr:rowOff>99734</xdr:rowOff>
    </xdr:to>
    <xdr:pic>
      <xdr:nvPicPr>
        <xdr:cNvPr id="101" name="Gráfico 100" descr="Voltar com preenchimento sólido">
          <a:extLst>
            <a:ext uri="{FF2B5EF4-FFF2-40B4-BE49-F238E27FC236}">
              <a16:creationId xmlns:a16="http://schemas.microsoft.com/office/drawing/2014/main" id="{82FEA7EA-68AB-494C-86D0-FE8EC95D2C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 rot="9630457">
          <a:off x="1904999" y="74608766"/>
          <a:ext cx="634253" cy="615203"/>
        </a:xfrm>
        <a:prstGeom prst="rect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  <xdr:twoCellAnchor>
    <xdr:from>
      <xdr:col>11</xdr:col>
      <xdr:colOff>324971</xdr:colOff>
      <xdr:row>8</xdr:row>
      <xdr:rowOff>100853</xdr:rowOff>
    </xdr:from>
    <xdr:to>
      <xdr:col>16</xdr:col>
      <xdr:colOff>156883</xdr:colOff>
      <xdr:row>10</xdr:row>
      <xdr:rowOff>22412</xdr:rowOff>
    </xdr:to>
    <xdr:sp macro="" textlink="">
      <xdr:nvSpPr>
        <xdr:cNvPr id="113" name="Retângulo: Cantos Arredondados 112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396DE4AE-7CF7-4021-AC34-C6AAE4606CF4}"/>
            </a:ext>
          </a:extLst>
        </xdr:cNvPr>
        <xdr:cNvSpPr/>
      </xdr:nvSpPr>
      <xdr:spPr>
        <a:xfrm>
          <a:off x="11833412" y="2342029"/>
          <a:ext cx="2857500" cy="369795"/>
        </a:xfrm>
        <a:prstGeom prst="roundRect">
          <a:avLst/>
        </a:prstGeom>
        <a:solidFill>
          <a:srgbClr val="00B050"/>
        </a:solidFill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latin typeface="Montserrat" panose="00000500000000000000" pitchFamily="2" charset="0"/>
            </a:rPr>
            <a:t>VOLTAR</a:t>
          </a:r>
          <a:r>
            <a:rPr lang="pt-BR" sz="1800" b="1" baseline="0">
              <a:latin typeface="Montserrat" panose="00000500000000000000" pitchFamily="2" charset="0"/>
            </a:rPr>
            <a:t> AO MENU</a:t>
          </a:r>
          <a:endParaRPr lang="pt-BR" sz="1800" b="1">
            <a:latin typeface="Montserrat" panose="00000500000000000000" pitchFamily="2" charset="0"/>
          </a:endParaRPr>
        </a:p>
      </xdr:txBody>
    </xdr:sp>
    <xdr:clientData/>
  </xdr:twoCellAnchor>
  <xdr:twoCellAnchor editAs="oneCell">
    <xdr:from>
      <xdr:col>15</xdr:col>
      <xdr:colOff>425468</xdr:colOff>
      <xdr:row>6</xdr:row>
      <xdr:rowOff>191662</xdr:rowOff>
    </xdr:from>
    <xdr:to>
      <xdr:col>16</xdr:col>
      <xdr:colOff>221154</xdr:colOff>
      <xdr:row>8</xdr:row>
      <xdr:rowOff>132192</xdr:rowOff>
    </xdr:to>
    <xdr:pic>
      <xdr:nvPicPr>
        <xdr:cNvPr id="114" name="Gráfico 113" descr="Voltar com preenchimento sólido">
          <a:extLst>
            <a:ext uri="{FF2B5EF4-FFF2-40B4-BE49-F238E27FC236}">
              <a16:creationId xmlns:a16="http://schemas.microsoft.com/office/drawing/2014/main" id="{7F98106D-71CB-47A0-95BF-C45C20FF9D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 rot="9630457">
          <a:off x="14354380" y="1984603"/>
          <a:ext cx="400803" cy="388765"/>
        </a:xfrm>
        <a:prstGeom prst="rect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  <xdr:twoCellAnchor>
    <xdr:from>
      <xdr:col>4</xdr:col>
      <xdr:colOff>212913</xdr:colOff>
      <xdr:row>207</xdr:row>
      <xdr:rowOff>212913</xdr:rowOff>
    </xdr:from>
    <xdr:to>
      <xdr:col>8</xdr:col>
      <xdr:colOff>616324</xdr:colOff>
      <xdr:row>218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ECBFE97-9CE3-28B7-C5D3-8749793694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4</xdr:col>
      <xdr:colOff>722779</xdr:colOff>
      <xdr:row>222</xdr:row>
      <xdr:rowOff>45943</xdr:rowOff>
    </xdr:from>
    <xdr:to>
      <xdr:col>8</xdr:col>
      <xdr:colOff>644338</xdr:colOff>
      <xdr:row>234</xdr:row>
      <xdr:rowOff>189379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EF566815-9B79-4214-593B-075C3C83FAE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104279" y="50490343"/>
              <a:ext cx="4569759" cy="278186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B9A2944-7AB3-4E11-928D-48E89916356F}" name="Tabela1" displayName="Tabela1" ref="B227:C235" totalsRowShown="0" headerRowDxfId="4" headerRowBorderDxfId="3" tableBorderDxfId="2">
  <autoFilter ref="B227:C235" xr:uid="{FB9A2944-7AB3-4E11-928D-48E89916356F}"/>
  <tableColumns count="2">
    <tableColumn id="1" xr3:uid="{28615F38-8AFE-4BE8-828E-F0362F8D98AB}" name="ESTADO" dataDxfId="1"/>
    <tableColumn id="2" xr3:uid="{BA68F2B3-7707-4120-ACA8-1A3E7DD60ED0}" name="FATURAMENTO" dataDxfId="0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3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964C199B-2C82-46BA-91F7-D94410B1200B}">
  <we:reference id="wa104051163" version="1.2.0.3" store="pt-BR" storeType="OMEX"/>
  <we:alternateReferences>
    <we:reference id="WA104051163" version="1.2.0.3" store="WA104051163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60F23-9A52-4863-A986-1C99D01FC045}">
  <sheetPr>
    <tabColor rgb="FF00B0F0"/>
  </sheetPr>
  <dimension ref="D6:AC25"/>
  <sheetViews>
    <sheetView showGridLines="0" showRowColHeaders="0" workbookViewId="0"/>
  </sheetViews>
  <sheetFormatPr defaultRowHeight="15" x14ac:dyDescent="0.25"/>
  <sheetData>
    <row r="6" spans="4:16" ht="36" x14ac:dyDescent="0.65">
      <c r="D6" s="58"/>
      <c r="E6" s="58"/>
      <c r="F6" s="58"/>
      <c r="G6" s="58"/>
      <c r="H6" s="58"/>
      <c r="I6" s="58"/>
      <c r="J6" s="58"/>
      <c r="K6" s="58"/>
      <c r="L6" s="58"/>
      <c r="M6" s="58"/>
      <c r="N6" s="58"/>
      <c r="O6" s="58"/>
    </row>
    <row r="7" spans="4:16" ht="36" x14ac:dyDescent="0.65">
      <c r="D7" s="58"/>
      <c r="E7" s="58"/>
      <c r="F7" s="58"/>
      <c r="G7" s="58"/>
      <c r="H7" s="58"/>
      <c r="I7" s="58"/>
      <c r="J7" s="58"/>
      <c r="K7" s="58"/>
      <c r="L7" s="58"/>
      <c r="M7" s="58"/>
      <c r="N7" s="58"/>
      <c r="O7" s="58"/>
    </row>
    <row r="8" spans="4:16" ht="36" x14ac:dyDescent="0.65">
      <c r="D8" s="58"/>
      <c r="E8" s="58"/>
      <c r="F8" s="58"/>
      <c r="G8" s="58"/>
      <c r="H8" s="58"/>
      <c r="I8" s="58"/>
      <c r="J8" s="58"/>
      <c r="K8" s="58"/>
      <c r="L8" s="58"/>
      <c r="M8" s="58"/>
      <c r="N8" s="58"/>
      <c r="O8" s="58"/>
    </row>
    <row r="13" spans="4:16" x14ac:dyDescent="0.25">
      <c r="E13" s="57"/>
      <c r="F13" s="57"/>
      <c r="G13" s="57"/>
      <c r="H13" s="57"/>
      <c r="I13" s="57"/>
      <c r="J13" s="57"/>
      <c r="K13" s="57"/>
      <c r="L13" s="57"/>
      <c r="M13" s="57"/>
      <c r="N13" s="57"/>
      <c r="O13" s="57"/>
      <c r="P13" s="57"/>
    </row>
    <row r="18" spans="18:29" x14ac:dyDescent="0.25">
      <c r="R18" s="57"/>
      <c r="S18" s="57"/>
      <c r="T18" s="57"/>
      <c r="U18" s="57"/>
      <c r="V18" s="57"/>
      <c r="W18" s="57"/>
      <c r="X18" s="57"/>
      <c r="Y18" s="57"/>
      <c r="Z18" s="57"/>
      <c r="AA18" s="57"/>
      <c r="AB18" s="57"/>
      <c r="AC18" s="57"/>
    </row>
    <row r="19" spans="18:29" x14ac:dyDescent="0.25">
      <c r="R19" s="57"/>
      <c r="S19" s="57"/>
      <c r="T19" s="57"/>
      <c r="U19" s="57"/>
      <c r="V19" s="57"/>
      <c r="W19" s="57"/>
      <c r="X19" s="57"/>
      <c r="Y19" s="57"/>
      <c r="Z19" s="57"/>
      <c r="AA19" s="57"/>
      <c r="AB19" s="57"/>
      <c r="AC19" s="57"/>
    </row>
    <row r="25" spans="18:29" ht="18" x14ac:dyDescent="0.35">
      <c r="R25" s="57"/>
      <c r="S25" s="57"/>
      <c r="T25" s="57"/>
      <c r="U25" s="57"/>
      <c r="V25" s="57"/>
      <c r="W25" s="57"/>
      <c r="X25" s="57"/>
      <c r="Y25" s="57"/>
      <c r="Z25" s="57"/>
      <c r="AA25" s="57"/>
      <c r="AB25" s="57"/>
      <c r="AC25" s="57"/>
    </row>
  </sheetData>
  <mergeCells count="7">
    <mergeCell ref="R25:AC25"/>
    <mergeCell ref="E13:P13"/>
    <mergeCell ref="D6:O6"/>
    <mergeCell ref="D8:O8"/>
    <mergeCell ref="D7:O7"/>
    <mergeCell ref="R18:AC18"/>
    <mergeCell ref="R19:AC19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C12D5-FB9D-45E4-BB47-17F64198F81F}">
  <sheetPr>
    <tabColor rgb="FF00B050"/>
  </sheetPr>
  <dimension ref="A1:L298"/>
  <sheetViews>
    <sheetView showGridLines="0" tabSelected="1" zoomScale="85" zoomScaleNormal="85" workbookViewId="0">
      <selection activeCell="B294" sqref="B294"/>
    </sheetView>
  </sheetViews>
  <sheetFormatPr defaultRowHeight="15" x14ac:dyDescent="0.25"/>
  <cols>
    <col min="1" max="1" width="3.28515625" customWidth="1"/>
    <col min="2" max="2" width="25.85546875" customWidth="1"/>
    <col min="3" max="3" width="20" bestFit="1" customWidth="1"/>
    <col min="4" max="4" width="16.5703125" customWidth="1"/>
    <col min="5" max="5" width="22.28515625" customWidth="1"/>
    <col min="6" max="6" width="22.7109375" bestFit="1" customWidth="1"/>
    <col min="7" max="7" width="15.5703125" customWidth="1"/>
    <col min="9" max="9" width="14.5703125" customWidth="1"/>
    <col min="10" max="10" width="16.28515625" customWidth="1"/>
    <col min="11" max="11" width="12.140625" customWidth="1"/>
    <col min="18" max="18" width="35.7109375" bestFit="1" customWidth="1"/>
    <col min="19" max="19" width="14.140625" customWidth="1"/>
    <col min="20" max="20" width="17.140625" bestFit="1" customWidth="1"/>
    <col min="23" max="23" width="14.5703125" bestFit="1" customWidth="1"/>
    <col min="33" max="33" width="16.7109375" bestFit="1" customWidth="1"/>
    <col min="36" max="36" width="9.28515625" bestFit="1" customWidth="1"/>
  </cols>
  <sheetData>
    <row r="1" spans="1:10" ht="18" x14ac:dyDescent="0.35">
      <c r="A1" s="4"/>
      <c r="B1" s="4"/>
      <c r="C1" s="4"/>
      <c r="D1" s="4"/>
      <c r="E1" s="4"/>
      <c r="F1" s="4"/>
      <c r="G1" s="4"/>
    </row>
    <row r="2" spans="1:10" ht="18" x14ac:dyDescent="0.35">
      <c r="A2" s="4"/>
      <c r="B2" s="4"/>
      <c r="C2" s="4"/>
      <c r="D2" s="4"/>
      <c r="E2" s="4"/>
      <c r="F2" s="4"/>
      <c r="G2" s="4"/>
    </row>
    <row r="3" spans="1:10" ht="18" x14ac:dyDescent="0.35">
      <c r="A3" s="4"/>
      <c r="B3" s="5" t="s">
        <v>134</v>
      </c>
      <c r="C3" s="4"/>
      <c r="D3" s="4"/>
      <c r="E3" s="4"/>
      <c r="F3" s="4"/>
      <c r="G3" s="4"/>
    </row>
    <row r="4" spans="1:10" ht="18" x14ac:dyDescent="0.35">
      <c r="A4" s="4"/>
      <c r="B4" s="4"/>
      <c r="C4" s="4"/>
      <c r="D4" s="4"/>
      <c r="E4" s="4"/>
      <c r="F4" s="4"/>
      <c r="G4" s="4"/>
    </row>
    <row r="5" spans="1:10" ht="18" x14ac:dyDescent="0.35">
      <c r="A5" s="4"/>
      <c r="B5" s="4" t="s">
        <v>133</v>
      </c>
      <c r="C5" s="4"/>
      <c r="D5" s="4"/>
      <c r="E5" s="4"/>
      <c r="F5" s="4"/>
      <c r="G5" s="4"/>
    </row>
    <row r="6" spans="1:10" ht="18" x14ac:dyDescent="0.35">
      <c r="A6" s="4"/>
      <c r="B6" s="4"/>
      <c r="C6" s="4"/>
      <c r="D6" s="4"/>
      <c r="E6" s="4"/>
      <c r="F6" s="4"/>
      <c r="G6" s="4"/>
    </row>
    <row r="7" spans="1:10" ht="18" x14ac:dyDescent="0.35">
      <c r="A7" s="4"/>
      <c r="B7" s="4" t="s">
        <v>132</v>
      </c>
      <c r="C7" s="4"/>
      <c r="D7" s="4"/>
      <c r="E7" s="4"/>
      <c r="F7" s="4"/>
      <c r="G7" s="4" t="s">
        <v>115</v>
      </c>
      <c r="J7" s="4" t="s">
        <v>116</v>
      </c>
    </row>
    <row r="8" spans="1:10" ht="18" x14ac:dyDescent="0.35">
      <c r="A8" s="4"/>
      <c r="B8" s="4" t="s">
        <v>117</v>
      </c>
      <c r="C8" s="4"/>
      <c r="D8" s="4"/>
      <c r="E8" s="4"/>
      <c r="F8" s="4"/>
      <c r="G8" s="4"/>
    </row>
    <row r="9" spans="1:10" ht="18" x14ac:dyDescent="0.35">
      <c r="A9" s="4"/>
      <c r="C9" s="4"/>
      <c r="D9" s="4"/>
      <c r="E9" s="4"/>
      <c r="F9" s="4"/>
      <c r="G9" s="4"/>
    </row>
    <row r="10" spans="1:10" ht="18" x14ac:dyDescent="0.35">
      <c r="A10" s="4"/>
      <c r="B10" s="4"/>
      <c r="C10" s="4"/>
      <c r="D10" s="4"/>
      <c r="E10" s="4"/>
      <c r="F10" s="4"/>
      <c r="G10" s="4"/>
    </row>
    <row r="11" spans="1:10" ht="18" x14ac:dyDescent="0.35">
      <c r="A11" s="4"/>
      <c r="B11" s="4" t="s">
        <v>81</v>
      </c>
      <c r="C11" s="4"/>
      <c r="D11" s="4"/>
      <c r="E11" s="4"/>
      <c r="F11" s="4"/>
      <c r="G11" s="4"/>
    </row>
    <row r="12" spans="1:10" ht="18" x14ac:dyDescent="0.35">
      <c r="A12" s="4"/>
      <c r="B12" s="4"/>
      <c r="C12" s="4"/>
      <c r="D12" s="4"/>
      <c r="E12" s="4"/>
      <c r="F12" s="4"/>
      <c r="G12" s="4"/>
    </row>
    <row r="13" spans="1:10" ht="18" x14ac:dyDescent="0.35">
      <c r="A13" s="4"/>
      <c r="B13" s="4"/>
      <c r="C13" s="4"/>
      <c r="D13" s="4"/>
      <c r="E13" s="4"/>
      <c r="F13" s="4"/>
      <c r="G13" s="4"/>
    </row>
    <row r="14" spans="1:10" ht="18" x14ac:dyDescent="0.35">
      <c r="A14" s="4"/>
      <c r="B14" s="4" t="s">
        <v>101</v>
      </c>
      <c r="C14" s="4"/>
      <c r="D14" s="4"/>
      <c r="E14" s="4"/>
      <c r="F14" s="4"/>
      <c r="G14" s="4"/>
    </row>
    <row r="15" spans="1:10" ht="18" x14ac:dyDescent="0.35">
      <c r="A15" s="4"/>
      <c r="B15" s="5" t="s">
        <v>10</v>
      </c>
      <c r="C15" s="4"/>
      <c r="D15" s="4"/>
      <c r="E15" s="4"/>
      <c r="F15" s="4"/>
      <c r="G15" s="4"/>
    </row>
    <row r="16" spans="1:10" ht="18" x14ac:dyDescent="0.35">
      <c r="A16" s="4"/>
      <c r="B16" s="5"/>
      <c r="C16" s="4"/>
      <c r="D16" s="4"/>
      <c r="E16" s="4"/>
      <c r="F16" s="4"/>
      <c r="G16" s="4"/>
    </row>
    <row r="17" spans="1:7" ht="18" x14ac:dyDescent="0.35">
      <c r="A17" s="4"/>
      <c r="B17" s="5" t="s">
        <v>8</v>
      </c>
      <c r="C17" s="4"/>
      <c r="D17" s="4"/>
      <c r="E17" s="5" t="s">
        <v>9</v>
      </c>
      <c r="F17" s="4"/>
      <c r="G17" s="4"/>
    </row>
    <row r="18" spans="1:7" ht="18" x14ac:dyDescent="0.35">
      <c r="A18" s="4"/>
      <c r="B18" s="20" t="s">
        <v>7</v>
      </c>
      <c r="C18" s="20" t="s">
        <v>1</v>
      </c>
      <c r="D18" s="4"/>
      <c r="E18" s="20" t="s">
        <v>7</v>
      </c>
      <c r="F18" s="20" t="s">
        <v>1</v>
      </c>
      <c r="G18" s="4"/>
    </row>
    <row r="19" spans="1:7" ht="18" x14ac:dyDescent="0.35">
      <c r="A19" s="4"/>
      <c r="B19" s="6">
        <v>1</v>
      </c>
      <c r="C19" s="6" t="s">
        <v>2</v>
      </c>
      <c r="D19" s="4"/>
      <c r="E19" s="6">
        <v>1</v>
      </c>
      <c r="F19" s="7" t="str">
        <f>VLOOKUP(E19,B19:C19,2,0)</f>
        <v>SHORT</v>
      </c>
      <c r="G19" s="4"/>
    </row>
    <row r="20" spans="1:7" ht="18" x14ac:dyDescent="0.35">
      <c r="A20" s="4"/>
      <c r="B20" s="6">
        <v>2</v>
      </c>
      <c r="C20" s="6" t="s">
        <v>3</v>
      </c>
      <c r="D20" s="4"/>
      <c r="E20" s="6">
        <v>2</v>
      </c>
      <c r="F20" s="7" t="str">
        <f t="shared" ref="F20:F23" si="0">VLOOKUP(E20,B20:C20,2,0)</f>
        <v>CALÇA</v>
      </c>
      <c r="G20" s="4"/>
    </row>
    <row r="21" spans="1:7" ht="18" x14ac:dyDescent="0.35">
      <c r="A21" s="4"/>
      <c r="B21" s="6">
        <v>3</v>
      </c>
      <c r="C21" s="6" t="s">
        <v>4</v>
      </c>
      <c r="D21" s="4"/>
      <c r="E21" s="6">
        <v>3</v>
      </c>
      <c r="F21" s="7" t="str">
        <f t="shared" si="0"/>
        <v>MEIÃO</v>
      </c>
      <c r="G21" s="4"/>
    </row>
    <row r="22" spans="1:7" ht="18" x14ac:dyDescent="0.35">
      <c r="A22" s="4"/>
      <c r="B22" s="6">
        <v>4</v>
      </c>
      <c r="C22" s="6" t="s">
        <v>5</v>
      </c>
      <c r="D22" s="4"/>
      <c r="E22" s="6">
        <v>4</v>
      </c>
      <c r="F22" s="7" t="str">
        <f t="shared" si="0"/>
        <v>BLUSA</v>
      </c>
      <c r="G22" s="4"/>
    </row>
    <row r="23" spans="1:7" ht="18" x14ac:dyDescent="0.35">
      <c r="A23" s="4"/>
      <c r="B23" s="6">
        <v>5</v>
      </c>
      <c r="C23" s="6" t="s">
        <v>6</v>
      </c>
      <c r="D23" s="4"/>
      <c r="E23" s="6">
        <v>5</v>
      </c>
      <c r="F23" s="7" t="str">
        <f t="shared" si="0"/>
        <v>TÊNIS</v>
      </c>
      <c r="G23" s="4"/>
    </row>
    <row r="24" spans="1:7" ht="18" x14ac:dyDescent="0.35">
      <c r="A24" s="4"/>
      <c r="B24" s="4"/>
      <c r="C24" s="4"/>
      <c r="D24" s="4"/>
      <c r="E24" s="4"/>
      <c r="F24" s="4"/>
      <c r="G24" s="4"/>
    </row>
    <row r="25" spans="1:7" ht="18" x14ac:dyDescent="0.35">
      <c r="A25" s="4"/>
      <c r="B25" s="4"/>
      <c r="C25" s="4"/>
      <c r="D25" s="4"/>
      <c r="E25" s="4"/>
      <c r="F25" s="4"/>
      <c r="G25" s="4"/>
    </row>
    <row r="26" spans="1:7" ht="18" x14ac:dyDescent="0.35">
      <c r="A26" s="4"/>
      <c r="B26" s="4" t="s">
        <v>102</v>
      </c>
      <c r="C26" s="4"/>
      <c r="D26" s="4"/>
      <c r="E26" s="4"/>
      <c r="F26" s="4"/>
      <c r="G26" s="4"/>
    </row>
    <row r="27" spans="1:7" ht="18" x14ac:dyDescent="0.35">
      <c r="A27" s="4"/>
      <c r="B27" s="5"/>
      <c r="C27" s="4"/>
      <c r="D27" s="4"/>
      <c r="E27" s="4"/>
      <c r="F27" s="4"/>
      <c r="G27" s="4"/>
    </row>
    <row r="28" spans="1:7" ht="18" x14ac:dyDescent="0.35">
      <c r="A28" s="4"/>
      <c r="B28" s="5" t="s">
        <v>8</v>
      </c>
      <c r="C28" s="4"/>
      <c r="D28" s="4"/>
      <c r="E28" s="5" t="s">
        <v>9</v>
      </c>
      <c r="F28" s="4"/>
      <c r="G28" s="4"/>
    </row>
    <row r="29" spans="1:7" ht="18" x14ac:dyDescent="0.35">
      <c r="A29" s="4"/>
      <c r="B29" s="20" t="s">
        <v>7</v>
      </c>
      <c r="C29" s="20" t="s">
        <v>1</v>
      </c>
      <c r="D29" s="4"/>
      <c r="E29" s="20" t="s">
        <v>1</v>
      </c>
      <c r="F29" s="20" t="s">
        <v>7</v>
      </c>
      <c r="G29" s="4"/>
    </row>
    <row r="30" spans="1:7" ht="18" x14ac:dyDescent="0.35">
      <c r="A30" s="4"/>
      <c r="B30" s="6">
        <v>1</v>
      </c>
      <c r="C30" s="6" t="s">
        <v>2</v>
      </c>
      <c r="D30" s="4"/>
      <c r="E30" s="7" t="str">
        <f>_xlfn.XLOOKUP(F30,B30,C30)</f>
        <v>SHORT</v>
      </c>
      <c r="F30" s="6">
        <v>1</v>
      </c>
      <c r="G30" s="4"/>
    </row>
    <row r="31" spans="1:7" ht="18" x14ac:dyDescent="0.35">
      <c r="A31" s="4"/>
      <c r="B31" s="6">
        <v>2</v>
      </c>
      <c r="C31" s="6" t="s">
        <v>3</v>
      </c>
      <c r="D31" s="4"/>
      <c r="E31" s="7" t="str">
        <f t="shared" ref="E31:E34" si="1">_xlfn.XLOOKUP(F31,B31,C31)</f>
        <v>CALÇA</v>
      </c>
      <c r="F31" s="6">
        <v>2</v>
      </c>
      <c r="G31" s="4"/>
    </row>
    <row r="32" spans="1:7" ht="18" x14ac:dyDescent="0.35">
      <c r="A32" s="4"/>
      <c r="B32" s="6">
        <v>3</v>
      </c>
      <c r="C32" s="6" t="s">
        <v>4</v>
      </c>
      <c r="D32" s="4"/>
      <c r="E32" s="7" t="str">
        <f t="shared" si="1"/>
        <v>MEIÃO</v>
      </c>
      <c r="F32" s="6">
        <v>3</v>
      </c>
      <c r="G32" s="4"/>
    </row>
    <row r="33" spans="1:11" ht="18" x14ac:dyDescent="0.35">
      <c r="A33" s="4"/>
      <c r="B33" s="6">
        <v>4</v>
      </c>
      <c r="C33" s="6" t="s">
        <v>5</v>
      </c>
      <c r="D33" s="4"/>
      <c r="E33" s="7" t="str">
        <f t="shared" si="1"/>
        <v>BLUSA</v>
      </c>
      <c r="F33" s="6">
        <v>4</v>
      </c>
      <c r="G33" s="4"/>
    </row>
    <row r="34" spans="1:11" ht="18" x14ac:dyDescent="0.35">
      <c r="A34" s="4"/>
      <c r="B34" s="6">
        <v>5</v>
      </c>
      <c r="C34" s="6" t="s">
        <v>6</v>
      </c>
      <c r="D34" s="4"/>
      <c r="E34" s="7" t="str">
        <f t="shared" si="1"/>
        <v>TÊNIS</v>
      </c>
      <c r="F34" s="6">
        <v>5</v>
      </c>
      <c r="G34" s="4"/>
    </row>
    <row r="35" spans="1:11" ht="18" x14ac:dyDescent="0.35">
      <c r="A35" s="4"/>
      <c r="B35" s="4"/>
      <c r="C35" s="4"/>
      <c r="D35" s="4"/>
      <c r="E35" s="4"/>
      <c r="F35" s="4"/>
      <c r="G35" s="4"/>
    </row>
    <row r="36" spans="1:11" ht="18" x14ac:dyDescent="0.35">
      <c r="A36" s="4"/>
      <c r="B36" s="4"/>
      <c r="C36" s="4"/>
      <c r="D36" s="4"/>
      <c r="E36" s="4"/>
      <c r="F36" s="4"/>
      <c r="G36" s="4"/>
    </row>
    <row r="37" spans="1:11" ht="18" x14ac:dyDescent="0.35">
      <c r="A37" s="4"/>
      <c r="B37" s="4" t="s">
        <v>136</v>
      </c>
      <c r="C37" s="4"/>
      <c r="D37" s="4"/>
      <c r="E37" s="4"/>
      <c r="F37" s="4"/>
      <c r="G37" s="4"/>
    </row>
    <row r="38" spans="1:11" ht="18" x14ac:dyDescent="0.35">
      <c r="A38" s="4"/>
      <c r="B38" s="4"/>
      <c r="C38" s="4"/>
      <c r="D38" s="4"/>
      <c r="E38" s="4"/>
      <c r="F38" s="4"/>
      <c r="G38" s="4"/>
    </row>
    <row r="39" spans="1:11" ht="18" x14ac:dyDescent="0.35">
      <c r="A39" s="4"/>
      <c r="B39" s="4"/>
      <c r="C39" s="4"/>
      <c r="D39" s="4"/>
      <c r="E39" s="4"/>
      <c r="F39" s="4"/>
      <c r="G39" s="4"/>
    </row>
    <row r="40" spans="1:11" ht="18" x14ac:dyDescent="0.35">
      <c r="A40" s="4"/>
      <c r="B40" s="20" t="s">
        <v>0</v>
      </c>
      <c r="C40" s="20" t="s">
        <v>11</v>
      </c>
      <c r="D40" s="20" t="s">
        <v>12</v>
      </c>
      <c r="E40" s="20" t="s">
        <v>13</v>
      </c>
      <c r="F40" s="20" t="s">
        <v>14</v>
      </c>
      <c r="G40" s="20" t="s">
        <v>15</v>
      </c>
      <c r="H40" s="4"/>
      <c r="I40" s="16"/>
      <c r="J40" s="16"/>
      <c r="K40" s="17"/>
    </row>
    <row r="41" spans="1:11" ht="18" x14ac:dyDescent="0.35">
      <c r="A41" s="4"/>
      <c r="B41" s="48" t="s">
        <v>17</v>
      </c>
      <c r="C41" s="48" t="s">
        <v>18</v>
      </c>
      <c r="D41" s="49" t="s">
        <v>19</v>
      </c>
      <c r="E41" s="9">
        <v>1.25</v>
      </c>
      <c r="F41" s="8">
        <v>15</v>
      </c>
      <c r="G41" s="9">
        <f t="shared" ref="G41:G48" si="2">E41*F41</f>
        <v>18.75</v>
      </c>
      <c r="H41" s="4"/>
      <c r="I41" s="16" t="s">
        <v>16</v>
      </c>
      <c r="J41" s="18" t="s">
        <v>17</v>
      </c>
      <c r="K41" s="7">
        <f>SUMIFS(G41:G48,B41:B48,J41,C41:C48,J42,D41:D48,J43)</f>
        <v>18.75</v>
      </c>
    </row>
    <row r="42" spans="1:11" ht="18" x14ac:dyDescent="0.35">
      <c r="A42" s="4"/>
      <c r="B42" s="8" t="s">
        <v>21</v>
      </c>
      <c r="C42" s="8" t="s">
        <v>18</v>
      </c>
      <c r="D42" s="6" t="s">
        <v>22</v>
      </c>
      <c r="E42" s="9">
        <v>1.1499999999999999</v>
      </c>
      <c r="F42" s="8">
        <v>25</v>
      </c>
      <c r="G42" s="9">
        <f t="shared" si="2"/>
        <v>28.749999999999996</v>
      </c>
      <c r="H42" s="4"/>
      <c r="I42" s="16" t="s">
        <v>20</v>
      </c>
      <c r="J42" s="18" t="s">
        <v>18</v>
      </c>
      <c r="K42" s="16"/>
    </row>
    <row r="43" spans="1:11" ht="18" x14ac:dyDescent="0.35">
      <c r="A43" s="4"/>
      <c r="B43" s="8" t="s">
        <v>24</v>
      </c>
      <c r="C43" s="8" t="s">
        <v>18</v>
      </c>
      <c r="D43" s="6" t="s">
        <v>19</v>
      </c>
      <c r="E43" s="9">
        <v>2.25</v>
      </c>
      <c r="F43" s="8">
        <v>18</v>
      </c>
      <c r="G43" s="9">
        <f t="shared" si="2"/>
        <v>40.5</v>
      </c>
      <c r="H43" s="4"/>
      <c r="I43" s="16" t="s">
        <v>23</v>
      </c>
      <c r="J43" s="18" t="s">
        <v>19</v>
      </c>
      <c r="K43" s="4"/>
    </row>
    <row r="44" spans="1:11" ht="18" x14ac:dyDescent="0.35">
      <c r="A44" s="4"/>
      <c r="B44" s="8" t="s">
        <v>25</v>
      </c>
      <c r="C44" s="8" t="s">
        <v>18</v>
      </c>
      <c r="D44" s="6" t="s">
        <v>22</v>
      </c>
      <c r="E44" s="9">
        <v>2.99</v>
      </c>
      <c r="F44" s="8">
        <v>2</v>
      </c>
      <c r="G44" s="9">
        <f t="shared" si="2"/>
        <v>5.98</v>
      </c>
      <c r="H44" s="16"/>
      <c r="I44" s="16"/>
      <c r="J44" s="19"/>
      <c r="K44" s="4"/>
    </row>
    <row r="45" spans="1:11" ht="18" x14ac:dyDescent="0.35">
      <c r="A45" s="4"/>
      <c r="B45" s="48" t="s">
        <v>17</v>
      </c>
      <c r="C45" s="8" t="s">
        <v>26</v>
      </c>
      <c r="D45" s="6" t="s">
        <v>19</v>
      </c>
      <c r="E45" s="9">
        <v>1.25</v>
      </c>
      <c r="F45" s="8">
        <v>3</v>
      </c>
      <c r="G45" s="9">
        <f t="shared" si="2"/>
        <v>3.75</v>
      </c>
      <c r="I45" s="2"/>
      <c r="K45" s="2"/>
    </row>
    <row r="46" spans="1:11" ht="18" x14ac:dyDescent="0.35">
      <c r="A46" s="4"/>
      <c r="B46" s="8" t="s">
        <v>21</v>
      </c>
      <c r="C46" s="8" t="s">
        <v>26</v>
      </c>
      <c r="D46" s="6" t="s">
        <v>22</v>
      </c>
      <c r="E46" s="10">
        <v>1.1499999999999999</v>
      </c>
      <c r="F46" s="8">
        <v>5</v>
      </c>
      <c r="G46" s="10">
        <f t="shared" si="2"/>
        <v>5.75</v>
      </c>
      <c r="J46" s="2"/>
      <c r="K46" s="2"/>
    </row>
    <row r="47" spans="1:11" ht="18" x14ac:dyDescent="0.35">
      <c r="A47" s="4"/>
      <c r="B47" s="8" t="s">
        <v>24</v>
      </c>
      <c r="C47" s="8" t="s">
        <v>26</v>
      </c>
      <c r="D47" s="6" t="s">
        <v>19</v>
      </c>
      <c r="E47" s="10">
        <v>2.25</v>
      </c>
      <c r="F47" s="8">
        <v>9</v>
      </c>
      <c r="G47" s="10">
        <f t="shared" si="2"/>
        <v>20.25</v>
      </c>
      <c r="J47" s="2"/>
      <c r="K47" s="2"/>
    </row>
    <row r="48" spans="1:11" ht="18" x14ac:dyDescent="0.35">
      <c r="A48" s="4"/>
      <c r="B48" s="8" t="s">
        <v>25</v>
      </c>
      <c r="C48" s="8" t="s">
        <v>26</v>
      </c>
      <c r="D48" s="6" t="s">
        <v>22</v>
      </c>
      <c r="E48" s="10">
        <v>2.99</v>
      </c>
      <c r="F48" s="8">
        <v>11</v>
      </c>
      <c r="G48" s="10">
        <f t="shared" si="2"/>
        <v>32.89</v>
      </c>
      <c r="J48" s="2"/>
      <c r="K48" s="2"/>
    </row>
    <row r="49" spans="1:7" ht="18" x14ac:dyDescent="0.35">
      <c r="A49" s="4"/>
      <c r="B49" s="4"/>
      <c r="C49" s="4"/>
      <c r="D49" s="4"/>
      <c r="E49" s="4"/>
      <c r="F49" s="4"/>
      <c r="G49" s="4"/>
    </row>
    <row r="50" spans="1:7" ht="18" x14ac:dyDescent="0.35">
      <c r="A50" s="4"/>
      <c r="B50" s="4"/>
      <c r="C50" s="4"/>
      <c r="D50" s="4"/>
      <c r="E50" s="4"/>
      <c r="F50" s="4"/>
      <c r="G50" s="4"/>
    </row>
    <row r="51" spans="1:7" ht="18" x14ac:dyDescent="0.35">
      <c r="A51" s="4"/>
      <c r="B51" s="4"/>
      <c r="C51" s="4"/>
      <c r="D51" s="4"/>
      <c r="E51" s="4"/>
      <c r="F51" s="4"/>
      <c r="G51" s="4"/>
    </row>
    <row r="52" spans="1:7" ht="18" x14ac:dyDescent="0.35">
      <c r="A52" s="4"/>
      <c r="B52" s="4" t="s">
        <v>135</v>
      </c>
      <c r="C52" s="4"/>
      <c r="D52" s="4"/>
      <c r="E52" s="4"/>
      <c r="F52" s="4"/>
      <c r="G52" s="4"/>
    </row>
    <row r="53" spans="1:7" ht="18" x14ac:dyDescent="0.35">
      <c r="A53" s="4"/>
      <c r="B53" s="4"/>
      <c r="C53" s="4"/>
      <c r="D53" s="4"/>
      <c r="E53" s="4"/>
      <c r="F53" s="4"/>
      <c r="G53" s="4"/>
    </row>
    <row r="54" spans="1:7" ht="18" x14ac:dyDescent="0.35">
      <c r="A54" s="4"/>
      <c r="B54" s="20" t="s">
        <v>0</v>
      </c>
      <c r="C54" s="20" t="s">
        <v>15</v>
      </c>
      <c r="D54" s="4"/>
      <c r="E54" s="16" t="s">
        <v>16</v>
      </c>
      <c r="F54" s="18" t="s">
        <v>24</v>
      </c>
      <c r="G54" s="7">
        <f>SUMIF(B55:B62,F54,C55:C62)</f>
        <v>60.75</v>
      </c>
    </row>
    <row r="55" spans="1:7" ht="18" x14ac:dyDescent="0.35">
      <c r="A55" s="4"/>
      <c r="B55" s="8" t="s">
        <v>17</v>
      </c>
      <c r="C55" s="9">
        <v>18.75</v>
      </c>
      <c r="D55" s="4"/>
      <c r="E55" s="4"/>
      <c r="F55" s="4"/>
      <c r="G55" s="4"/>
    </row>
    <row r="56" spans="1:7" ht="18" x14ac:dyDescent="0.35">
      <c r="A56" s="4"/>
      <c r="B56" s="8" t="s">
        <v>21</v>
      </c>
      <c r="C56" s="9">
        <v>28.749999999999996</v>
      </c>
      <c r="D56" s="4"/>
      <c r="E56" s="4"/>
      <c r="F56" s="4"/>
      <c r="G56" s="4"/>
    </row>
    <row r="57" spans="1:7" ht="18" x14ac:dyDescent="0.35">
      <c r="A57" s="4"/>
      <c r="B57" s="8" t="s">
        <v>24</v>
      </c>
      <c r="C57" s="9">
        <v>40.5</v>
      </c>
      <c r="D57" s="4"/>
      <c r="E57" s="4"/>
      <c r="F57" s="4"/>
      <c r="G57" s="4"/>
    </row>
    <row r="58" spans="1:7" ht="18" x14ac:dyDescent="0.35">
      <c r="A58" s="4"/>
      <c r="B58" s="8" t="s">
        <v>25</v>
      </c>
      <c r="C58" s="9">
        <v>5.98</v>
      </c>
      <c r="D58" s="4"/>
      <c r="E58" s="4"/>
      <c r="F58" s="4"/>
      <c r="G58" s="4"/>
    </row>
    <row r="59" spans="1:7" ht="18" x14ac:dyDescent="0.35">
      <c r="A59" s="4"/>
      <c r="B59" s="8" t="s">
        <v>17</v>
      </c>
      <c r="C59" s="9">
        <v>3.75</v>
      </c>
      <c r="D59" s="4"/>
      <c r="E59" s="4"/>
      <c r="F59" s="4"/>
      <c r="G59" s="4"/>
    </row>
    <row r="60" spans="1:7" ht="18" x14ac:dyDescent="0.35">
      <c r="A60" s="4"/>
      <c r="B60" s="8" t="s">
        <v>21</v>
      </c>
      <c r="C60" s="10">
        <v>5.75</v>
      </c>
      <c r="D60" s="4"/>
      <c r="E60" s="4"/>
      <c r="F60" s="4"/>
      <c r="G60" s="4"/>
    </row>
    <row r="61" spans="1:7" ht="18" x14ac:dyDescent="0.35">
      <c r="A61" s="4"/>
      <c r="B61" s="8" t="s">
        <v>24</v>
      </c>
      <c r="C61" s="10">
        <v>20.25</v>
      </c>
      <c r="D61" s="4"/>
      <c r="E61" s="4"/>
      <c r="F61" s="4"/>
      <c r="G61" s="4"/>
    </row>
    <row r="62" spans="1:7" ht="18" x14ac:dyDescent="0.35">
      <c r="A62" s="4"/>
      <c r="B62" s="8" t="s">
        <v>25</v>
      </c>
      <c r="C62" s="10">
        <v>32.89</v>
      </c>
      <c r="D62" s="4"/>
      <c r="E62" s="4"/>
      <c r="F62" s="4"/>
      <c r="G62" s="4"/>
    </row>
    <row r="63" spans="1:7" ht="18" x14ac:dyDescent="0.35">
      <c r="A63" s="4"/>
      <c r="B63" s="4"/>
      <c r="C63" s="44"/>
      <c r="D63" s="4"/>
      <c r="E63" s="4"/>
      <c r="F63" s="4"/>
      <c r="G63" s="4"/>
    </row>
    <row r="64" spans="1:7" ht="18" x14ac:dyDescent="0.35">
      <c r="A64" s="4"/>
      <c r="B64" s="4"/>
      <c r="C64" s="44"/>
      <c r="D64" s="4"/>
      <c r="E64" s="4"/>
      <c r="F64" s="4"/>
      <c r="G64" s="4"/>
    </row>
    <row r="65" spans="1:7" ht="18" x14ac:dyDescent="0.35">
      <c r="A65" s="4"/>
      <c r="B65" s="4"/>
      <c r="C65" s="44"/>
      <c r="D65" s="4"/>
      <c r="E65" s="4"/>
      <c r="F65" s="4"/>
      <c r="G65" s="4"/>
    </row>
    <row r="66" spans="1:7" ht="18" x14ac:dyDescent="0.35">
      <c r="A66" s="4"/>
      <c r="B66" s="4" t="s">
        <v>119</v>
      </c>
      <c r="C66" s="44"/>
      <c r="D66" s="4"/>
      <c r="E66" s="4"/>
      <c r="F66" s="4"/>
      <c r="G66" s="4"/>
    </row>
    <row r="67" spans="1:7" ht="18" x14ac:dyDescent="0.35">
      <c r="A67" s="4"/>
      <c r="B67" s="4"/>
      <c r="C67" s="44"/>
      <c r="D67" s="4"/>
      <c r="E67" s="4"/>
      <c r="F67" s="4"/>
      <c r="G67" s="4"/>
    </row>
    <row r="68" spans="1:7" ht="18.75" thickBot="1" x14ac:dyDescent="0.4">
      <c r="A68" s="4"/>
      <c r="B68" s="4" t="s">
        <v>95</v>
      </c>
      <c r="C68" s="4"/>
      <c r="D68" s="4"/>
      <c r="E68" s="4"/>
      <c r="F68" s="4"/>
      <c r="G68" s="4"/>
    </row>
    <row r="69" spans="1:7" ht="18" x14ac:dyDescent="0.35">
      <c r="A69" s="4"/>
      <c r="B69" s="34" t="s">
        <v>137</v>
      </c>
      <c r="C69" s="35"/>
      <c r="D69" s="35"/>
      <c r="E69" s="35"/>
      <c r="F69" s="35"/>
      <c r="G69" s="36"/>
    </row>
    <row r="70" spans="1:7" ht="18" x14ac:dyDescent="0.35">
      <c r="A70" s="4"/>
      <c r="B70" s="37" t="s">
        <v>138</v>
      </c>
      <c r="C70" s="38"/>
      <c r="D70" s="38"/>
      <c r="E70" s="38"/>
      <c r="F70" s="38"/>
      <c r="G70" s="39"/>
    </row>
    <row r="71" spans="1:7" ht="18" x14ac:dyDescent="0.35">
      <c r="A71" s="4"/>
      <c r="B71" s="37"/>
      <c r="C71" s="38"/>
      <c r="D71" s="38"/>
      <c r="E71" s="38"/>
      <c r="F71" s="38"/>
      <c r="G71" s="39"/>
    </row>
    <row r="72" spans="1:7" ht="18" x14ac:dyDescent="0.35">
      <c r="A72" s="4"/>
      <c r="B72" s="37"/>
      <c r="C72" s="38"/>
      <c r="D72" s="38"/>
      <c r="E72" s="38"/>
      <c r="F72" s="38"/>
      <c r="G72" s="39"/>
    </row>
    <row r="73" spans="1:7" ht="18.75" thickBot="1" x14ac:dyDescent="0.4">
      <c r="A73" s="4"/>
      <c r="B73" s="40"/>
      <c r="C73" s="41"/>
      <c r="D73" s="41"/>
      <c r="E73" s="41"/>
      <c r="F73" s="41"/>
      <c r="G73" s="42"/>
    </row>
    <row r="74" spans="1:7" ht="18" x14ac:dyDescent="0.35">
      <c r="A74" s="4"/>
      <c r="B74" s="4"/>
      <c r="C74" s="44"/>
      <c r="D74" s="4"/>
      <c r="E74" s="4"/>
      <c r="F74" s="4"/>
      <c r="G74" s="4"/>
    </row>
    <row r="75" spans="1:7" ht="18" x14ac:dyDescent="0.35">
      <c r="A75" s="4"/>
      <c r="B75" s="4"/>
      <c r="C75" s="4"/>
      <c r="D75" s="4"/>
      <c r="E75" s="4"/>
      <c r="F75" s="4"/>
      <c r="G75" s="4"/>
    </row>
    <row r="76" spans="1:7" ht="18" x14ac:dyDescent="0.35">
      <c r="A76" s="4"/>
      <c r="B76" s="4"/>
      <c r="C76" s="4"/>
      <c r="D76" s="4"/>
      <c r="E76" s="4"/>
      <c r="F76" s="4"/>
      <c r="G76" s="4"/>
    </row>
    <row r="77" spans="1:7" ht="18" x14ac:dyDescent="0.35">
      <c r="A77" s="4"/>
      <c r="B77" s="4"/>
      <c r="C77" s="4"/>
      <c r="D77" s="4"/>
      <c r="E77" s="4"/>
      <c r="F77" s="4"/>
      <c r="G77" s="4"/>
    </row>
    <row r="78" spans="1:7" s="1" customFormat="1" ht="18" x14ac:dyDescent="0.35">
      <c r="A78" s="5"/>
      <c r="B78" s="4" t="s">
        <v>120</v>
      </c>
      <c r="C78" s="5"/>
      <c r="D78" s="5"/>
      <c r="E78" s="5"/>
      <c r="F78" s="5"/>
      <c r="G78" s="5"/>
    </row>
    <row r="79" spans="1:7" ht="18" x14ac:dyDescent="0.35">
      <c r="A79" s="4"/>
      <c r="B79" s="4"/>
      <c r="C79" s="4"/>
      <c r="D79" s="4"/>
      <c r="E79" s="4"/>
      <c r="F79" s="4"/>
      <c r="G79" s="4"/>
    </row>
    <row r="80" spans="1:7" ht="18" x14ac:dyDescent="0.35">
      <c r="A80" s="4"/>
      <c r="B80" s="20" t="s">
        <v>32</v>
      </c>
      <c r="C80" s="20" t="s">
        <v>33</v>
      </c>
      <c r="D80" s="20" t="s">
        <v>34</v>
      </c>
      <c r="E80" s="4"/>
      <c r="F80" s="4"/>
      <c r="G80" s="4"/>
    </row>
    <row r="81" spans="1:7" ht="18" x14ac:dyDescent="0.35">
      <c r="A81" s="4"/>
      <c r="B81" s="8" t="s">
        <v>27</v>
      </c>
      <c r="C81" s="11">
        <v>7</v>
      </c>
      <c r="D81" s="7" t="str">
        <f>IF(C81&gt;=7,"Aprovado","Reprovado")</f>
        <v>Aprovado</v>
      </c>
      <c r="E81" s="4"/>
      <c r="F81" s="4"/>
      <c r="G81" s="4"/>
    </row>
    <row r="82" spans="1:7" ht="18" x14ac:dyDescent="0.35">
      <c r="A82" s="4"/>
      <c r="B82" s="8" t="s">
        <v>28</v>
      </c>
      <c r="C82" s="11">
        <v>6</v>
      </c>
      <c r="D82" s="7" t="str">
        <f t="shared" ref="D82:D85" si="3">IF(C82&gt;=7,"Aprovado","Reprovado")</f>
        <v>Reprovado</v>
      </c>
      <c r="E82" s="4"/>
      <c r="F82" s="4"/>
      <c r="G82" s="4"/>
    </row>
    <row r="83" spans="1:7" ht="18" x14ac:dyDescent="0.35">
      <c r="A83" s="4"/>
      <c r="B83" s="8" t="s">
        <v>29</v>
      </c>
      <c r="C83" s="11">
        <v>8</v>
      </c>
      <c r="D83" s="7" t="str">
        <f t="shared" si="3"/>
        <v>Aprovado</v>
      </c>
      <c r="E83" s="4"/>
      <c r="F83" s="4"/>
      <c r="G83" s="4"/>
    </row>
    <row r="84" spans="1:7" ht="18" x14ac:dyDescent="0.35">
      <c r="A84" s="4"/>
      <c r="B84" s="8" t="s">
        <v>30</v>
      </c>
      <c r="C84" s="11">
        <v>4</v>
      </c>
      <c r="D84" s="7" t="str">
        <f t="shared" si="3"/>
        <v>Reprovado</v>
      </c>
      <c r="E84" s="4"/>
      <c r="F84" s="4"/>
      <c r="G84" s="4"/>
    </row>
    <row r="85" spans="1:7" ht="18" x14ac:dyDescent="0.35">
      <c r="A85" s="4"/>
      <c r="B85" s="8" t="s">
        <v>31</v>
      </c>
      <c r="C85" s="11">
        <v>3</v>
      </c>
      <c r="D85" s="7" t="str">
        <f t="shared" si="3"/>
        <v>Reprovado</v>
      </c>
      <c r="E85" s="4"/>
      <c r="F85" s="4"/>
      <c r="G85" s="4"/>
    </row>
    <row r="86" spans="1:7" ht="18" x14ac:dyDescent="0.35">
      <c r="A86" s="4"/>
      <c r="B86" s="4"/>
      <c r="C86" s="4"/>
      <c r="D86" s="4"/>
      <c r="E86" s="4"/>
      <c r="F86" s="4"/>
      <c r="G86" s="4"/>
    </row>
    <row r="87" spans="1:7" ht="18" x14ac:dyDescent="0.35">
      <c r="A87" s="4"/>
      <c r="B87" s="4"/>
      <c r="C87" s="4"/>
      <c r="D87" s="4"/>
      <c r="E87" s="4"/>
      <c r="F87" s="4"/>
      <c r="G87" s="4"/>
    </row>
    <row r="88" spans="1:7" ht="18" x14ac:dyDescent="0.35">
      <c r="A88" s="4"/>
      <c r="B88" s="4" t="s">
        <v>139</v>
      </c>
      <c r="C88" s="4"/>
      <c r="D88" s="4"/>
      <c r="E88" s="4"/>
      <c r="F88" s="4"/>
      <c r="G88" s="4"/>
    </row>
    <row r="89" spans="1:7" ht="18" x14ac:dyDescent="0.35">
      <c r="A89" s="4"/>
      <c r="C89" s="4"/>
      <c r="D89" s="4"/>
      <c r="E89" s="4"/>
      <c r="F89" s="4"/>
      <c r="G89" s="4"/>
    </row>
    <row r="90" spans="1:7" ht="18" x14ac:dyDescent="0.35">
      <c r="A90" s="4"/>
      <c r="B90" s="4"/>
      <c r="C90" s="4"/>
      <c r="D90" s="4"/>
      <c r="E90" s="4"/>
      <c r="F90" s="4"/>
      <c r="G90" s="4"/>
    </row>
    <row r="91" spans="1:7" ht="18" x14ac:dyDescent="0.35">
      <c r="A91" s="4"/>
      <c r="B91" s="20" t="s">
        <v>32</v>
      </c>
      <c r="C91" s="20" t="s">
        <v>33</v>
      </c>
      <c r="D91" s="4"/>
      <c r="E91" s="4"/>
      <c r="F91" s="4"/>
      <c r="G91" s="4"/>
    </row>
    <row r="92" spans="1:7" ht="18" x14ac:dyDescent="0.35">
      <c r="A92" s="4"/>
      <c r="B92" s="8" t="s">
        <v>27</v>
      </c>
      <c r="C92" s="11">
        <v>7</v>
      </c>
      <c r="D92" s="4"/>
      <c r="E92" s="4"/>
      <c r="F92" s="4"/>
      <c r="G92" s="4"/>
    </row>
    <row r="93" spans="1:7" ht="18" x14ac:dyDescent="0.35">
      <c r="A93" s="4"/>
      <c r="B93" s="8" t="s">
        <v>28</v>
      </c>
      <c r="C93" s="11">
        <v>6</v>
      </c>
      <c r="D93" s="4"/>
      <c r="E93" s="4"/>
      <c r="F93" s="4"/>
      <c r="G93" s="4"/>
    </row>
    <row r="94" spans="1:7" ht="18" x14ac:dyDescent="0.35">
      <c r="A94" s="4"/>
      <c r="B94" s="8" t="s">
        <v>29</v>
      </c>
      <c r="C94" s="11">
        <v>5</v>
      </c>
      <c r="D94" s="4"/>
      <c r="E94" s="4"/>
      <c r="F94" s="4"/>
      <c r="G94" s="4"/>
    </row>
    <row r="95" spans="1:7" ht="18" x14ac:dyDescent="0.35">
      <c r="A95" s="4"/>
      <c r="B95" s="8" t="s">
        <v>30</v>
      </c>
      <c r="C95" s="11">
        <v>4</v>
      </c>
      <c r="D95" s="4"/>
      <c r="E95" s="4"/>
      <c r="F95" s="4"/>
      <c r="G95" s="4"/>
    </row>
    <row r="96" spans="1:7" ht="18" x14ac:dyDescent="0.35">
      <c r="A96" s="4"/>
      <c r="B96" s="8" t="s">
        <v>31</v>
      </c>
      <c r="C96" s="11">
        <v>3</v>
      </c>
      <c r="D96" s="4"/>
      <c r="E96" s="4"/>
      <c r="F96" s="4"/>
      <c r="G96" s="4"/>
    </row>
    <row r="97" spans="1:7" ht="18" x14ac:dyDescent="0.35">
      <c r="A97" s="4"/>
      <c r="B97" s="4"/>
      <c r="C97" s="50">
        <f>MAX(C92:C96)</f>
        <v>7</v>
      </c>
      <c r="D97" s="4"/>
      <c r="E97" s="4"/>
      <c r="F97" s="4"/>
      <c r="G97" s="4"/>
    </row>
    <row r="98" spans="1:7" ht="18" x14ac:dyDescent="0.35">
      <c r="A98" s="4"/>
      <c r="B98" s="4"/>
      <c r="C98" s="4"/>
      <c r="D98" s="4"/>
      <c r="E98" s="4"/>
      <c r="F98" s="4"/>
      <c r="G98" s="4"/>
    </row>
    <row r="99" spans="1:7" ht="18" x14ac:dyDescent="0.35">
      <c r="A99" s="4"/>
      <c r="B99" s="4"/>
      <c r="C99" s="4"/>
      <c r="D99" s="4"/>
      <c r="E99" s="4"/>
      <c r="F99" s="4"/>
      <c r="G99" s="4"/>
    </row>
    <row r="100" spans="1:7" ht="18" x14ac:dyDescent="0.35">
      <c r="A100" s="4"/>
      <c r="B100" s="5"/>
      <c r="C100" s="4"/>
      <c r="D100" s="4"/>
      <c r="E100" s="4"/>
      <c r="F100" s="4"/>
      <c r="G100" s="4"/>
    </row>
    <row r="101" spans="1:7" ht="18" x14ac:dyDescent="0.35">
      <c r="A101" s="4"/>
      <c r="B101" s="4" t="s">
        <v>140</v>
      </c>
      <c r="C101" s="4"/>
      <c r="D101" s="4"/>
      <c r="E101" s="4"/>
      <c r="F101" s="4"/>
      <c r="G101" s="4"/>
    </row>
    <row r="102" spans="1:7" ht="18" x14ac:dyDescent="0.35">
      <c r="A102" s="4"/>
      <c r="B102" s="4" t="s">
        <v>39</v>
      </c>
      <c r="C102" s="4"/>
      <c r="D102" s="4"/>
      <c r="E102" s="4"/>
      <c r="F102" s="4"/>
      <c r="G102" s="4"/>
    </row>
    <row r="103" spans="1:7" ht="18" x14ac:dyDescent="0.35">
      <c r="A103" s="4"/>
      <c r="B103" s="4"/>
      <c r="C103" s="4"/>
      <c r="D103" s="4"/>
      <c r="E103" s="4"/>
      <c r="F103" s="4"/>
      <c r="G103" s="4"/>
    </row>
    <row r="104" spans="1:7" ht="18" x14ac:dyDescent="0.35">
      <c r="A104" s="4"/>
      <c r="B104" s="20" t="s">
        <v>0</v>
      </c>
      <c r="C104" s="20" t="s">
        <v>35</v>
      </c>
      <c r="D104" s="20" t="s">
        <v>36</v>
      </c>
      <c r="E104" s="20" t="s">
        <v>37</v>
      </c>
      <c r="F104" s="20" t="s">
        <v>38</v>
      </c>
      <c r="G104" s="4"/>
    </row>
    <row r="105" spans="1:7" ht="18" x14ac:dyDescent="0.35">
      <c r="A105" s="4"/>
      <c r="B105" s="12" t="s">
        <v>5</v>
      </c>
      <c r="C105" s="13">
        <v>58</v>
      </c>
      <c r="D105" s="13">
        <v>100</v>
      </c>
      <c r="E105" s="14">
        <f>D105-C105</f>
        <v>42</v>
      </c>
      <c r="F105" s="7">
        <f>IFERROR(E105/D105,"Aguardando Valor")</f>
        <v>0.42</v>
      </c>
      <c r="G105" s="4"/>
    </row>
    <row r="106" spans="1:7" ht="18" x14ac:dyDescent="0.35">
      <c r="A106" s="4"/>
      <c r="B106" s="12" t="s">
        <v>2</v>
      </c>
      <c r="C106" s="13">
        <v>10</v>
      </c>
      <c r="D106" s="13"/>
      <c r="E106" s="14">
        <f t="shared" ref="E106:E107" si="4">D106-C106</f>
        <v>-10</v>
      </c>
      <c r="F106" s="7" t="str">
        <f t="shared" ref="F106:F107" si="5">IFERROR(E106/D106,"Aguardando Valor")</f>
        <v>Aguardando Valor</v>
      </c>
      <c r="G106" s="4"/>
    </row>
    <row r="107" spans="1:7" ht="18" x14ac:dyDescent="0.35">
      <c r="A107" s="4"/>
      <c r="B107" s="12" t="s">
        <v>6</v>
      </c>
      <c r="C107" s="13">
        <v>20</v>
      </c>
      <c r="D107" s="13"/>
      <c r="E107" s="14">
        <f t="shared" si="4"/>
        <v>-20</v>
      </c>
      <c r="F107" s="7" t="str">
        <f t="shared" si="5"/>
        <v>Aguardando Valor</v>
      </c>
      <c r="G107" s="4"/>
    </row>
    <row r="108" spans="1:7" ht="18" x14ac:dyDescent="0.35">
      <c r="A108" s="4"/>
      <c r="B108" s="4"/>
      <c r="C108" s="4"/>
      <c r="D108" s="4"/>
      <c r="E108" s="4"/>
      <c r="F108" s="4"/>
      <c r="G108" s="4"/>
    </row>
    <row r="109" spans="1:7" ht="18" x14ac:dyDescent="0.35">
      <c r="A109" s="4"/>
      <c r="B109" s="4"/>
      <c r="C109" s="4"/>
      <c r="D109" s="4"/>
      <c r="E109" s="4"/>
      <c r="F109" s="4"/>
      <c r="G109" s="4"/>
    </row>
    <row r="110" spans="1:7" ht="18" x14ac:dyDescent="0.35">
      <c r="A110" s="4"/>
      <c r="B110" s="4"/>
      <c r="C110" s="4"/>
      <c r="D110" s="4"/>
      <c r="E110" s="4"/>
      <c r="F110" s="4"/>
      <c r="G110" s="4"/>
    </row>
    <row r="111" spans="1:7" ht="18" x14ac:dyDescent="0.35">
      <c r="A111" s="4"/>
      <c r="B111" s="4" t="s">
        <v>121</v>
      </c>
      <c r="C111" s="4"/>
      <c r="D111" s="4"/>
      <c r="E111" s="4"/>
      <c r="F111" s="4"/>
      <c r="G111" s="4"/>
    </row>
    <row r="112" spans="1:7" ht="18" x14ac:dyDescent="0.35">
      <c r="A112" s="4"/>
      <c r="B112" s="5"/>
      <c r="C112" s="4"/>
      <c r="D112" s="4"/>
      <c r="E112" s="4"/>
      <c r="F112" s="4"/>
      <c r="G112" s="4"/>
    </row>
    <row r="113" spans="1:7" ht="18" x14ac:dyDescent="0.35">
      <c r="A113" s="4"/>
      <c r="B113" s="20" t="s">
        <v>44</v>
      </c>
      <c r="C113" s="4"/>
      <c r="D113" s="4"/>
      <c r="E113" s="4"/>
      <c r="F113" s="4"/>
      <c r="G113" s="4"/>
    </row>
    <row r="114" spans="1:7" ht="18" x14ac:dyDescent="0.35">
      <c r="A114" s="4"/>
      <c r="B114" s="7" t="s">
        <v>41</v>
      </c>
      <c r="C114" s="4"/>
      <c r="D114" s="4"/>
      <c r="E114" s="4"/>
      <c r="F114" s="4"/>
      <c r="G114" s="4"/>
    </row>
    <row r="115" spans="1:7" ht="18" x14ac:dyDescent="0.35">
      <c r="A115" s="4"/>
      <c r="B115" s="15" t="s">
        <v>41</v>
      </c>
      <c r="C115" s="4"/>
      <c r="D115" s="4"/>
      <c r="E115" s="4"/>
      <c r="F115" s="4"/>
      <c r="G115" s="4"/>
    </row>
    <row r="116" spans="1:7" ht="18" x14ac:dyDescent="0.35">
      <c r="A116" s="4"/>
      <c r="B116" s="15" t="s">
        <v>42</v>
      </c>
      <c r="C116" s="4"/>
      <c r="D116" s="4"/>
      <c r="E116" s="4"/>
      <c r="F116" s="4"/>
      <c r="G116" s="4"/>
    </row>
    <row r="117" spans="1:7" ht="18" x14ac:dyDescent="0.35">
      <c r="A117" s="4"/>
      <c r="B117" s="15" t="s">
        <v>43</v>
      </c>
      <c r="C117" s="4"/>
      <c r="D117" s="4"/>
      <c r="E117" s="4"/>
      <c r="F117" s="4"/>
      <c r="G117" s="4"/>
    </row>
    <row r="118" spans="1:7" ht="18" x14ac:dyDescent="0.35">
      <c r="A118" s="4"/>
      <c r="B118" s="15" t="s">
        <v>40</v>
      </c>
      <c r="C118" s="4"/>
      <c r="D118" s="4"/>
      <c r="E118" s="4"/>
      <c r="F118" s="4"/>
      <c r="G118" s="4"/>
    </row>
    <row r="119" spans="1:7" ht="18" x14ac:dyDescent="0.35">
      <c r="A119" s="4"/>
      <c r="B119" s="4" t="s">
        <v>122</v>
      </c>
      <c r="C119" s="4"/>
      <c r="D119" s="4"/>
      <c r="E119" s="4"/>
      <c r="F119" s="4"/>
      <c r="G119" s="4"/>
    </row>
    <row r="120" spans="1:7" ht="18" x14ac:dyDescent="0.35">
      <c r="A120" s="4"/>
      <c r="B120" s="4" t="s">
        <v>96</v>
      </c>
      <c r="C120" s="4"/>
      <c r="D120" s="4"/>
      <c r="E120" s="4"/>
      <c r="F120" s="4"/>
      <c r="G120" s="4"/>
    </row>
    <row r="121" spans="1:7" ht="18" x14ac:dyDescent="0.35">
      <c r="A121" s="4"/>
      <c r="B121" s="5"/>
      <c r="C121" s="4"/>
      <c r="D121" s="4"/>
      <c r="E121" s="4"/>
      <c r="F121" s="4"/>
      <c r="G121" s="4"/>
    </row>
    <row r="122" spans="1:7" ht="18" x14ac:dyDescent="0.35">
      <c r="A122" s="4"/>
      <c r="B122" s="20" t="s">
        <v>49</v>
      </c>
      <c r="C122" s="20" t="s">
        <v>50</v>
      </c>
      <c r="D122" s="4"/>
      <c r="E122" s="4"/>
      <c r="F122" s="4"/>
      <c r="G122" s="4"/>
    </row>
    <row r="123" spans="1:7" ht="18" x14ac:dyDescent="0.35">
      <c r="A123" s="4"/>
      <c r="B123" s="8" t="s">
        <v>45</v>
      </c>
      <c r="C123" s="7" t="str">
        <f>MID(B123,1,3)</f>
        <v>ABC</v>
      </c>
      <c r="D123" s="4"/>
      <c r="E123" s="4"/>
      <c r="F123" s="4"/>
      <c r="G123" s="4"/>
    </row>
    <row r="124" spans="1:7" ht="18" x14ac:dyDescent="0.35">
      <c r="A124" s="4"/>
      <c r="B124" s="8" t="s">
        <v>46</v>
      </c>
      <c r="C124" s="7" t="str">
        <f t="shared" ref="C124:C126" si="6">MID(B124,1,3)</f>
        <v>DEF</v>
      </c>
      <c r="D124" s="4"/>
      <c r="E124" s="4"/>
      <c r="F124" s="4"/>
      <c r="G124" s="4"/>
    </row>
    <row r="125" spans="1:7" ht="18" x14ac:dyDescent="0.35">
      <c r="A125" s="4"/>
      <c r="B125" s="8" t="s">
        <v>47</v>
      </c>
      <c r="C125" s="7" t="str">
        <f t="shared" si="6"/>
        <v>GHI</v>
      </c>
      <c r="D125" s="4"/>
      <c r="E125" s="4"/>
      <c r="F125" s="4"/>
      <c r="G125" s="4"/>
    </row>
    <row r="126" spans="1:7" ht="18" x14ac:dyDescent="0.35">
      <c r="A126" s="4"/>
      <c r="B126" s="8" t="s">
        <v>48</v>
      </c>
      <c r="C126" s="7" t="str">
        <f t="shared" si="6"/>
        <v>ZWQ</v>
      </c>
      <c r="D126" s="4"/>
      <c r="E126" s="4"/>
      <c r="F126" s="4"/>
      <c r="G126" s="4"/>
    </row>
    <row r="127" spans="1:7" ht="18" x14ac:dyDescent="0.35">
      <c r="A127" s="4"/>
      <c r="B127" s="4"/>
      <c r="C127" s="4"/>
      <c r="D127" s="4"/>
      <c r="E127" s="4"/>
      <c r="F127" s="4"/>
      <c r="G127" s="4"/>
    </row>
    <row r="128" spans="1:7" ht="18" x14ac:dyDescent="0.35">
      <c r="A128" s="4"/>
      <c r="B128" s="4"/>
      <c r="C128" s="4"/>
      <c r="D128" s="4"/>
      <c r="E128" s="4"/>
      <c r="F128" s="4"/>
      <c r="G128" s="4"/>
    </row>
    <row r="129" spans="1:11" ht="18" x14ac:dyDescent="0.35">
      <c r="A129" s="4"/>
      <c r="B129" s="4"/>
      <c r="C129" s="4"/>
      <c r="D129" s="4"/>
      <c r="E129" s="4"/>
      <c r="F129" s="4"/>
      <c r="G129" s="4"/>
    </row>
    <row r="130" spans="1:11" ht="18" x14ac:dyDescent="0.35">
      <c r="A130" s="4"/>
      <c r="B130" s="4" t="s">
        <v>123</v>
      </c>
      <c r="C130" s="4"/>
      <c r="D130" s="4"/>
      <c r="E130" s="4"/>
      <c r="F130" s="4"/>
      <c r="G130" s="4"/>
    </row>
    <row r="131" spans="1:11" ht="18" x14ac:dyDescent="0.35">
      <c r="A131" s="4"/>
      <c r="B131" s="4"/>
      <c r="C131" s="4"/>
      <c r="D131" s="4"/>
      <c r="E131" s="4"/>
      <c r="F131" s="4"/>
      <c r="G131" s="4"/>
    </row>
    <row r="132" spans="1:11" ht="18.75" thickBot="1" x14ac:dyDescent="0.4">
      <c r="A132" s="4"/>
      <c r="B132" s="4" t="s">
        <v>95</v>
      </c>
      <c r="C132" s="4"/>
      <c r="D132" s="4"/>
      <c r="E132" s="4"/>
      <c r="F132" s="4"/>
      <c r="G132" s="4"/>
    </row>
    <row r="133" spans="1:11" ht="18" x14ac:dyDescent="0.35">
      <c r="A133" s="4"/>
      <c r="B133" s="34" t="s">
        <v>141</v>
      </c>
      <c r="C133" s="35"/>
      <c r="D133" s="35"/>
      <c r="E133" s="35"/>
      <c r="F133" s="35"/>
      <c r="G133" s="36"/>
    </row>
    <row r="134" spans="1:11" ht="18" x14ac:dyDescent="0.35">
      <c r="A134" s="4"/>
      <c r="B134" s="37" t="s">
        <v>142</v>
      </c>
      <c r="C134" s="38"/>
      <c r="D134" s="38"/>
      <c r="E134" s="38"/>
      <c r="F134" s="38"/>
      <c r="G134" s="39"/>
    </row>
    <row r="135" spans="1:11" ht="18" x14ac:dyDescent="0.35">
      <c r="A135" s="4"/>
      <c r="B135" s="37"/>
      <c r="C135" s="38"/>
      <c r="D135" s="38"/>
      <c r="E135" s="38"/>
      <c r="F135" s="38"/>
      <c r="G135" s="39"/>
    </row>
    <row r="136" spans="1:11" ht="18" x14ac:dyDescent="0.35">
      <c r="A136" s="4"/>
      <c r="B136" s="37"/>
      <c r="C136" s="38"/>
      <c r="D136" s="38"/>
      <c r="E136" s="38"/>
      <c r="F136" s="38"/>
      <c r="G136" s="39"/>
    </row>
    <row r="137" spans="1:11" ht="18.75" thickBot="1" x14ac:dyDescent="0.4">
      <c r="A137" s="4"/>
      <c r="B137" s="40"/>
      <c r="C137" s="41"/>
      <c r="D137" s="41"/>
      <c r="E137" s="41"/>
      <c r="F137" s="41"/>
      <c r="G137" s="42"/>
    </row>
    <row r="138" spans="1:11" ht="18" x14ac:dyDescent="0.35">
      <c r="A138" s="4"/>
      <c r="B138" s="4"/>
      <c r="C138" s="4"/>
      <c r="D138" s="4"/>
      <c r="E138" s="4"/>
      <c r="F138" s="4"/>
      <c r="G138" s="4"/>
    </row>
    <row r="139" spans="1:11" ht="18" x14ac:dyDescent="0.35">
      <c r="A139" s="4"/>
      <c r="B139" s="4"/>
      <c r="C139" s="4"/>
      <c r="D139" s="4"/>
      <c r="E139" s="4"/>
      <c r="F139" s="4"/>
      <c r="G139" s="4"/>
    </row>
    <row r="140" spans="1:11" ht="18" x14ac:dyDescent="0.35">
      <c r="A140" s="4"/>
      <c r="B140" s="4"/>
      <c r="C140" s="4"/>
      <c r="D140" s="4"/>
      <c r="E140" s="4"/>
      <c r="F140" s="4"/>
      <c r="G140" s="4"/>
      <c r="K140" s="15" t="s">
        <v>57</v>
      </c>
    </row>
    <row r="141" spans="1:11" ht="18" x14ac:dyDescent="0.35">
      <c r="A141" s="4"/>
      <c r="B141" s="5" t="s">
        <v>124</v>
      </c>
      <c r="C141" s="4"/>
      <c r="D141" s="4"/>
      <c r="E141" s="4"/>
      <c r="F141" s="4"/>
      <c r="G141" s="4"/>
      <c r="K141" s="15" t="s">
        <v>58</v>
      </c>
    </row>
    <row r="142" spans="1:11" ht="18.75" thickBot="1" x14ac:dyDescent="0.4">
      <c r="A142" s="4"/>
      <c r="B142" s="4"/>
      <c r="C142" s="4"/>
      <c r="D142" s="4" t="s">
        <v>95</v>
      </c>
      <c r="E142" s="4"/>
      <c r="F142" s="4"/>
      <c r="G142" s="4"/>
      <c r="K142" s="15" t="s">
        <v>55</v>
      </c>
    </row>
    <row r="143" spans="1:11" ht="18.75" thickBot="1" x14ac:dyDescent="0.4">
      <c r="A143" s="4"/>
      <c r="B143" s="24" t="s">
        <v>60</v>
      </c>
      <c r="C143" s="25"/>
      <c r="D143" s="43" t="s">
        <v>51</v>
      </c>
      <c r="F143" s="4"/>
      <c r="G143" s="4"/>
      <c r="K143" s="15" t="s">
        <v>54</v>
      </c>
    </row>
    <row r="144" spans="1:11" ht="18.75" thickBot="1" x14ac:dyDescent="0.4">
      <c r="A144" s="4"/>
      <c r="B144" s="24" t="s">
        <v>59</v>
      </c>
      <c r="C144" s="25"/>
      <c r="D144" s="43" t="s">
        <v>52</v>
      </c>
      <c r="F144" s="4"/>
      <c r="G144" s="4"/>
      <c r="K144" s="15" t="s">
        <v>52</v>
      </c>
    </row>
    <row r="145" spans="1:11" ht="18.75" thickBot="1" x14ac:dyDescent="0.4">
      <c r="A145" s="4"/>
      <c r="B145" s="24" t="s">
        <v>61</v>
      </c>
      <c r="C145" s="25"/>
      <c r="D145" s="43" t="s">
        <v>53</v>
      </c>
      <c r="F145" s="4"/>
      <c r="G145" s="4"/>
      <c r="K145" s="15" t="s">
        <v>51</v>
      </c>
    </row>
    <row r="146" spans="1:11" ht="18.75" thickBot="1" x14ac:dyDescent="0.4">
      <c r="A146" s="4"/>
      <c r="B146" s="24" t="s">
        <v>62</v>
      </c>
      <c r="C146" s="25"/>
      <c r="D146" s="43" t="s">
        <v>54</v>
      </c>
      <c r="F146" s="4"/>
      <c r="G146" s="4"/>
      <c r="K146" s="15" t="s">
        <v>53</v>
      </c>
    </row>
    <row r="147" spans="1:11" ht="18.75" thickBot="1" x14ac:dyDescent="0.4">
      <c r="A147" s="4"/>
      <c r="B147" s="24" t="s">
        <v>63</v>
      </c>
      <c r="C147" s="25"/>
      <c r="D147" s="43" t="s">
        <v>55</v>
      </c>
      <c r="F147" s="4"/>
      <c r="G147" s="4"/>
      <c r="K147" s="15" t="s">
        <v>56</v>
      </c>
    </row>
    <row r="148" spans="1:11" ht="18.75" thickBot="1" x14ac:dyDescent="0.4">
      <c r="A148" s="4"/>
      <c r="B148" s="24" t="s">
        <v>64</v>
      </c>
      <c r="C148" s="25"/>
      <c r="D148" s="43" t="s">
        <v>56</v>
      </c>
      <c r="F148" s="4"/>
      <c r="G148" s="4"/>
      <c r="K148" s="15" t="s">
        <v>67</v>
      </c>
    </row>
    <row r="149" spans="1:11" ht="18.75" thickBot="1" x14ac:dyDescent="0.4">
      <c r="A149" s="4"/>
      <c r="B149" s="24" t="s">
        <v>65</v>
      </c>
      <c r="C149" s="25"/>
      <c r="D149" s="43" t="s">
        <v>57</v>
      </c>
      <c r="F149" s="4"/>
      <c r="G149" s="4"/>
      <c r="K149" s="15" t="s">
        <v>69</v>
      </c>
    </row>
    <row r="150" spans="1:11" ht="18.75" thickBot="1" x14ac:dyDescent="0.4">
      <c r="A150" s="4"/>
      <c r="B150" s="24" t="s">
        <v>66</v>
      </c>
      <c r="C150" s="25"/>
      <c r="D150" s="43" t="s">
        <v>58</v>
      </c>
      <c r="F150" s="4"/>
      <c r="G150" s="4"/>
      <c r="K150" s="15" t="s">
        <v>77</v>
      </c>
    </row>
    <row r="151" spans="1:11" ht="18.75" thickBot="1" x14ac:dyDescent="0.4">
      <c r="A151" s="4"/>
      <c r="B151" s="24" t="s">
        <v>68</v>
      </c>
      <c r="C151" s="25"/>
      <c r="D151" s="43" t="s">
        <v>67</v>
      </c>
      <c r="F151" s="4"/>
      <c r="G151" s="4"/>
      <c r="K151" s="15" t="s">
        <v>79</v>
      </c>
    </row>
    <row r="152" spans="1:11" ht="18.75" thickBot="1" x14ac:dyDescent="0.4">
      <c r="A152" s="4"/>
      <c r="B152" s="24" t="s">
        <v>70</v>
      </c>
      <c r="C152" s="25"/>
      <c r="D152" s="43" t="s">
        <v>69</v>
      </c>
      <c r="F152" s="4"/>
      <c r="G152" s="4"/>
      <c r="K152" s="15" t="s">
        <v>71</v>
      </c>
    </row>
    <row r="153" spans="1:11" ht="18.75" thickBot="1" x14ac:dyDescent="0.4">
      <c r="A153" s="4"/>
      <c r="B153" s="24" t="s">
        <v>72</v>
      </c>
      <c r="C153" s="25"/>
      <c r="D153" s="43" t="s">
        <v>71</v>
      </c>
      <c r="F153" s="4"/>
      <c r="G153" s="4"/>
      <c r="K153" s="15" t="s">
        <v>73</v>
      </c>
    </row>
    <row r="154" spans="1:11" ht="18.75" thickBot="1" x14ac:dyDescent="0.4">
      <c r="A154" s="4"/>
      <c r="B154" s="24" t="s">
        <v>74</v>
      </c>
      <c r="C154" s="25"/>
      <c r="D154" s="43" t="s">
        <v>73</v>
      </c>
      <c r="F154" s="4"/>
      <c r="G154" s="4"/>
      <c r="K154" s="15" t="s">
        <v>75</v>
      </c>
    </row>
    <row r="155" spans="1:11" ht="18.75" thickBot="1" x14ac:dyDescent="0.4">
      <c r="A155" s="4"/>
      <c r="B155" s="24" t="s">
        <v>76</v>
      </c>
      <c r="C155" s="25"/>
      <c r="D155" s="43" t="s">
        <v>75</v>
      </c>
      <c r="F155" s="4"/>
      <c r="G155" s="4"/>
    </row>
    <row r="156" spans="1:11" ht="18.75" thickBot="1" x14ac:dyDescent="0.4">
      <c r="A156" s="4"/>
      <c r="B156" s="24" t="s">
        <v>78</v>
      </c>
      <c r="C156" s="25"/>
      <c r="D156" s="43" t="s">
        <v>77</v>
      </c>
      <c r="F156" s="4"/>
      <c r="G156" s="4"/>
    </row>
    <row r="157" spans="1:11" ht="18.75" thickBot="1" x14ac:dyDescent="0.4">
      <c r="A157" s="4"/>
      <c r="B157" s="22" t="s">
        <v>80</v>
      </c>
      <c r="C157" s="23"/>
      <c r="D157" s="43" t="s">
        <v>79</v>
      </c>
      <c r="F157" s="4"/>
      <c r="G157" s="4"/>
    </row>
    <row r="158" spans="1:11" ht="18" x14ac:dyDescent="0.35">
      <c r="A158" s="4"/>
      <c r="B158" s="4"/>
      <c r="C158" s="4"/>
      <c r="D158" s="4"/>
      <c r="E158" s="4"/>
      <c r="F158" s="4"/>
      <c r="G158" s="4"/>
    </row>
    <row r="159" spans="1:11" ht="18" x14ac:dyDescent="0.35">
      <c r="A159" s="4"/>
      <c r="B159" s="4"/>
      <c r="C159" s="4"/>
      <c r="D159" s="4"/>
      <c r="E159" s="4"/>
      <c r="F159" s="4"/>
      <c r="G159" s="4"/>
    </row>
    <row r="160" spans="1:11" ht="18" x14ac:dyDescent="0.35">
      <c r="A160" s="4"/>
      <c r="B160" s="4"/>
      <c r="C160" s="4"/>
      <c r="D160" s="4"/>
      <c r="E160" s="4"/>
      <c r="F160" s="4"/>
      <c r="G160" s="4"/>
    </row>
    <row r="162" spans="2:3" ht="18" x14ac:dyDescent="0.35">
      <c r="B162" s="5" t="s">
        <v>125</v>
      </c>
    </row>
    <row r="163" spans="2:3" ht="18" x14ac:dyDescent="0.35">
      <c r="B163" s="5"/>
    </row>
    <row r="164" spans="2:3" ht="18" x14ac:dyDescent="0.35">
      <c r="B164" s="4" t="s">
        <v>94</v>
      </c>
    </row>
    <row r="165" spans="2:3" ht="15.75" thickBot="1" x14ac:dyDescent="0.3"/>
    <row r="166" spans="2:3" ht="18.75" thickBot="1" x14ac:dyDescent="0.4">
      <c r="B166" s="26" t="s">
        <v>90</v>
      </c>
      <c r="C166" s="27" t="s">
        <v>91</v>
      </c>
    </row>
    <row r="167" spans="2:3" ht="18" x14ac:dyDescent="0.35">
      <c r="B167" s="28" t="s">
        <v>82</v>
      </c>
      <c r="C167" s="29">
        <v>80000</v>
      </c>
    </row>
    <row r="168" spans="2:3" ht="18" x14ac:dyDescent="0.35">
      <c r="B168" s="28" t="s">
        <v>83</v>
      </c>
      <c r="C168" s="29">
        <v>65000</v>
      </c>
    </row>
    <row r="169" spans="2:3" ht="18" x14ac:dyDescent="0.35">
      <c r="B169" s="28" t="s">
        <v>84</v>
      </c>
      <c r="C169" s="29">
        <v>56000</v>
      </c>
    </row>
    <row r="170" spans="2:3" ht="18" x14ac:dyDescent="0.35">
      <c r="B170" s="28" t="s">
        <v>85</v>
      </c>
      <c r="C170" s="29">
        <v>52000</v>
      </c>
    </row>
    <row r="171" spans="2:3" ht="18" x14ac:dyDescent="0.35">
      <c r="B171" s="28" t="s">
        <v>86</v>
      </c>
      <c r="C171" s="29">
        <v>48000</v>
      </c>
    </row>
    <row r="172" spans="2:3" ht="18" x14ac:dyDescent="0.35">
      <c r="B172" s="28" t="s">
        <v>87</v>
      </c>
      <c r="C172" s="29">
        <v>45000</v>
      </c>
    </row>
    <row r="173" spans="2:3" ht="18" x14ac:dyDescent="0.35">
      <c r="B173" s="28" t="s">
        <v>88</v>
      </c>
      <c r="C173" s="29">
        <v>42000</v>
      </c>
    </row>
    <row r="174" spans="2:3" ht="18.75" thickBot="1" x14ac:dyDescent="0.4">
      <c r="B174" s="30" t="s">
        <v>89</v>
      </c>
      <c r="C174" s="31">
        <v>37000</v>
      </c>
    </row>
    <row r="178" spans="2:3" ht="18" x14ac:dyDescent="0.35">
      <c r="B178" s="4" t="s">
        <v>126</v>
      </c>
    </row>
    <row r="179" spans="2:3" ht="15.75" thickBot="1" x14ac:dyDescent="0.3"/>
    <row r="180" spans="2:3" ht="18.75" thickBot="1" x14ac:dyDescent="0.4">
      <c r="B180" s="26" t="s">
        <v>92</v>
      </c>
      <c r="C180" s="27" t="s">
        <v>93</v>
      </c>
    </row>
    <row r="181" spans="2:3" ht="18" x14ac:dyDescent="0.35">
      <c r="B181" s="28">
        <v>15152</v>
      </c>
      <c r="C181" s="29">
        <v>350</v>
      </c>
    </row>
    <row r="182" spans="2:3" ht="18" x14ac:dyDescent="0.35">
      <c r="B182" s="28">
        <v>15153</v>
      </c>
      <c r="C182" s="29">
        <v>450</v>
      </c>
    </row>
    <row r="183" spans="2:3" ht="18" x14ac:dyDescent="0.35">
      <c r="B183" s="28">
        <v>15154</v>
      </c>
      <c r="C183" s="29">
        <v>356</v>
      </c>
    </row>
    <row r="184" spans="2:3" ht="18" x14ac:dyDescent="0.35">
      <c r="B184" s="28">
        <v>15155</v>
      </c>
      <c r="C184" s="29">
        <v>289</v>
      </c>
    </row>
    <row r="185" spans="2:3" ht="18" x14ac:dyDescent="0.35">
      <c r="B185" s="28">
        <v>15152</v>
      </c>
      <c r="C185" s="29">
        <v>999</v>
      </c>
    </row>
    <row r="186" spans="2:3" ht="18" x14ac:dyDescent="0.35">
      <c r="B186" s="28">
        <v>15154</v>
      </c>
      <c r="C186" s="29">
        <v>998</v>
      </c>
    </row>
    <row r="187" spans="2:3" ht="18" x14ac:dyDescent="0.35">
      <c r="B187" s="28">
        <v>15156</v>
      </c>
      <c r="C187" s="29">
        <v>56</v>
      </c>
    </row>
    <row r="188" spans="2:3" ht="18.75" thickBot="1" x14ac:dyDescent="0.4">
      <c r="B188" s="30">
        <v>15157</v>
      </c>
      <c r="C188" s="31">
        <v>203</v>
      </c>
    </row>
    <row r="189" spans="2:3" ht="18" x14ac:dyDescent="0.35">
      <c r="B189" s="32"/>
      <c r="C189" s="33"/>
    </row>
    <row r="190" spans="2:3" ht="18" x14ac:dyDescent="0.35">
      <c r="B190" s="32"/>
      <c r="C190" s="33"/>
    </row>
    <row r="191" spans="2:3" ht="18" x14ac:dyDescent="0.35">
      <c r="B191" s="32"/>
      <c r="C191" s="33"/>
    </row>
    <row r="192" spans="2:3" ht="18" x14ac:dyDescent="0.35">
      <c r="B192" s="4" t="s">
        <v>127</v>
      </c>
      <c r="C192" s="33"/>
    </row>
    <row r="193" spans="2:3" ht="18" x14ac:dyDescent="0.35">
      <c r="B193" s="32"/>
      <c r="C193" s="33"/>
    </row>
    <row r="194" spans="2:3" ht="15.75" thickBot="1" x14ac:dyDescent="0.3"/>
    <row r="195" spans="2:3" ht="18.75" thickBot="1" x14ac:dyDescent="0.4">
      <c r="B195" s="26" t="s">
        <v>90</v>
      </c>
      <c r="C195" s="27" t="s">
        <v>91</v>
      </c>
    </row>
    <row r="196" spans="2:3" ht="18" x14ac:dyDescent="0.35">
      <c r="B196" s="28" t="s">
        <v>82</v>
      </c>
      <c r="C196" s="29">
        <v>80000</v>
      </c>
    </row>
    <row r="197" spans="2:3" ht="18" x14ac:dyDescent="0.35">
      <c r="B197" s="28" t="s">
        <v>83</v>
      </c>
      <c r="C197" s="29">
        <v>65000</v>
      </c>
    </row>
    <row r="198" spans="2:3" ht="18" x14ac:dyDescent="0.35">
      <c r="B198" s="28" t="s">
        <v>84</v>
      </c>
      <c r="C198" s="29">
        <v>56000</v>
      </c>
    </row>
    <row r="199" spans="2:3" ht="18" x14ac:dyDescent="0.35">
      <c r="B199" s="28" t="s">
        <v>85</v>
      </c>
      <c r="C199" s="29">
        <v>52000</v>
      </c>
    </row>
    <row r="200" spans="2:3" ht="18" x14ac:dyDescent="0.35">
      <c r="B200" s="28" t="s">
        <v>86</v>
      </c>
      <c r="C200" s="29">
        <v>48000</v>
      </c>
    </row>
    <row r="201" spans="2:3" ht="18" x14ac:dyDescent="0.35">
      <c r="B201" s="28" t="s">
        <v>87</v>
      </c>
      <c r="C201" s="29">
        <v>45000</v>
      </c>
    </row>
    <row r="202" spans="2:3" ht="18" x14ac:dyDescent="0.35">
      <c r="B202" s="28" t="s">
        <v>88</v>
      </c>
      <c r="C202" s="29">
        <v>42000</v>
      </c>
    </row>
    <row r="203" spans="2:3" ht="18.75" thickBot="1" x14ac:dyDescent="0.4">
      <c r="B203" s="30" t="s">
        <v>89</v>
      </c>
      <c r="C203" s="31">
        <v>37000</v>
      </c>
    </row>
    <row r="208" spans="2:3" ht="18" x14ac:dyDescent="0.35">
      <c r="B208" s="4" t="s">
        <v>128</v>
      </c>
    </row>
    <row r="209" spans="2:3" ht="15.75" thickBot="1" x14ac:dyDescent="0.3"/>
    <row r="210" spans="2:3" ht="18.75" thickBot="1" x14ac:dyDescent="0.4">
      <c r="B210" s="26" t="s">
        <v>90</v>
      </c>
      <c r="C210" s="27" t="s">
        <v>91</v>
      </c>
    </row>
    <row r="211" spans="2:3" ht="18" x14ac:dyDescent="0.35">
      <c r="B211" s="28" t="s">
        <v>82</v>
      </c>
      <c r="C211" s="29">
        <v>80000</v>
      </c>
    </row>
    <row r="212" spans="2:3" ht="18" x14ac:dyDescent="0.35">
      <c r="B212" s="28" t="s">
        <v>83</v>
      </c>
      <c r="C212" s="29">
        <v>65000</v>
      </c>
    </row>
    <row r="213" spans="2:3" ht="18" x14ac:dyDescent="0.35">
      <c r="B213" s="28" t="s">
        <v>84</v>
      </c>
      <c r="C213" s="29">
        <v>56000</v>
      </c>
    </row>
    <row r="214" spans="2:3" ht="18" x14ac:dyDescent="0.35">
      <c r="B214" s="28" t="s">
        <v>85</v>
      </c>
      <c r="C214" s="29">
        <v>52000</v>
      </c>
    </row>
    <row r="215" spans="2:3" ht="18" x14ac:dyDescent="0.35">
      <c r="B215" s="28" t="s">
        <v>86</v>
      </c>
      <c r="C215" s="29">
        <v>48000</v>
      </c>
    </row>
    <row r="216" spans="2:3" ht="18" x14ac:dyDescent="0.35">
      <c r="B216" s="28" t="s">
        <v>87</v>
      </c>
      <c r="C216" s="29">
        <v>45000</v>
      </c>
    </row>
    <row r="217" spans="2:3" ht="18" x14ac:dyDescent="0.35">
      <c r="B217" s="28" t="s">
        <v>88</v>
      </c>
      <c r="C217" s="29">
        <v>42000</v>
      </c>
    </row>
    <row r="218" spans="2:3" ht="18.75" thickBot="1" x14ac:dyDescent="0.4">
      <c r="B218" s="30" t="s">
        <v>89</v>
      </c>
      <c r="C218" s="31">
        <v>37000</v>
      </c>
    </row>
    <row r="224" spans="2:3" ht="18" x14ac:dyDescent="0.35">
      <c r="B224" s="4" t="s">
        <v>129</v>
      </c>
    </row>
    <row r="227" spans="2:3" ht="18.75" thickBot="1" x14ac:dyDescent="0.4">
      <c r="B227" s="52" t="s">
        <v>90</v>
      </c>
      <c r="C227" s="53" t="s">
        <v>91</v>
      </c>
    </row>
    <row r="228" spans="2:3" ht="18" x14ac:dyDescent="0.35">
      <c r="B228" s="32" t="s">
        <v>82</v>
      </c>
      <c r="C228" s="51">
        <v>80000</v>
      </c>
    </row>
    <row r="229" spans="2:3" ht="18" x14ac:dyDescent="0.35">
      <c r="B229" s="32" t="s">
        <v>83</v>
      </c>
      <c r="C229" s="51">
        <v>65000</v>
      </c>
    </row>
    <row r="230" spans="2:3" ht="18" x14ac:dyDescent="0.35">
      <c r="B230" s="32" t="s">
        <v>84</v>
      </c>
      <c r="C230" s="51">
        <v>56000</v>
      </c>
    </row>
    <row r="231" spans="2:3" ht="18" x14ac:dyDescent="0.35">
      <c r="B231" s="32" t="s">
        <v>85</v>
      </c>
      <c r="C231" s="51">
        <v>52000</v>
      </c>
    </row>
    <row r="232" spans="2:3" ht="18" x14ac:dyDescent="0.35">
      <c r="B232" s="32" t="s">
        <v>86</v>
      </c>
      <c r="C232" s="51">
        <v>48000</v>
      </c>
    </row>
    <row r="233" spans="2:3" ht="18" x14ac:dyDescent="0.35">
      <c r="B233" s="32" t="s">
        <v>87</v>
      </c>
      <c r="C233" s="51">
        <v>45000</v>
      </c>
    </row>
    <row r="234" spans="2:3" ht="18" x14ac:dyDescent="0.35">
      <c r="B234" s="32" t="s">
        <v>88</v>
      </c>
      <c r="C234" s="51">
        <v>42000</v>
      </c>
    </row>
    <row r="235" spans="2:3" ht="18" x14ac:dyDescent="0.35">
      <c r="B235" s="32" t="s">
        <v>89</v>
      </c>
      <c r="C235" s="51">
        <v>37000</v>
      </c>
    </row>
    <row r="240" spans="2:3" ht="18" x14ac:dyDescent="0.35">
      <c r="B240" s="4" t="s">
        <v>130</v>
      </c>
    </row>
    <row r="257" spans="2:7" ht="18.75" thickBot="1" x14ac:dyDescent="0.4">
      <c r="B257" s="4" t="s">
        <v>95</v>
      </c>
    </row>
    <row r="258" spans="2:7" ht="18" x14ac:dyDescent="0.35">
      <c r="B258" s="34" t="s">
        <v>143</v>
      </c>
      <c r="C258" s="35"/>
      <c r="D258" s="35"/>
      <c r="E258" s="35"/>
      <c r="F258" s="35"/>
      <c r="G258" s="36"/>
    </row>
    <row r="259" spans="2:7" ht="18" x14ac:dyDescent="0.35">
      <c r="B259" s="37"/>
      <c r="C259" s="38"/>
      <c r="D259" s="38"/>
      <c r="E259" s="38"/>
      <c r="F259" s="38"/>
      <c r="G259" s="39"/>
    </row>
    <row r="260" spans="2:7" ht="18" x14ac:dyDescent="0.35">
      <c r="B260" s="37"/>
      <c r="C260" s="38"/>
      <c r="D260" s="38"/>
      <c r="E260" s="38"/>
      <c r="F260" s="38"/>
      <c r="G260" s="39"/>
    </row>
    <row r="261" spans="2:7" ht="18" x14ac:dyDescent="0.35">
      <c r="B261" s="37"/>
      <c r="C261" s="38"/>
      <c r="D261" s="38"/>
      <c r="E261" s="38"/>
      <c r="F261" s="38"/>
      <c r="G261" s="39"/>
    </row>
    <row r="262" spans="2:7" ht="18.75" thickBot="1" x14ac:dyDescent="0.4">
      <c r="B262" s="40"/>
      <c r="C262" s="41"/>
      <c r="D262" s="41"/>
      <c r="E262" s="41"/>
      <c r="F262" s="41"/>
      <c r="G262" s="42"/>
    </row>
    <row r="267" spans="2:7" ht="18" x14ac:dyDescent="0.35">
      <c r="B267" s="4" t="s">
        <v>103</v>
      </c>
    </row>
    <row r="268" spans="2:7" ht="15.75" thickBot="1" x14ac:dyDescent="0.3"/>
    <row r="269" spans="2:7" ht="18.75" thickBot="1" x14ac:dyDescent="0.4">
      <c r="B269" s="45" t="s">
        <v>100</v>
      </c>
      <c r="C269" s="46"/>
      <c r="D269" s="47"/>
    </row>
    <row r="270" spans="2:7" ht="18" x14ac:dyDescent="0.35">
      <c r="B270" s="4" t="s">
        <v>97</v>
      </c>
      <c r="C270" s="4" t="s">
        <v>97</v>
      </c>
      <c r="D270" s="4" t="s">
        <v>97</v>
      </c>
    </row>
    <row r="271" spans="2:7" ht="18" x14ac:dyDescent="0.35">
      <c r="B271" s="4" t="s">
        <v>98</v>
      </c>
      <c r="C271" s="4" t="s">
        <v>98</v>
      </c>
      <c r="D271" s="4" t="s">
        <v>97</v>
      </c>
    </row>
    <row r="272" spans="2:7" ht="18" x14ac:dyDescent="0.35">
      <c r="B272" s="4" t="s">
        <v>97</v>
      </c>
      <c r="C272" s="4" t="s">
        <v>98</v>
      </c>
      <c r="D272" s="4" t="s">
        <v>97</v>
      </c>
    </row>
    <row r="273" spans="2:12" ht="18" x14ac:dyDescent="0.35">
      <c r="B273" s="4" t="s">
        <v>97</v>
      </c>
      <c r="C273" s="4" t="s">
        <v>97</v>
      </c>
      <c r="D273" s="4" t="s">
        <v>98</v>
      </c>
    </row>
    <row r="274" spans="2:12" ht="18.75" thickBot="1" x14ac:dyDescent="0.4">
      <c r="B274" s="4"/>
      <c r="C274" s="4"/>
      <c r="D274" s="4"/>
    </row>
    <row r="275" spans="2:12" ht="18.75" thickBot="1" x14ac:dyDescent="0.4">
      <c r="B275" s="26" t="s">
        <v>99</v>
      </c>
      <c r="C275" s="27" t="s">
        <v>97</v>
      </c>
      <c r="D275" s="54">
        <f>COUNTIF(B270:D273,C275)</f>
        <v>8</v>
      </c>
    </row>
    <row r="280" spans="2:12" ht="18" x14ac:dyDescent="0.35">
      <c r="B280" s="4" t="s">
        <v>131</v>
      </c>
    </row>
    <row r="282" spans="2:12" ht="18.75" thickBot="1" x14ac:dyDescent="0.4">
      <c r="L282" s="4" t="s">
        <v>114</v>
      </c>
    </row>
    <row r="283" spans="2:12" ht="18.75" thickBot="1" x14ac:dyDescent="0.4">
      <c r="B283" s="26" t="s">
        <v>105</v>
      </c>
      <c r="C283" s="27" t="s">
        <v>104</v>
      </c>
    </row>
    <row r="284" spans="2:12" ht="18" x14ac:dyDescent="0.35">
      <c r="B284" s="21" t="s">
        <v>106</v>
      </c>
      <c r="C284" s="55">
        <v>660076244</v>
      </c>
    </row>
    <row r="285" spans="2:12" ht="18.75" thickBot="1" x14ac:dyDescent="0.4">
      <c r="B285" s="22" t="s">
        <v>107</v>
      </c>
      <c r="C285" s="56">
        <v>7669858722</v>
      </c>
    </row>
    <row r="287" spans="2:12" ht="18" x14ac:dyDescent="0.35">
      <c r="B287" s="4" t="s">
        <v>113</v>
      </c>
    </row>
    <row r="291" spans="2:6" ht="18" x14ac:dyDescent="0.35">
      <c r="B291" s="4" t="s">
        <v>118</v>
      </c>
    </row>
    <row r="293" spans="2:6" ht="18" x14ac:dyDescent="0.35">
      <c r="B293" s="20" t="s">
        <v>44</v>
      </c>
    </row>
    <row r="294" spans="2:6" ht="18" x14ac:dyDescent="0.35">
      <c r="B294" s="7" t="s">
        <v>109</v>
      </c>
      <c r="F294" s="3" t="s">
        <v>108</v>
      </c>
    </row>
    <row r="295" spans="2:6" x14ac:dyDescent="0.25">
      <c r="F295" s="3" t="s">
        <v>109</v>
      </c>
    </row>
    <row r="296" spans="2:6" x14ac:dyDescent="0.25">
      <c r="F296" s="3" t="s">
        <v>110</v>
      </c>
    </row>
    <row r="297" spans="2:6" x14ac:dyDescent="0.25">
      <c r="F297" s="3" t="s">
        <v>111</v>
      </c>
    </row>
    <row r="298" spans="2:6" x14ac:dyDescent="0.25">
      <c r="F298" s="3" t="s">
        <v>112</v>
      </c>
    </row>
  </sheetData>
  <dataConsolidate/>
  <conditionalFormatting sqref="K44">
    <cfRule type="cellIs" dxfId="7" priority="7" operator="greaterThan">
      <formula>2</formula>
    </cfRule>
  </conditionalFormatting>
  <conditionalFormatting sqref="B195:C195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{8AA31AD7-B945-4FE1-BD42-83328DA36576}</x14:id>
        </ext>
      </extLst>
    </cfRule>
  </conditionalFormatting>
  <conditionalFormatting sqref="C167:C174">
    <cfRule type="cellIs" dxfId="6" priority="3" operator="greaterThan">
      <formula>52000</formula>
    </cfRule>
  </conditionalFormatting>
  <conditionalFormatting sqref="B181:B188">
    <cfRule type="duplicateValues" dxfId="5" priority="2"/>
  </conditionalFormatting>
  <conditionalFormatting sqref="C196:C203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{285E5E46-870C-4B67-8705-030B8EDB0A6C}</x14:id>
        </ext>
      </extLst>
    </cfRule>
  </conditionalFormatting>
  <dataValidations count="3">
    <dataValidation type="list" allowBlank="1" showInputMessage="1" showErrorMessage="1" sqref="B114" xr:uid="{14334DE3-B08C-410F-8A87-DBE1183541E9}">
      <formula1>$B$115:$B$118</formula1>
    </dataValidation>
    <dataValidation type="list" allowBlank="1" showInputMessage="1" showErrorMessage="1" sqref="D143:D157" xr:uid="{B6F90AB9-1555-44A8-B7B4-0792507D2209}">
      <formula1>$K$140:$K$154</formula1>
    </dataValidation>
    <dataValidation type="list" allowBlank="1" showInputMessage="1" showErrorMessage="1" sqref="B294" xr:uid="{2BB1EECF-26C6-47FB-83B6-6D706317443C}">
      <formula1>$F$294:$F$298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AA31AD7-B945-4FE1-BD42-83328DA3657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B195:C195</xm:sqref>
        </x14:conditionalFormatting>
        <x14:conditionalFormatting xmlns:xm="http://schemas.microsoft.com/office/excel/2006/main">
          <x14:cfRule type="dataBar" id="{285E5E46-870C-4B67-8705-030B8EDB0A6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C196:C203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MENU</vt:lpstr>
      <vt:lpstr>TESTE EXCEL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</dc:creator>
  <cp:lastModifiedBy>Nycholas Luiz</cp:lastModifiedBy>
  <dcterms:created xsi:type="dcterms:W3CDTF">2022-10-21T18:34:03Z</dcterms:created>
  <dcterms:modified xsi:type="dcterms:W3CDTF">2023-01-19T14:14:03Z</dcterms:modified>
</cp:coreProperties>
</file>