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<sst xmlns="http://schemas.openxmlformats.org/spreadsheetml/2006/main" count="3354" uniqueCount="710">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</sst>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0" fillId="20" borderId="8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89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87" applyNumberFormat="0" applyFill="0" applyAlignment="0" applyProtection="0">
      <alignment vertical="center"/>
    </xf>
    <xf numFmtId="0" fontId="36" fillId="0" borderId="8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0" borderId="86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9" fillId="18" borderId="91" applyNumberFormat="0" applyAlignment="0" applyProtection="0">
      <alignment vertical="center"/>
    </xf>
    <xf numFmtId="0" fontId="24" fillId="18" borderId="85" applyNumberFormat="0" applyAlignment="0" applyProtection="0">
      <alignment vertical="center"/>
    </xf>
    <xf numFmtId="0" fontId="35" fillId="30" borderId="88" applyNumberFormat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8" fillId="0" borderId="90" applyNumberFormat="0" applyFill="0" applyAlignment="0" applyProtection="0">
      <alignment vertical="center"/>
    </xf>
    <xf numFmtId="0" fontId="21" fillId="0" borderId="8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0" fillId="0" borderId="0"/>
  </cellStyleXfs>
  <cellXfs count="775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0" fontId="10" fillId="7" borderId="6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6" borderId="6" xfId="49" applyNumberFormat="1" applyFont="1" applyFill="1" applyBorder="1" applyAlignment="1"/>
    <xf numFmtId="0" fontId="9" fillId="6" borderId="4" xfId="49" applyNumberFormat="1" applyFont="1" applyFill="1" applyBorder="1" applyAlignment="1"/>
    <xf numFmtId="0" fontId="9" fillId="6" borderId="8" xfId="49" applyNumberFormat="1" applyFont="1" applyFill="1" applyBorder="1" applyAlignment="1"/>
    <xf numFmtId="0" fontId="9" fillId="6" borderId="5" xfId="49" applyNumberFormat="1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5" fillId="7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9" fillId="6" borderId="4" xfId="49" applyNumberFormat="1" applyFont="1" applyFill="1" applyBorder="1" applyAlignment="1">
      <alignment vertical="center"/>
    </xf>
    <xf numFmtId="0" fontId="9" fillId="6" borderId="8" xfId="49" applyNumberFormat="1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4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9" fillId="13" borderId="67" xfId="0" applyFont="1" applyFill="1" applyBorder="1"/>
    <xf numFmtId="0" fontId="0" fillId="13" borderId="72" xfId="0" applyFill="1" applyBorder="1"/>
    <xf numFmtId="0" fontId="20" fillId="0" borderId="75" xfId="0" applyFont="1" applyBorder="1"/>
    <xf numFmtId="0" fontId="20" fillId="16" borderId="55" xfId="0" applyFont="1" applyFill="1" applyBorder="1"/>
    <xf numFmtId="0" fontId="20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19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379" customWidth="1"/>
    <col min="5" max="5" width="20.625" style="379" customWidth="1"/>
    <col min="6" max="11" width="5.625" style="37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46"/>
  </cols>
  <sheetData>
    <row r="1" ht="28.5" spans="66:68">
      <c r="BN1" s="446"/>
      <c r="BO1" s="446"/>
      <c r="BP1" s="446"/>
    </row>
    <row r="2" ht="60" customHeight="1" spans="6:89">
      <c r="F2" s="425" t="s">
        <v>0</v>
      </c>
      <c r="G2" s="516"/>
      <c r="H2" s="516"/>
      <c r="I2" s="516"/>
      <c r="J2" s="516"/>
      <c r="K2" s="516"/>
      <c r="L2" s="425" t="s">
        <v>0</v>
      </c>
      <c r="M2" s="516"/>
      <c r="N2" s="516"/>
      <c r="O2" s="516"/>
      <c r="P2" s="516"/>
      <c r="Q2" s="530"/>
      <c r="R2" s="425" t="s">
        <v>1</v>
      </c>
      <c r="S2" s="516"/>
      <c r="T2" s="516"/>
      <c r="U2" s="516"/>
      <c r="V2" s="516"/>
      <c r="W2" s="530"/>
      <c r="X2" s="425" t="s">
        <v>2</v>
      </c>
      <c r="Y2" s="516"/>
      <c r="Z2" s="516"/>
      <c r="AA2" s="516"/>
      <c r="AB2" s="516"/>
      <c r="AC2" s="530"/>
      <c r="AD2" s="427" t="s">
        <v>3</v>
      </c>
      <c r="AE2" s="579"/>
      <c r="AF2" s="579"/>
      <c r="AG2" s="579"/>
      <c r="AH2" s="579"/>
      <c r="AI2" s="580"/>
      <c r="AJ2" s="428" t="s">
        <v>4</v>
      </c>
      <c r="AK2" s="581"/>
      <c r="AL2" s="581"/>
      <c r="AM2" s="581"/>
      <c r="AN2" s="581"/>
      <c r="AO2" s="582"/>
      <c r="AP2" s="428" t="s">
        <v>5</v>
      </c>
      <c r="AQ2" s="581"/>
      <c r="AR2" s="581"/>
      <c r="AS2" s="581"/>
      <c r="AT2" s="581"/>
      <c r="AU2" s="582"/>
      <c r="AV2" s="428" t="s">
        <v>6</v>
      </c>
      <c r="AW2" s="583"/>
      <c r="AX2" s="583"/>
      <c r="AY2" s="583"/>
      <c r="AZ2" s="583"/>
      <c r="BA2" s="584"/>
      <c r="BB2" s="428" t="s">
        <v>7</v>
      </c>
      <c r="BC2" s="583"/>
      <c r="BD2" s="583"/>
      <c r="BE2" s="583"/>
      <c r="BF2" s="583"/>
      <c r="BG2" s="584"/>
      <c r="BH2" s="428" t="s">
        <v>8</v>
      </c>
      <c r="BI2" s="581"/>
      <c r="BJ2" s="581"/>
      <c r="BK2" s="581"/>
      <c r="BL2" s="581"/>
      <c r="BM2" s="582"/>
      <c r="BN2" s="425" t="s">
        <v>9</v>
      </c>
      <c r="BO2" s="516"/>
      <c r="BP2" s="516"/>
      <c r="BQ2" s="516"/>
      <c r="BR2" s="516"/>
      <c r="BS2" s="530"/>
      <c r="BT2" s="425" t="s">
        <v>10</v>
      </c>
      <c r="BU2" s="516"/>
      <c r="BV2" s="516"/>
      <c r="BW2" s="516"/>
      <c r="BX2" s="516"/>
      <c r="BY2" s="530"/>
      <c r="BZ2" s="425" t="s">
        <v>11</v>
      </c>
      <c r="CA2" s="516"/>
      <c r="CB2" s="516"/>
      <c r="CC2" s="516"/>
      <c r="CD2" s="516"/>
      <c r="CE2" s="530"/>
      <c r="CF2" s="428" t="s">
        <v>12</v>
      </c>
      <c r="CG2" s="581"/>
      <c r="CH2" s="581"/>
      <c r="CI2" s="581"/>
      <c r="CJ2" s="581"/>
      <c r="CK2" s="582"/>
    </row>
    <row r="3" s="546" customFormat="1" ht="24" spans="2:89">
      <c r="B3" s="547" t="s">
        <v>13</v>
      </c>
      <c r="C3" s="547" t="s">
        <v>14</v>
      </c>
      <c r="D3" s="547" t="s">
        <v>15</v>
      </c>
      <c r="E3" s="548" t="s">
        <v>16</v>
      </c>
      <c r="F3" s="547" t="s">
        <v>17</v>
      </c>
      <c r="G3" s="547" t="s">
        <v>18</v>
      </c>
      <c r="H3" s="547" t="s">
        <v>19</v>
      </c>
      <c r="I3" s="547" t="s">
        <v>20</v>
      </c>
      <c r="J3" s="547" t="s">
        <v>21</v>
      </c>
      <c r="K3" s="548" t="s">
        <v>22</v>
      </c>
      <c r="L3" s="556" t="s">
        <v>17</v>
      </c>
      <c r="M3" s="557" t="s">
        <v>18</v>
      </c>
      <c r="N3" s="557" t="s">
        <v>19</v>
      </c>
      <c r="O3" s="557" t="s">
        <v>20</v>
      </c>
      <c r="P3" s="557" t="s">
        <v>21</v>
      </c>
      <c r="Q3" s="570" t="s">
        <v>22</v>
      </c>
      <c r="R3" s="571" t="s">
        <v>17</v>
      </c>
      <c r="S3" s="572" t="s">
        <v>18</v>
      </c>
      <c r="T3" s="572" t="s">
        <v>19</v>
      </c>
      <c r="U3" s="572" t="s">
        <v>20</v>
      </c>
      <c r="V3" s="572" t="s">
        <v>21</v>
      </c>
      <c r="W3" s="570" t="s">
        <v>22</v>
      </c>
      <c r="X3" s="571" t="s">
        <v>17</v>
      </c>
      <c r="Y3" s="572" t="s">
        <v>18</v>
      </c>
      <c r="Z3" s="572" t="s">
        <v>19</v>
      </c>
      <c r="AA3" s="572" t="s">
        <v>20</v>
      </c>
      <c r="AB3" s="572" t="s">
        <v>21</v>
      </c>
      <c r="AC3" s="570" t="s">
        <v>22</v>
      </c>
      <c r="AD3" s="571" t="s">
        <v>17</v>
      </c>
      <c r="AE3" s="572" t="s">
        <v>18</v>
      </c>
      <c r="AF3" s="572" t="s">
        <v>19</v>
      </c>
      <c r="AG3" s="572" t="s">
        <v>20</v>
      </c>
      <c r="AH3" s="572" t="s">
        <v>21</v>
      </c>
      <c r="AI3" s="570" t="s">
        <v>22</v>
      </c>
      <c r="AJ3" s="556" t="s">
        <v>17</v>
      </c>
      <c r="AK3" s="557" t="s">
        <v>18</v>
      </c>
      <c r="AL3" s="557" t="s">
        <v>19</v>
      </c>
      <c r="AM3" s="557" t="s">
        <v>20</v>
      </c>
      <c r="AN3" s="557" t="s">
        <v>21</v>
      </c>
      <c r="AO3" s="570" t="s">
        <v>22</v>
      </c>
      <c r="AP3" s="556" t="s">
        <v>17</v>
      </c>
      <c r="AQ3" s="557" t="s">
        <v>18</v>
      </c>
      <c r="AR3" s="557" t="s">
        <v>19</v>
      </c>
      <c r="AS3" s="557" t="s">
        <v>20</v>
      </c>
      <c r="AT3" s="557" t="s">
        <v>21</v>
      </c>
      <c r="AU3" s="570" t="s">
        <v>22</v>
      </c>
      <c r="AV3" s="571" t="s">
        <v>17</v>
      </c>
      <c r="AW3" s="572" t="s">
        <v>18</v>
      </c>
      <c r="AX3" s="572" t="s">
        <v>19</v>
      </c>
      <c r="AY3" s="572" t="s">
        <v>20</v>
      </c>
      <c r="AZ3" s="572" t="s">
        <v>21</v>
      </c>
      <c r="BA3" s="570" t="s">
        <v>22</v>
      </c>
      <c r="BB3" s="571" t="s">
        <v>17</v>
      </c>
      <c r="BC3" s="572" t="s">
        <v>18</v>
      </c>
      <c r="BD3" s="572" t="s">
        <v>19</v>
      </c>
      <c r="BE3" s="572" t="s">
        <v>20</v>
      </c>
      <c r="BF3" s="572" t="s">
        <v>21</v>
      </c>
      <c r="BG3" s="570" t="s">
        <v>22</v>
      </c>
      <c r="BH3" s="571" t="s">
        <v>17</v>
      </c>
      <c r="BI3" s="572" t="s">
        <v>18</v>
      </c>
      <c r="BJ3" s="572" t="s">
        <v>19</v>
      </c>
      <c r="BK3" s="572" t="s">
        <v>20</v>
      </c>
      <c r="BL3" s="572" t="s">
        <v>21</v>
      </c>
      <c r="BM3" s="570" t="s">
        <v>22</v>
      </c>
      <c r="BN3" s="556" t="s">
        <v>17</v>
      </c>
      <c r="BO3" s="557" t="s">
        <v>18</v>
      </c>
      <c r="BP3" s="557" t="s">
        <v>19</v>
      </c>
      <c r="BQ3" s="557" t="s">
        <v>20</v>
      </c>
      <c r="BR3" s="557" t="s">
        <v>21</v>
      </c>
      <c r="BS3" s="570" t="s">
        <v>22</v>
      </c>
      <c r="BT3" s="556" t="s">
        <v>17</v>
      </c>
      <c r="BU3" s="557" t="s">
        <v>18</v>
      </c>
      <c r="BV3" s="557" t="s">
        <v>19</v>
      </c>
      <c r="BW3" s="557" t="s">
        <v>20</v>
      </c>
      <c r="BX3" s="557" t="s">
        <v>21</v>
      </c>
      <c r="BY3" s="570" t="s">
        <v>22</v>
      </c>
      <c r="BZ3" s="556" t="s">
        <v>17</v>
      </c>
      <c r="CA3" s="557" t="s">
        <v>18</v>
      </c>
      <c r="CB3" s="557" t="s">
        <v>19</v>
      </c>
      <c r="CC3" s="557" t="s">
        <v>20</v>
      </c>
      <c r="CD3" s="557" t="s">
        <v>21</v>
      </c>
      <c r="CE3" s="570" t="s">
        <v>22</v>
      </c>
      <c r="CF3" s="571" t="s">
        <v>17</v>
      </c>
      <c r="CG3" s="572" t="s">
        <v>18</v>
      </c>
      <c r="CH3" s="572" t="s">
        <v>19</v>
      </c>
      <c r="CI3" s="572" t="s">
        <v>20</v>
      </c>
      <c r="CJ3" s="572" t="s">
        <v>21</v>
      </c>
      <c r="CK3" s="570" t="s">
        <v>22</v>
      </c>
    </row>
    <row r="4" ht="30" customHeight="1" spans="2:89">
      <c r="B4" s="476" t="s">
        <v>23</v>
      </c>
      <c r="C4" s="476"/>
      <c r="D4" s="467" t="s">
        <v>24</v>
      </c>
      <c r="E4" s="468" t="s">
        <v>25</v>
      </c>
      <c r="F4" s="667" t="s">
        <v>26</v>
      </c>
      <c r="G4" s="667" t="s">
        <v>27</v>
      </c>
      <c r="H4" s="667" t="s">
        <v>28</v>
      </c>
      <c r="I4" s="667" t="s">
        <v>29</v>
      </c>
      <c r="J4" s="667" t="s">
        <v>30</v>
      </c>
      <c r="K4" s="673"/>
      <c r="L4" s="559"/>
      <c r="M4" s="560"/>
      <c r="N4" s="560"/>
      <c r="O4" s="560"/>
      <c r="P4" s="560"/>
      <c r="Q4" s="573"/>
      <c r="R4" s="695"/>
      <c r="S4" s="696"/>
      <c r="T4" s="696"/>
      <c r="U4" s="696"/>
      <c r="V4" s="696"/>
      <c r="W4" s="574"/>
      <c r="X4" s="695"/>
      <c r="Y4" s="696"/>
      <c r="Z4" s="696"/>
      <c r="AA4" s="696"/>
      <c r="AB4" s="696"/>
      <c r="AC4" s="574"/>
      <c r="AD4" s="695"/>
      <c r="AE4" s="696"/>
      <c r="AF4" s="696"/>
      <c r="AG4" s="696"/>
      <c r="AH4" s="696"/>
      <c r="AI4" s="574"/>
      <c r="AJ4" s="559"/>
      <c r="AK4" s="560"/>
      <c r="AL4" s="560"/>
      <c r="AM4" s="560"/>
      <c r="AN4" s="560"/>
      <c r="AO4" s="573"/>
      <c r="AP4" s="559"/>
      <c r="AQ4" s="560"/>
      <c r="AR4" s="560"/>
      <c r="AS4" s="560"/>
      <c r="AT4" s="560"/>
      <c r="AU4" s="573"/>
      <c r="AV4" s="732"/>
      <c r="AW4" s="736"/>
      <c r="AX4" s="736"/>
      <c r="AY4" s="736"/>
      <c r="AZ4" s="736"/>
      <c r="BA4" s="574"/>
      <c r="BB4" s="732"/>
      <c r="BC4" s="736"/>
      <c r="BD4" s="736"/>
      <c r="BE4" s="736"/>
      <c r="BF4" s="736"/>
      <c r="BG4" s="574"/>
      <c r="BH4" s="732"/>
      <c r="BI4" s="736"/>
      <c r="BJ4" s="736"/>
      <c r="BK4" s="736"/>
      <c r="BL4" s="736"/>
      <c r="BM4" s="574"/>
      <c r="BN4" s="588">
        <f>L4+R4+X4+AD4</f>
        <v>0</v>
      </c>
      <c r="BO4" s="589">
        <f t="shared" ref="BO4:BS19" si="0">M4+S4+Y4+AE4</f>
        <v>0</v>
      </c>
      <c r="BP4" s="589">
        <f t="shared" si="0"/>
        <v>0</v>
      </c>
      <c r="BQ4" s="589">
        <f t="shared" si="0"/>
        <v>0</v>
      </c>
      <c r="BR4" s="589">
        <f t="shared" si="0"/>
        <v>0</v>
      </c>
      <c r="BS4" s="574"/>
      <c r="BT4" s="719"/>
      <c r="BU4" s="720"/>
      <c r="BV4" s="720"/>
      <c r="BW4" s="720"/>
      <c r="BX4" s="720"/>
      <c r="BY4" s="574"/>
      <c r="BZ4" s="588">
        <f>BN4+BT4</f>
        <v>0</v>
      </c>
      <c r="CA4" s="589">
        <f t="shared" ref="CA4:CE19" si="1">BO4+BU4</f>
        <v>0</v>
      </c>
      <c r="CB4" s="589">
        <f t="shared" si="1"/>
        <v>0</v>
      </c>
      <c r="CC4" s="589">
        <f t="shared" si="1"/>
        <v>0</v>
      </c>
      <c r="CD4" s="589">
        <f t="shared" si="1"/>
        <v>0</v>
      </c>
      <c r="CE4" s="574"/>
      <c r="CF4" s="755" t="str">
        <f>IF(BH4&lt;&gt;0,BZ4/BH4*7,"-")</f>
        <v>-</v>
      </c>
      <c r="CG4" s="756" t="str">
        <f t="shared" ref="CG4:CK19" si="2">IF(BI4&lt;&gt;0,CA4/BI4*7,"-")</f>
        <v>-</v>
      </c>
      <c r="CH4" s="756" t="str">
        <f t="shared" si="2"/>
        <v>-</v>
      </c>
      <c r="CI4" s="756" t="str">
        <f t="shared" si="2"/>
        <v>-</v>
      </c>
      <c r="CJ4" s="756" t="str">
        <f t="shared" si="2"/>
        <v>-</v>
      </c>
      <c r="CK4" s="767" t="str">
        <f t="shared" si="2"/>
        <v>-</v>
      </c>
    </row>
    <row r="5" ht="30" customHeight="1" spans="2:89">
      <c r="B5" s="465"/>
      <c r="C5" s="465"/>
      <c r="D5" s="467" t="s">
        <v>31</v>
      </c>
      <c r="E5" s="468" t="s">
        <v>32</v>
      </c>
      <c r="F5" s="668" t="s">
        <v>33</v>
      </c>
      <c r="G5" s="668" t="s">
        <v>34</v>
      </c>
      <c r="H5" s="668" t="s">
        <v>35</v>
      </c>
      <c r="I5" s="668" t="s">
        <v>36</v>
      </c>
      <c r="J5" s="668" t="s">
        <v>37</v>
      </c>
      <c r="K5" s="674"/>
      <c r="L5" s="432"/>
      <c r="M5" s="675"/>
      <c r="N5" s="675"/>
      <c r="O5" s="675"/>
      <c r="P5" s="675"/>
      <c r="Q5" s="575"/>
      <c r="R5" s="697"/>
      <c r="S5" s="698"/>
      <c r="T5" s="699"/>
      <c r="U5" s="698"/>
      <c r="V5" s="698"/>
      <c r="W5" s="576"/>
      <c r="X5" s="697"/>
      <c r="Y5" s="698"/>
      <c r="Z5" s="699"/>
      <c r="AA5" s="698"/>
      <c r="AB5" s="698"/>
      <c r="AC5" s="576"/>
      <c r="AD5" s="697"/>
      <c r="AE5" s="698"/>
      <c r="AF5" s="699"/>
      <c r="AG5" s="698"/>
      <c r="AH5" s="698"/>
      <c r="AI5" s="576"/>
      <c r="AJ5" s="432"/>
      <c r="AK5" s="675"/>
      <c r="AL5" s="675"/>
      <c r="AM5" s="675"/>
      <c r="AN5" s="675"/>
      <c r="AO5" s="575"/>
      <c r="AP5" s="432"/>
      <c r="AQ5" s="675"/>
      <c r="AR5" s="675"/>
      <c r="AS5" s="675"/>
      <c r="AT5" s="675"/>
      <c r="AU5" s="575"/>
      <c r="AV5" s="733"/>
      <c r="AW5" s="586"/>
      <c r="AX5" s="737"/>
      <c r="AY5" s="586"/>
      <c r="AZ5" s="586"/>
      <c r="BA5" s="576"/>
      <c r="BB5" s="733"/>
      <c r="BC5" s="586"/>
      <c r="BD5" s="737"/>
      <c r="BE5" s="586"/>
      <c r="BF5" s="586"/>
      <c r="BG5" s="576"/>
      <c r="BH5" s="733"/>
      <c r="BI5" s="586"/>
      <c r="BJ5" s="737"/>
      <c r="BK5" s="586"/>
      <c r="BL5" s="586"/>
      <c r="BM5" s="576"/>
      <c r="BN5" s="590">
        <f t="shared" ref="BN5:BS30" si="3">L5+R5+X5+AD5</f>
        <v>0</v>
      </c>
      <c r="BO5" s="745">
        <f t="shared" si="0"/>
        <v>0</v>
      </c>
      <c r="BP5" s="746">
        <f t="shared" si="0"/>
        <v>0</v>
      </c>
      <c r="BQ5" s="745">
        <f t="shared" si="0"/>
        <v>0</v>
      </c>
      <c r="BR5" s="745">
        <f t="shared" si="0"/>
        <v>0</v>
      </c>
      <c r="BS5" s="576"/>
      <c r="BT5" s="722"/>
      <c r="BU5" s="410"/>
      <c r="BV5" s="754"/>
      <c r="BW5" s="410"/>
      <c r="BX5" s="410"/>
      <c r="BY5" s="576"/>
      <c r="BZ5" s="590">
        <f t="shared" ref="BZ5:CE30" si="4">BN5+BT5</f>
        <v>0</v>
      </c>
      <c r="CA5" s="745">
        <f t="shared" si="1"/>
        <v>0</v>
      </c>
      <c r="CB5" s="746">
        <f t="shared" si="1"/>
        <v>0</v>
      </c>
      <c r="CC5" s="745">
        <f t="shared" si="1"/>
        <v>0</v>
      </c>
      <c r="CD5" s="745">
        <f t="shared" si="1"/>
        <v>0</v>
      </c>
      <c r="CE5" s="576"/>
      <c r="CF5" s="757" t="str">
        <f t="shared" ref="CF5:CK30" si="5">IF(BH5&lt;&gt;0,BZ5/BH5*7,"-")</f>
        <v>-</v>
      </c>
      <c r="CG5" s="597" t="str">
        <f t="shared" si="2"/>
        <v>-</v>
      </c>
      <c r="CH5" s="758" t="str">
        <f t="shared" si="2"/>
        <v>-</v>
      </c>
      <c r="CI5" s="597" t="str">
        <f t="shared" si="2"/>
        <v>-</v>
      </c>
      <c r="CJ5" s="597" t="str">
        <f t="shared" si="2"/>
        <v>-</v>
      </c>
      <c r="CK5" s="768" t="str">
        <f t="shared" si="2"/>
        <v>-</v>
      </c>
    </row>
    <row r="6" ht="30" customHeight="1" spans="2:89">
      <c r="B6" s="479"/>
      <c r="C6" s="479"/>
      <c r="D6" s="467" t="s">
        <v>38</v>
      </c>
      <c r="E6" s="468" t="s">
        <v>39</v>
      </c>
      <c r="F6" s="669" t="s">
        <v>40</v>
      </c>
      <c r="G6" s="669" t="s">
        <v>41</v>
      </c>
      <c r="H6" s="669" t="s">
        <v>42</v>
      </c>
      <c r="I6" s="676" t="s">
        <v>43</v>
      </c>
      <c r="J6" s="676" t="s">
        <v>44</v>
      </c>
      <c r="K6" s="677"/>
      <c r="L6" s="443"/>
      <c r="M6" s="678"/>
      <c r="N6" s="678"/>
      <c r="O6" s="678"/>
      <c r="P6" s="678"/>
      <c r="Q6" s="577"/>
      <c r="R6" s="700"/>
      <c r="S6" s="701"/>
      <c r="T6" s="701"/>
      <c r="U6" s="701"/>
      <c r="V6" s="701"/>
      <c r="W6" s="578"/>
      <c r="X6" s="700"/>
      <c r="Y6" s="701"/>
      <c r="Z6" s="701"/>
      <c r="AA6" s="701"/>
      <c r="AB6" s="701"/>
      <c r="AC6" s="578"/>
      <c r="AD6" s="700"/>
      <c r="AE6" s="701"/>
      <c r="AF6" s="701"/>
      <c r="AG6" s="701"/>
      <c r="AH6" s="701"/>
      <c r="AI6" s="578"/>
      <c r="AJ6" s="443"/>
      <c r="AK6" s="678"/>
      <c r="AL6" s="678"/>
      <c r="AM6" s="678"/>
      <c r="AN6" s="678"/>
      <c r="AO6" s="577"/>
      <c r="AP6" s="443"/>
      <c r="AQ6" s="678"/>
      <c r="AR6" s="678"/>
      <c r="AS6" s="678"/>
      <c r="AT6" s="678"/>
      <c r="AU6" s="577"/>
      <c r="AV6" s="445"/>
      <c r="AW6" s="587"/>
      <c r="AX6" s="587"/>
      <c r="AY6" s="587"/>
      <c r="AZ6" s="587"/>
      <c r="BA6" s="578"/>
      <c r="BB6" s="445"/>
      <c r="BC6" s="587"/>
      <c r="BD6" s="587"/>
      <c r="BE6" s="587"/>
      <c r="BF6" s="587"/>
      <c r="BG6" s="578"/>
      <c r="BH6" s="445"/>
      <c r="BI6" s="587"/>
      <c r="BJ6" s="587"/>
      <c r="BK6" s="587"/>
      <c r="BL6" s="587"/>
      <c r="BM6" s="578"/>
      <c r="BN6" s="453">
        <f t="shared" si="3"/>
        <v>0</v>
      </c>
      <c r="BO6" s="747">
        <f t="shared" si="0"/>
        <v>0</v>
      </c>
      <c r="BP6" s="747">
        <f t="shared" si="0"/>
        <v>0</v>
      </c>
      <c r="BQ6" s="747">
        <f t="shared" si="0"/>
        <v>0</v>
      </c>
      <c r="BR6" s="747">
        <f t="shared" si="0"/>
        <v>0</v>
      </c>
      <c r="BS6" s="578"/>
      <c r="BT6" s="444"/>
      <c r="BU6" s="422"/>
      <c r="BV6" s="422"/>
      <c r="BW6" s="422"/>
      <c r="BX6" s="422"/>
      <c r="BY6" s="578"/>
      <c r="BZ6" s="453">
        <f t="shared" si="4"/>
        <v>0</v>
      </c>
      <c r="CA6" s="747">
        <f t="shared" si="1"/>
        <v>0</v>
      </c>
      <c r="CB6" s="747">
        <f t="shared" si="1"/>
        <v>0</v>
      </c>
      <c r="CC6" s="747">
        <f t="shared" si="1"/>
        <v>0</v>
      </c>
      <c r="CD6" s="747">
        <f t="shared" si="1"/>
        <v>0</v>
      </c>
      <c r="CE6" s="578"/>
      <c r="CF6" s="598" t="str">
        <f t="shared" si="5"/>
        <v>-</v>
      </c>
      <c r="CG6" s="599" t="str">
        <f t="shared" si="2"/>
        <v>-</v>
      </c>
      <c r="CH6" s="599" t="str">
        <f t="shared" si="2"/>
        <v>-</v>
      </c>
      <c r="CI6" s="599" t="str">
        <f t="shared" si="2"/>
        <v>-</v>
      </c>
      <c r="CJ6" s="599" t="str">
        <f t="shared" si="2"/>
        <v>-</v>
      </c>
      <c r="CK6" s="769" t="str">
        <f t="shared" si="2"/>
        <v>-</v>
      </c>
    </row>
    <row r="7" ht="30" customHeight="1" spans="2:89">
      <c r="B7" s="476" t="s">
        <v>45</v>
      </c>
      <c r="C7" s="476"/>
      <c r="D7" s="467" t="s">
        <v>46</v>
      </c>
      <c r="E7" s="468" t="s">
        <v>47</v>
      </c>
      <c r="F7" s="670" t="s">
        <v>48</v>
      </c>
      <c r="G7" s="670" t="s">
        <v>49</v>
      </c>
      <c r="H7" s="670" t="s">
        <v>50</v>
      </c>
      <c r="I7" s="670" t="s">
        <v>51</v>
      </c>
      <c r="J7" s="667" t="s">
        <v>52</v>
      </c>
      <c r="K7" s="558"/>
      <c r="L7" s="559"/>
      <c r="M7" s="560"/>
      <c r="N7" s="560"/>
      <c r="O7" s="560"/>
      <c r="P7" s="560"/>
      <c r="Q7" s="573"/>
      <c r="R7" s="695"/>
      <c r="S7" s="696"/>
      <c r="T7" s="696"/>
      <c r="U7" s="696"/>
      <c r="V7" s="696"/>
      <c r="W7" s="574"/>
      <c r="X7" s="695"/>
      <c r="Y7" s="696"/>
      <c r="Z7" s="696"/>
      <c r="AA7" s="696"/>
      <c r="AB7" s="696"/>
      <c r="AC7" s="574"/>
      <c r="AD7" s="695"/>
      <c r="AE7" s="696"/>
      <c r="AF7" s="696"/>
      <c r="AG7" s="696"/>
      <c r="AH7" s="696"/>
      <c r="AI7" s="574"/>
      <c r="AJ7" s="559"/>
      <c r="AK7" s="560"/>
      <c r="AL7" s="560"/>
      <c r="AM7" s="560"/>
      <c r="AN7" s="560"/>
      <c r="AO7" s="573"/>
      <c r="AP7" s="559"/>
      <c r="AQ7" s="560"/>
      <c r="AR7" s="560"/>
      <c r="AS7" s="560"/>
      <c r="AT7" s="560"/>
      <c r="AU7" s="573"/>
      <c r="AV7" s="732"/>
      <c r="AW7" s="736"/>
      <c r="AX7" s="736"/>
      <c r="AY7" s="736"/>
      <c r="AZ7" s="736"/>
      <c r="BA7" s="574"/>
      <c r="BB7" s="732"/>
      <c r="BC7" s="736"/>
      <c r="BD7" s="736"/>
      <c r="BE7" s="736"/>
      <c r="BF7" s="736"/>
      <c r="BG7" s="574"/>
      <c r="BH7" s="732"/>
      <c r="BI7" s="736"/>
      <c r="BJ7" s="736"/>
      <c r="BK7" s="736"/>
      <c r="BL7" s="736"/>
      <c r="BM7" s="574"/>
      <c r="BN7" s="588">
        <f t="shared" si="3"/>
        <v>0</v>
      </c>
      <c r="BO7" s="589">
        <f t="shared" si="0"/>
        <v>0</v>
      </c>
      <c r="BP7" s="589">
        <f t="shared" si="0"/>
        <v>0</v>
      </c>
      <c r="BQ7" s="589">
        <f t="shared" si="0"/>
        <v>0</v>
      </c>
      <c r="BR7" s="589">
        <f t="shared" si="0"/>
        <v>0</v>
      </c>
      <c r="BS7" s="574"/>
      <c r="BT7" s="719"/>
      <c r="BU7" s="720"/>
      <c r="BV7" s="720"/>
      <c r="BW7" s="720"/>
      <c r="BX7" s="720"/>
      <c r="BY7" s="574"/>
      <c r="BZ7" s="588">
        <f t="shared" si="4"/>
        <v>0</v>
      </c>
      <c r="CA7" s="589">
        <f t="shared" si="1"/>
        <v>0</v>
      </c>
      <c r="CB7" s="589">
        <f t="shared" si="1"/>
        <v>0</v>
      </c>
      <c r="CC7" s="589">
        <f t="shared" si="1"/>
        <v>0</v>
      </c>
      <c r="CD7" s="589">
        <f t="shared" si="1"/>
        <v>0</v>
      </c>
      <c r="CE7" s="574"/>
      <c r="CF7" s="755" t="str">
        <f t="shared" si="5"/>
        <v>-</v>
      </c>
      <c r="CG7" s="756" t="str">
        <f t="shared" si="2"/>
        <v>-</v>
      </c>
      <c r="CH7" s="756" t="str">
        <f t="shared" si="2"/>
        <v>-</v>
      </c>
      <c r="CI7" s="756" t="str">
        <f t="shared" si="2"/>
        <v>-</v>
      </c>
      <c r="CJ7" s="756" t="str">
        <f t="shared" si="2"/>
        <v>-</v>
      </c>
      <c r="CK7" s="767" t="str">
        <f t="shared" si="2"/>
        <v>-</v>
      </c>
    </row>
    <row r="8" ht="30" customHeight="1" spans="2:89">
      <c r="B8" s="465"/>
      <c r="C8" s="465"/>
      <c r="D8" s="467" t="s">
        <v>53</v>
      </c>
      <c r="E8" s="468" t="s">
        <v>54</v>
      </c>
      <c r="F8" s="671" t="s">
        <v>55</v>
      </c>
      <c r="G8" s="671" t="s">
        <v>56</v>
      </c>
      <c r="H8" s="671" t="s">
        <v>57</v>
      </c>
      <c r="I8" s="668" t="s">
        <v>58</v>
      </c>
      <c r="J8" s="668" t="s">
        <v>59</v>
      </c>
      <c r="K8" s="679"/>
      <c r="L8" s="432"/>
      <c r="M8" s="675"/>
      <c r="N8" s="675"/>
      <c r="O8" s="675"/>
      <c r="P8" s="675"/>
      <c r="Q8" s="575"/>
      <c r="R8" s="702"/>
      <c r="S8" s="698"/>
      <c r="T8" s="698"/>
      <c r="U8" s="698"/>
      <c r="V8" s="698"/>
      <c r="W8" s="576"/>
      <c r="X8" s="702"/>
      <c r="Y8" s="698"/>
      <c r="Z8" s="698"/>
      <c r="AA8" s="698"/>
      <c r="AB8" s="698"/>
      <c r="AC8" s="576"/>
      <c r="AD8" s="702"/>
      <c r="AE8" s="698"/>
      <c r="AF8" s="698"/>
      <c r="AG8" s="698"/>
      <c r="AH8" s="698"/>
      <c r="AI8" s="576"/>
      <c r="AJ8" s="432"/>
      <c r="AK8" s="675"/>
      <c r="AL8" s="675"/>
      <c r="AM8" s="675"/>
      <c r="AN8" s="675"/>
      <c r="AO8" s="575"/>
      <c r="AP8" s="432"/>
      <c r="AQ8" s="675"/>
      <c r="AR8" s="675"/>
      <c r="AS8" s="675"/>
      <c r="AT8" s="675"/>
      <c r="AU8" s="575"/>
      <c r="AV8" s="434"/>
      <c r="AW8" s="586"/>
      <c r="AX8" s="586"/>
      <c r="AY8" s="586"/>
      <c r="AZ8" s="586"/>
      <c r="BA8" s="576"/>
      <c r="BB8" s="434"/>
      <c r="BC8" s="586"/>
      <c r="BD8" s="586"/>
      <c r="BE8" s="586"/>
      <c r="BF8" s="586"/>
      <c r="BG8" s="576"/>
      <c r="BH8" s="434"/>
      <c r="BI8" s="586"/>
      <c r="BJ8" s="586"/>
      <c r="BK8" s="586"/>
      <c r="BL8" s="586"/>
      <c r="BM8" s="576"/>
      <c r="BN8" s="450">
        <f t="shared" si="3"/>
        <v>0</v>
      </c>
      <c r="BO8" s="745">
        <f t="shared" si="0"/>
        <v>0</v>
      </c>
      <c r="BP8" s="745">
        <f t="shared" si="0"/>
        <v>0</v>
      </c>
      <c r="BQ8" s="745">
        <f t="shared" si="0"/>
        <v>0</v>
      </c>
      <c r="BR8" s="745">
        <f t="shared" si="0"/>
        <v>0</v>
      </c>
      <c r="BS8" s="576"/>
      <c r="BT8" s="433"/>
      <c r="BU8" s="410"/>
      <c r="BV8" s="410"/>
      <c r="BW8" s="410"/>
      <c r="BX8" s="410"/>
      <c r="BY8" s="576"/>
      <c r="BZ8" s="450">
        <f t="shared" si="4"/>
        <v>0</v>
      </c>
      <c r="CA8" s="745">
        <f t="shared" si="1"/>
        <v>0</v>
      </c>
      <c r="CB8" s="745">
        <f t="shared" si="1"/>
        <v>0</v>
      </c>
      <c r="CC8" s="745">
        <f t="shared" si="1"/>
        <v>0</v>
      </c>
      <c r="CD8" s="745">
        <f t="shared" si="1"/>
        <v>0</v>
      </c>
      <c r="CE8" s="576"/>
      <c r="CF8" s="596" t="str">
        <f t="shared" si="5"/>
        <v>-</v>
      </c>
      <c r="CG8" s="597" t="str">
        <f t="shared" si="2"/>
        <v>-</v>
      </c>
      <c r="CH8" s="597" t="str">
        <f t="shared" si="2"/>
        <v>-</v>
      </c>
      <c r="CI8" s="597" t="str">
        <f t="shared" si="2"/>
        <v>-</v>
      </c>
      <c r="CJ8" s="597" t="str">
        <f t="shared" si="2"/>
        <v>-</v>
      </c>
      <c r="CK8" s="768" t="str">
        <f t="shared" si="2"/>
        <v>-</v>
      </c>
    </row>
    <row r="9" ht="30" customHeight="1" spans="2:89">
      <c r="B9" s="465"/>
      <c r="C9" s="465"/>
      <c r="D9" s="467" t="s">
        <v>60</v>
      </c>
      <c r="E9" s="468" t="s">
        <v>61</v>
      </c>
      <c r="F9" s="671" t="s">
        <v>62</v>
      </c>
      <c r="G9" s="671" t="s">
        <v>63</v>
      </c>
      <c r="H9" s="671" t="s">
        <v>64</v>
      </c>
      <c r="I9" s="668" t="s">
        <v>65</v>
      </c>
      <c r="J9" s="668" t="s">
        <v>66</v>
      </c>
      <c r="K9" s="679"/>
      <c r="L9" s="432"/>
      <c r="M9" s="675"/>
      <c r="N9" s="675"/>
      <c r="O9" s="675"/>
      <c r="P9" s="675"/>
      <c r="Q9" s="575"/>
      <c r="R9" s="702"/>
      <c r="S9" s="698"/>
      <c r="T9" s="698">
        <v>1</v>
      </c>
      <c r="U9" s="698"/>
      <c r="V9" s="698"/>
      <c r="W9" s="576"/>
      <c r="X9" s="702"/>
      <c r="Y9" s="698"/>
      <c r="Z9" s="698"/>
      <c r="AA9" s="698"/>
      <c r="AB9" s="698"/>
      <c r="AC9" s="576"/>
      <c r="AD9" s="702"/>
      <c r="AE9" s="698"/>
      <c r="AF9" s="698"/>
      <c r="AG9" s="698"/>
      <c r="AH9" s="698"/>
      <c r="AI9" s="576"/>
      <c r="AJ9" s="432"/>
      <c r="AK9" s="675"/>
      <c r="AL9" s="675"/>
      <c r="AM9" s="675"/>
      <c r="AN9" s="675"/>
      <c r="AO9" s="575"/>
      <c r="AP9" s="432"/>
      <c r="AQ9" s="675"/>
      <c r="AR9" s="675"/>
      <c r="AS9" s="675"/>
      <c r="AT9" s="675"/>
      <c r="AU9" s="575"/>
      <c r="AV9" s="434"/>
      <c r="AW9" s="586"/>
      <c r="AX9" s="586"/>
      <c r="AY9" s="586"/>
      <c r="AZ9" s="586"/>
      <c r="BA9" s="576"/>
      <c r="BB9" s="434"/>
      <c r="BC9" s="586"/>
      <c r="BD9" s="586"/>
      <c r="BE9" s="586"/>
      <c r="BF9" s="586"/>
      <c r="BG9" s="576"/>
      <c r="BH9" s="434"/>
      <c r="BI9" s="586"/>
      <c r="BJ9" s="586"/>
      <c r="BK9" s="586"/>
      <c r="BL9" s="586"/>
      <c r="BM9" s="576"/>
      <c r="BN9" s="450">
        <f t="shared" si="3"/>
        <v>0</v>
      </c>
      <c r="BO9" s="745">
        <f t="shared" si="0"/>
        <v>0</v>
      </c>
      <c r="BP9" s="745">
        <f t="shared" si="0"/>
        <v>1</v>
      </c>
      <c r="BQ9" s="745">
        <f t="shared" si="0"/>
        <v>0</v>
      </c>
      <c r="BR9" s="745">
        <f t="shared" si="0"/>
        <v>0</v>
      </c>
      <c r="BS9" s="576"/>
      <c r="BT9" s="433"/>
      <c r="BU9" s="410"/>
      <c r="BV9" s="410"/>
      <c r="BW9" s="410"/>
      <c r="BX9" s="410"/>
      <c r="BY9" s="576"/>
      <c r="BZ9" s="450">
        <f t="shared" si="4"/>
        <v>0</v>
      </c>
      <c r="CA9" s="745">
        <f t="shared" si="1"/>
        <v>0</v>
      </c>
      <c r="CB9" s="745">
        <f t="shared" si="1"/>
        <v>1</v>
      </c>
      <c r="CC9" s="745">
        <f t="shared" si="1"/>
        <v>0</v>
      </c>
      <c r="CD9" s="745">
        <f t="shared" si="1"/>
        <v>0</v>
      </c>
      <c r="CE9" s="576"/>
      <c r="CF9" s="596" t="str">
        <f t="shared" si="5"/>
        <v>-</v>
      </c>
      <c r="CG9" s="597" t="str">
        <f t="shared" si="2"/>
        <v>-</v>
      </c>
      <c r="CH9" s="597" t="str">
        <f t="shared" si="2"/>
        <v>-</v>
      </c>
      <c r="CI9" s="597" t="str">
        <f t="shared" si="2"/>
        <v>-</v>
      </c>
      <c r="CJ9" s="597" t="str">
        <f t="shared" si="2"/>
        <v>-</v>
      </c>
      <c r="CK9" s="768" t="str">
        <f t="shared" si="2"/>
        <v>-</v>
      </c>
    </row>
    <row r="10" ht="30" customHeight="1" spans="2:89">
      <c r="B10" s="479"/>
      <c r="C10" s="479"/>
      <c r="D10" s="467" t="s">
        <v>67</v>
      </c>
      <c r="E10" s="468" t="s">
        <v>68</v>
      </c>
      <c r="F10" s="669" t="s">
        <v>69</v>
      </c>
      <c r="G10" s="669" t="s">
        <v>70</v>
      </c>
      <c r="H10" s="669" t="s">
        <v>71</v>
      </c>
      <c r="I10" s="676" t="s">
        <v>72</v>
      </c>
      <c r="J10" s="676" t="s">
        <v>73</v>
      </c>
      <c r="K10" s="680"/>
      <c r="L10" s="443"/>
      <c r="M10" s="678"/>
      <c r="N10" s="678"/>
      <c r="O10" s="678"/>
      <c r="P10" s="678"/>
      <c r="Q10" s="577"/>
      <c r="R10" s="700"/>
      <c r="S10" s="701"/>
      <c r="T10" s="701"/>
      <c r="U10" s="701"/>
      <c r="V10" s="701"/>
      <c r="W10" s="578"/>
      <c r="X10" s="700"/>
      <c r="Y10" s="701"/>
      <c r="Z10" s="701"/>
      <c r="AA10" s="701"/>
      <c r="AB10" s="701"/>
      <c r="AC10" s="578"/>
      <c r="AD10" s="700"/>
      <c r="AE10" s="701"/>
      <c r="AF10" s="701"/>
      <c r="AG10" s="701"/>
      <c r="AH10" s="701"/>
      <c r="AI10" s="578"/>
      <c r="AJ10" s="443"/>
      <c r="AK10" s="678"/>
      <c r="AL10" s="678"/>
      <c r="AM10" s="678"/>
      <c r="AN10" s="678"/>
      <c r="AO10" s="577"/>
      <c r="AP10" s="443"/>
      <c r="AQ10" s="678"/>
      <c r="AR10" s="678"/>
      <c r="AS10" s="678"/>
      <c r="AT10" s="678"/>
      <c r="AU10" s="577"/>
      <c r="AV10" s="445"/>
      <c r="AW10" s="587"/>
      <c r="AX10" s="587"/>
      <c r="AY10" s="587"/>
      <c r="AZ10" s="587"/>
      <c r="BA10" s="578"/>
      <c r="BB10" s="445"/>
      <c r="BC10" s="587"/>
      <c r="BD10" s="587"/>
      <c r="BE10" s="587"/>
      <c r="BF10" s="587"/>
      <c r="BG10" s="578"/>
      <c r="BH10" s="445"/>
      <c r="BI10" s="587"/>
      <c r="BJ10" s="587"/>
      <c r="BK10" s="587"/>
      <c r="BL10" s="587"/>
      <c r="BM10" s="578"/>
      <c r="BN10" s="453">
        <f t="shared" si="3"/>
        <v>0</v>
      </c>
      <c r="BO10" s="747">
        <f t="shared" si="0"/>
        <v>0</v>
      </c>
      <c r="BP10" s="747">
        <f t="shared" si="0"/>
        <v>0</v>
      </c>
      <c r="BQ10" s="747">
        <f t="shared" si="0"/>
        <v>0</v>
      </c>
      <c r="BR10" s="747">
        <f t="shared" si="0"/>
        <v>0</v>
      </c>
      <c r="BS10" s="578"/>
      <c r="BT10" s="444"/>
      <c r="BU10" s="422"/>
      <c r="BV10" s="422"/>
      <c r="BW10" s="422"/>
      <c r="BX10" s="422"/>
      <c r="BY10" s="578"/>
      <c r="BZ10" s="453">
        <f t="shared" si="4"/>
        <v>0</v>
      </c>
      <c r="CA10" s="747">
        <f t="shared" si="1"/>
        <v>0</v>
      </c>
      <c r="CB10" s="747">
        <f t="shared" si="1"/>
        <v>0</v>
      </c>
      <c r="CC10" s="747">
        <f t="shared" si="1"/>
        <v>0</v>
      </c>
      <c r="CD10" s="747">
        <f t="shared" si="1"/>
        <v>0</v>
      </c>
      <c r="CE10" s="578"/>
      <c r="CF10" s="598" t="str">
        <f t="shared" si="5"/>
        <v>-</v>
      </c>
      <c r="CG10" s="599" t="str">
        <f t="shared" si="2"/>
        <v>-</v>
      </c>
      <c r="CH10" s="599" t="str">
        <f t="shared" si="2"/>
        <v>-</v>
      </c>
      <c r="CI10" s="599" t="str">
        <f t="shared" si="2"/>
        <v>-</v>
      </c>
      <c r="CJ10" s="599" t="str">
        <f t="shared" si="2"/>
        <v>-</v>
      </c>
      <c r="CK10" s="769" t="str">
        <f t="shared" si="2"/>
        <v>-</v>
      </c>
    </row>
    <row r="11" ht="60" customHeight="1" spans="2:89">
      <c r="B11" s="476" t="s">
        <v>74</v>
      </c>
      <c r="C11" s="476"/>
      <c r="D11" s="467" t="s">
        <v>24</v>
      </c>
      <c r="E11" s="468" t="s">
        <v>25</v>
      </c>
      <c r="F11" s="670" t="s">
        <v>75</v>
      </c>
      <c r="G11" s="670" t="s">
        <v>76</v>
      </c>
      <c r="H11" s="670" t="s">
        <v>77</v>
      </c>
      <c r="I11" s="667" t="s">
        <v>78</v>
      </c>
      <c r="J11" s="667" t="s">
        <v>79</v>
      </c>
      <c r="K11" s="681" t="s">
        <v>80</v>
      </c>
      <c r="L11" s="559"/>
      <c r="M11" s="560"/>
      <c r="N11" s="560"/>
      <c r="O11" s="560"/>
      <c r="P11" s="560"/>
      <c r="Q11" s="703"/>
      <c r="R11" s="695"/>
      <c r="S11" s="696"/>
      <c r="T11" s="696"/>
      <c r="U11" s="696"/>
      <c r="V11" s="696"/>
      <c r="W11" s="704"/>
      <c r="X11" s="695"/>
      <c r="Y11" s="696"/>
      <c r="Z11" s="696"/>
      <c r="AA11" s="696"/>
      <c r="AB11" s="696"/>
      <c r="AC11" s="704"/>
      <c r="AD11" s="695"/>
      <c r="AE11" s="696"/>
      <c r="AF11" s="696"/>
      <c r="AG11" s="696"/>
      <c r="AH11" s="696"/>
      <c r="AI11" s="704"/>
      <c r="AJ11" s="559"/>
      <c r="AK11" s="560"/>
      <c r="AL11" s="560"/>
      <c r="AM11" s="560"/>
      <c r="AN11" s="560"/>
      <c r="AO11" s="703"/>
      <c r="AP11" s="559"/>
      <c r="AQ11" s="560"/>
      <c r="AR11" s="560"/>
      <c r="AS11" s="560"/>
      <c r="AT11" s="560"/>
      <c r="AU11" s="703"/>
      <c r="AV11" s="732"/>
      <c r="AW11" s="736"/>
      <c r="AX11" s="736"/>
      <c r="AY11" s="736"/>
      <c r="AZ11" s="736"/>
      <c r="BA11" s="738"/>
      <c r="BB11" s="732"/>
      <c r="BC11" s="736"/>
      <c r="BD11" s="736"/>
      <c r="BE11" s="736"/>
      <c r="BF11" s="736"/>
      <c r="BG11" s="738"/>
      <c r="BH11" s="732"/>
      <c r="BI11" s="736"/>
      <c r="BJ11" s="736"/>
      <c r="BK11" s="736"/>
      <c r="BL11" s="736"/>
      <c r="BM11" s="738"/>
      <c r="BN11" s="588">
        <f t="shared" si="3"/>
        <v>0</v>
      </c>
      <c r="BO11" s="589">
        <f t="shared" si="0"/>
        <v>0</v>
      </c>
      <c r="BP11" s="589">
        <f t="shared" si="0"/>
        <v>0</v>
      </c>
      <c r="BQ11" s="589">
        <f t="shared" si="0"/>
        <v>0</v>
      </c>
      <c r="BR11" s="589">
        <f t="shared" si="0"/>
        <v>0</v>
      </c>
      <c r="BS11" s="748">
        <f t="shared" si="0"/>
        <v>0</v>
      </c>
      <c r="BT11" s="719"/>
      <c r="BU11" s="720"/>
      <c r="BV11" s="720"/>
      <c r="BW11" s="720"/>
      <c r="BX11" s="720"/>
      <c r="BY11" s="704"/>
      <c r="BZ11" s="588">
        <f t="shared" si="4"/>
        <v>0</v>
      </c>
      <c r="CA11" s="589">
        <f t="shared" si="1"/>
        <v>0</v>
      </c>
      <c r="CB11" s="589">
        <f t="shared" si="1"/>
        <v>0</v>
      </c>
      <c r="CC11" s="589">
        <f t="shared" si="1"/>
        <v>0</v>
      </c>
      <c r="CD11" s="589">
        <f t="shared" si="1"/>
        <v>0</v>
      </c>
      <c r="CE11" s="748">
        <f t="shared" si="1"/>
        <v>0</v>
      </c>
      <c r="CF11" s="755" t="str">
        <f t="shared" si="5"/>
        <v>-</v>
      </c>
      <c r="CG11" s="756" t="str">
        <f t="shared" si="2"/>
        <v>-</v>
      </c>
      <c r="CH11" s="756" t="str">
        <f t="shared" si="2"/>
        <v>-</v>
      </c>
      <c r="CI11" s="756" t="str">
        <f t="shared" si="2"/>
        <v>-</v>
      </c>
      <c r="CJ11" s="756" t="str">
        <f t="shared" si="2"/>
        <v>-</v>
      </c>
      <c r="CK11" s="770" t="str">
        <f t="shared" si="2"/>
        <v>-</v>
      </c>
    </row>
    <row r="12" ht="60" customHeight="1" spans="2:89">
      <c r="B12" s="465"/>
      <c r="C12" s="465"/>
      <c r="D12" s="467" t="s">
        <v>38</v>
      </c>
      <c r="E12" s="468" t="s">
        <v>39</v>
      </c>
      <c r="F12" s="669" t="s">
        <v>81</v>
      </c>
      <c r="G12" s="669" t="s">
        <v>82</v>
      </c>
      <c r="H12" s="669" t="s">
        <v>83</v>
      </c>
      <c r="I12" s="676" t="s">
        <v>84</v>
      </c>
      <c r="J12" s="676" t="s">
        <v>85</v>
      </c>
      <c r="K12" s="682" t="s">
        <v>86</v>
      </c>
      <c r="L12" s="443"/>
      <c r="M12" s="678"/>
      <c r="N12" s="678"/>
      <c r="O12" s="678"/>
      <c r="P12" s="678"/>
      <c r="Q12" s="705"/>
      <c r="R12" s="706"/>
      <c r="S12" s="707"/>
      <c r="T12" s="707"/>
      <c r="U12" s="707"/>
      <c r="V12" s="707"/>
      <c r="W12" s="708"/>
      <c r="X12" s="706"/>
      <c r="Y12" s="707"/>
      <c r="Z12" s="707"/>
      <c r="AA12" s="707"/>
      <c r="AB12" s="707"/>
      <c r="AC12" s="708"/>
      <c r="AD12" s="706"/>
      <c r="AE12" s="707"/>
      <c r="AF12" s="707"/>
      <c r="AG12" s="707"/>
      <c r="AH12" s="707"/>
      <c r="AI12" s="708"/>
      <c r="AJ12" s="443"/>
      <c r="AK12" s="678"/>
      <c r="AL12" s="678"/>
      <c r="AM12" s="678"/>
      <c r="AN12" s="678"/>
      <c r="AO12" s="705"/>
      <c r="AP12" s="443"/>
      <c r="AQ12" s="678"/>
      <c r="AR12" s="678"/>
      <c r="AS12" s="678"/>
      <c r="AT12" s="678"/>
      <c r="AU12" s="705"/>
      <c r="AV12" s="734"/>
      <c r="AW12" s="739"/>
      <c r="AX12" s="739"/>
      <c r="AY12" s="739"/>
      <c r="AZ12" s="739"/>
      <c r="BA12" s="740"/>
      <c r="BB12" s="734"/>
      <c r="BC12" s="739"/>
      <c r="BD12" s="739"/>
      <c r="BE12" s="739"/>
      <c r="BF12" s="739"/>
      <c r="BG12" s="740"/>
      <c r="BH12" s="734"/>
      <c r="BI12" s="739"/>
      <c r="BJ12" s="739"/>
      <c r="BK12" s="739"/>
      <c r="BL12" s="739"/>
      <c r="BM12" s="740"/>
      <c r="BN12" s="592">
        <f t="shared" si="3"/>
        <v>0</v>
      </c>
      <c r="BO12" s="593">
        <f t="shared" si="0"/>
        <v>0</v>
      </c>
      <c r="BP12" s="593">
        <f t="shared" si="0"/>
        <v>0</v>
      </c>
      <c r="BQ12" s="593">
        <f t="shared" si="0"/>
        <v>0</v>
      </c>
      <c r="BR12" s="593">
        <f t="shared" si="0"/>
        <v>0</v>
      </c>
      <c r="BS12" s="749">
        <f t="shared" si="0"/>
        <v>0</v>
      </c>
      <c r="BT12" s="725"/>
      <c r="BU12" s="726"/>
      <c r="BV12" s="726"/>
      <c r="BW12" s="726"/>
      <c r="BX12" s="726"/>
      <c r="BY12" s="708"/>
      <c r="BZ12" s="592">
        <f t="shared" si="4"/>
        <v>0</v>
      </c>
      <c r="CA12" s="593">
        <f t="shared" si="1"/>
        <v>0</v>
      </c>
      <c r="CB12" s="593">
        <f t="shared" si="1"/>
        <v>0</v>
      </c>
      <c r="CC12" s="593">
        <f t="shared" si="1"/>
        <v>0</v>
      </c>
      <c r="CD12" s="593">
        <f t="shared" si="1"/>
        <v>0</v>
      </c>
      <c r="CE12" s="749">
        <f t="shared" si="1"/>
        <v>0</v>
      </c>
      <c r="CF12" s="759" t="str">
        <f t="shared" si="5"/>
        <v>-</v>
      </c>
      <c r="CG12" s="760" t="str">
        <f t="shared" si="2"/>
        <v>-</v>
      </c>
      <c r="CH12" s="760" t="str">
        <f t="shared" si="2"/>
        <v>-</v>
      </c>
      <c r="CI12" s="760" t="str">
        <f t="shared" si="2"/>
        <v>-</v>
      </c>
      <c r="CJ12" s="760" t="str">
        <f t="shared" si="2"/>
        <v>-</v>
      </c>
      <c r="CK12" s="771" t="str">
        <f t="shared" si="2"/>
        <v>-</v>
      </c>
    </row>
    <row r="13" ht="39.95" customHeight="1" spans="2:89">
      <c r="B13" s="476" t="s">
        <v>87</v>
      </c>
      <c r="C13" s="476"/>
      <c r="D13" s="467" t="s">
        <v>24</v>
      </c>
      <c r="E13" s="468" t="s">
        <v>25</v>
      </c>
      <c r="F13" s="670" t="s">
        <v>88</v>
      </c>
      <c r="G13" s="670" t="s">
        <v>89</v>
      </c>
      <c r="H13" s="670" t="s">
        <v>90</v>
      </c>
      <c r="I13" s="566"/>
      <c r="J13" s="566"/>
      <c r="K13" s="558"/>
      <c r="L13" s="559"/>
      <c r="M13" s="560"/>
      <c r="N13" s="560"/>
      <c r="O13" s="683"/>
      <c r="P13" s="683"/>
      <c r="Q13" s="573"/>
      <c r="R13" s="695"/>
      <c r="S13" s="696"/>
      <c r="T13" s="696"/>
      <c r="U13" s="709"/>
      <c r="V13" s="709"/>
      <c r="W13" s="574"/>
      <c r="X13" s="695"/>
      <c r="Y13" s="696"/>
      <c r="Z13" s="696"/>
      <c r="AA13" s="709"/>
      <c r="AB13" s="709"/>
      <c r="AC13" s="574"/>
      <c r="AD13" s="695"/>
      <c r="AE13" s="696"/>
      <c r="AF13" s="696"/>
      <c r="AG13" s="709"/>
      <c r="AH13" s="709"/>
      <c r="AI13" s="574"/>
      <c r="AJ13" s="559"/>
      <c r="AK13" s="560"/>
      <c r="AL13" s="560"/>
      <c r="AM13" s="683"/>
      <c r="AN13" s="683"/>
      <c r="AO13" s="573"/>
      <c r="AP13" s="559"/>
      <c r="AQ13" s="560"/>
      <c r="AR13" s="560"/>
      <c r="AS13" s="683"/>
      <c r="AT13" s="683"/>
      <c r="AU13" s="573"/>
      <c r="AV13" s="732"/>
      <c r="AW13" s="736"/>
      <c r="AX13" s="736"/>
      <c r="AY13" s="709"/>
      <c r="AZ13" s="709"/>
      <c r="BA13" s="574"/>
      <c r="BB13" s="732"/>
      <c r="BC13" s="736"/>
      <c r="BD13" s="736"/>
      <c r="BE13" s="709"/>
      <c r="BF13" s="709"/>
      <c r="BG13" s="574"/>
      <c r="BH13" s="732"/>
      <c r="BI13" s="736"/>
      <c r="BJ13" s="736"/>
      <c r="BK13" s="709"/>
      <c r="BL13" s="709"/>
      <c r="BM13" s="574"/>
      <c r="BN13" s="588">
        <f t="shared" si="3"/>
        <v>0</v>
      </c>
      <c r="BO13" s="589">
        <f t="shared" si="0"/>
        <v>0</v>
      </c>
      <c r="BP13" s="589">
        <f t="shared" si="0"/>
        <v>0</v>
      </c>
      <c r="BQ13" s="709"/>
      <c r="BR13" s="709"/>
      <c r="BS13" s="574"/>
      <c r="BT13" s="719"/>
      <c r="BU13" s="720"/>
      <c r="BV13" s="720"/>
      <c r="BW13" s="709"/>
      <c r="BX13" s="709"/>
      <c r="BY13" s="574"/>
      <c r="BZ13" s="588">
        <f t="shared" si="4"/>
        <v>0</v>
      </c>
      <c r="CA13" s="589">
        <f t="shared" si="1"/>
        <v>0</v>
      </c>
      <c r="CB13" s="589">
        <f t="shared" si="1"/>
        <v>0</v>
      </c>
      <c r="CC13" s="709"/>
      <c r="CD13" s="709"/>
      <c r="CE13" s="574"/>
      <c r="CF13" s="755" t="str">
        <f t="shared" si="5"/>
        <v>-</v>
      </c>
      <c r="CG13" s="756" t="str">
        <f t="shared" si="2"/>
        <v>-</v>
      </c>
      <c r="CH13" s="756" t="str">
        <f t="shared" si="2"/>
        <v>-</v>
      </c>
      <c r="CI13" s="595" t="str">
        <f t="shared" si="2"/>
        <v>-</v>
      </c>
      <c r="CJ13" s="595" t="str">
        <f t="shared" si="2"/>
        <v>-</v>
      </c>
      <c r="CK13" s="767" t="str">
        <f t="shared" si="2"/>
        <v>-</v>
      </c>
    </row>
    <row r="14" ht="39.95" customHeight="1" spans="2:89">
      <c r="B14" s="465"/>
      <c r="C14" s="465"/>
      <c r="D14" s="467" t="s">
        <v>31</v>
      </c>
      <c r="E14" s="468" t="s">
        <v>32</v>
      </c>
      <c r="F14" s="671" t="s">
        <v>91</v>
      </c>
      <c r="G14" s="671" t="s">
        <v>92</v>
      </c>
      <c r="H14" s="671" t="s">
        <v>93</v>
      </c>
      <c r="I14" s="393"/>
      <c r="J14" s="393"/>
      <c r="K14" s="679"/>
      <c r="L14" s="432"/>
      <c r="M14" s="675"/>
      <c r="N14" s="675"/>
      <c r="O14" s="684"/>
      <c r="P14" s="684"/>
      <c r="Q14" s="575"/>
      <c r="R14" s="702"/>
      <c r="S14" s="698"/>
      <c r="T14" s="698"/>
      <c r="U14" s="413"/>
      <c r="V14" s="413"/>
      <c r="W14" s="576"/>
      <c r="X14" s="702"/>
      <c r="Y14" s="698"/>
      <c r="Z14" s="698"/>
      <c r="AA14" s="413"/>
      <c r="AB14" s="413"/>
      <c r="AC14" s="576"/>
      <c r="AD14" s="702"/>
      <c r="AE14" s="698"/>
      <c r="AF14" s="698"/>
      <c r="AG14" s="413"/>
      <c r="AH14" s="413"/>
      <c r="AI14" s="576"/>
      <c r="AJ14" s="432"/>
      <c r="AK14" s="675"/>
      <c r="AL14" s="675"/>
      <c r="AM14" s="684"/>
      <c r="AN14" s="684"/>
      <c r="AO14" s="575"/>
      <c r="AP14" s="432"/>
      <c r="AQ14" s="675"/>
      <c r="AR14" s="675"/>
      <c r="AS14" s="684"/>
      <c r="AT14" s="684"/>
      <c r="AU14" s="575"/>
      <c r="AV14" s="434"/>
      <c r="AW14" s="586"/>
      <c r="AX14" s="586"/>
      <c r="AY14" s="413"/>
      <c r="AZ14" s="413"/>
      <c r="BA14" s="576"/>
      <c r="BB14" s="434"/>
      <c r="BC14" s="586"/>
      <c r="BD14" s="586"/>
      <c r="BE14" s="413"/>
      <c r="BF14" s="413"/>
      <c r="BG14" s="576"/>
      <c r="BH14" s="434"/>
      <c r="BI14" s="586"/>
      <c r="BJ14" s="586"/>
      <c r="BK14" s="413"/>
      <c r="BL14" s="413"/>
      <c r="BM14" s="576"/>
      <c r="BN14" s="450">
        <f t="shared" si="3"/>
        <v>0</v>
      </c>
      <c r="BO14" s="745">
        <f t="shared" si="0"/>
        <v>0</v>
      </c>
      <c r="BP14" s="745">
        <f t="shared" si="0"/>
        <v>0</v>
      </c>
      <c r="BQ14" s="413"/>
      <c r="BR14" s="413"/>
      <c r="BS14" s="576"/>
      <c r="BT14" s="433"/>
      <c r="BU14" s="410"/>
      <c r="BV14" s="410"/>
      <c r="BW14" s="413"/>
      <c r="BX14" s="413"/>
      <c r="BY14" s="576"/>
      <c r="BZ14" s="450">
        <f t="shared" si="4"/>
        <v>0</v>
      </c>
      <c r="CA14" s="745">
        <f t="shared" si="1"/>
        <v>0</v>
      </c>
      <c r="CB14" s="745">
        <f t="shared" si="1"/>
        <v>0</v>
      </c>
      <c r="CC14" s="413"/>
      <c r="CD14" s="413"/>
      <c r="CE14" s="576"/>
      <c r="CF14" s="596" t="str">
        <f t="shared" si="5"/>
        <v>-</v>
      </c>
      <c r="CG14" s="597" t="str">
        <f t="shared" si="2"/>
        <v>-</v>
      </c>
      <c r="CH14" s="597" t="str">
        <f t="shared" si="2"/>
        <v>-</v>
      </c>
      <c r="CI14" s="597" t="str">
        <f t="shared" si="2"/>
        <v>-</v>
      </c>
      <c r="CJ14" s="597" t="str">
        <f t="shared" si="2"/>
        <v>-</v>
      </c>
      <c r="CK14" s="768" t="str">
        <f t="shared" si="2"/>
        <v>-</v>
      </c>
    </row>
    <row r="15" ht="39.95" customHeight="1" spans="2:89">
      <c r="B15" s="479"/>
      <c r="C15" s="479"/>
      <c r="D15" s="467" t="s">
        <v>38</v>
      </c>
      <c r="E15" s="468" t="s">
        <v>39</v>
      </c>
      <c r="F15" s="669" t="s">
        <v>94</v>
      </c>
      <c r="G15" s="669" t="s">
        <v>95</v>
      </c>
      <c r="H15" s="669" t="s">
        <v>96</v>
      </c>
      <c r="I15" s="567"/>
      <c r="J15" s="567"/>
      <c r="K15" s="680"/>
      <c r="L15" s="443"/>
      <c r="M15" s="678"/>
      <c r="N15" s="678"/>
      <c r="O15" s="685"/>
      <c r="P15" s="685"/>
      <c r="Q15" s="577"/>
      <c r="R15" s="700"/>
      <c r="S15" s="701"/>
      <c r="T15" s="701"/>
      <c r="U15" s="710"/>
      <c r="V15" s="710"/>
      <c r="W15" s="578"/>
      <c r="X15" s="700"/>
      <c r="Y15" s="701"/>
      <c r="Z15" s="701"/>
      <c r="AA15" s="710"/>
      <c r="AB15" s="710"/>
      <c r="AC15" s="578"/>
      <c r="AD15" s="700"/>
      <c r="AE15" s="701"/>
      <c r="AF15" s="701"/>
      <c r="AG15" s="710"/>
      <c r="AH15" s="710"/>
      <c r="AI15" s="578"/>
      <c r="AJ15" s="443"/>
      <c r="AK15" s="678"/>
      <c r="AL15" s="678"/>
      <c r="AM15" s="685"/>
      <c r="AN15" s="685"/>
      <c r="AO15" s="577"/>
      <c r="AP15" s="443"/>
      <c r="AQ15" s="678"/>
      <c r="AR15" s="678"/>
      <c r="AS15" s="685"/>
      <c r="AT15" s="685"/>
      <c r="AU15" s="577"/>
      <c r="AV15" s="445"/>
      <c r="AW15" s="587"/>
      <c r="AX15" s="587"/>
      <c r="AY15" s="710"/>
      <c r="AZ15" s="710"/>
      <c r="BA15" s="578"/>
      <c r="BB15" s="445"/>
      <c r="BC15" s="587"/>
      <c r="BD15" s="587"/>
      <c r="BE15" s="710"/>
      <c r="BF15" s="710"/>
      <c r="BG15" s="578"/>
      <c r="BH15" s="445"/>
      <c r="BI15" s="587"/>
      <c r="BJ15" s="587"/>
      <c r="BK15" s="710"/>
      <c r="BL15" s="710"/>
      <c r="BM15" s="578"/>
      <c r="BN15" s="453">
        <f t="shared" si="3"/>
        <v>0</v>
      </c>
      <c r="BO15" s="747">
        <f t="shared" si="0"/>
        <v>0</v>
      </c>
      <c r="BP15" s="747">
        <f t="shared" si="0"/>
        <v>0</v>
      </c>
      <c r="BQ15" s="710"/>
      <c r="BR15" s="710"/>
      <c r="BS15" s="578"/>
      <c r="BT15" s="444"/>
      <c r="BU15" s="422"/>
      <c r="BV15" s="422"/>
      <c r="BW15" s="710"/>
      <c r="BX15" s="710"/>
      <c r="BY15" s="578"/>
      <c r="BZ15" s="453">
        <f t="shared" si="4"/>
        <v>0</v>
      </c>
      <c r="CA15" s="747">
        <f t="shared" si="1"/>
        <v>0</v>
      </c>
      <c r="CB15" s="747">
        <f t="shared" si="1"/>
        <v>0</v>
      </c>
      <c r="CC15" s="710"/>
      <c r="CD15" s="710"/>
      <c r="CE15" s="578"/>
      <c r="CF15" s="598" t="str">
        <f t="shared" si="5"/>
        <v>-</v>
      </c>
      <c r="CG15" s="599" t="str">
        <f t="shared" si="2"/>
        <v>-</v>
      </c>
      <c r="CH15" s="599" t="str">
        <f t="shared" si="2"/>
        <v>-</v>
      </c>
      <c r="CI15" s="599" t="str">
        <f t="shared" si="2"/>
        <v>-</v>
      </c>
      <c r="CJ15" s="599" t="str">
        <f t="shared" si="2"/>
        <v>-</v>
      </c>
      <c r="CK15" s="769" t="str">
        <f t="shared" si="2"/>
        <v>-</v>
      </c>
    </row>
    <row r="16" ht="39.95" customHeight="1" spans="2:89">
      <c r="B16" s="476" t="s">
        <v>97</v>
      </c>
      <c r="C16" s="476"/>
      <c r="D16" s="467" t="s">
        <v>24</v>
      </c>
      <c r="E16" s="468" t="s">
        <v>25</v>
      </c>
      <c r="F16" s="670" t="s">
        <v>98</v>
      </c>
      <c r="G16" s="670" t="s">
        <v>99</v>
      </c>
      <c r="H16" s="670" t="s">
        <v>100</v>
      </c>
      <c r="I16" s="670" t="s">
        <v>101</v>
      </c>
      <c r="J16" s="670" t="s">
        <v>102</v>
      </c>
      <c r="K16" s="558"/>
      <c r="L16" s="559"/>
      <c r="M16" s="560"/>
      <c r="N16" s="560"/>
      <c r="O16" s="560"/>
      <c r="P16" s="560"/>
      <c r="Q16" s="573"/>
      <c r="R16" s="695"/>
      <c r="S16" s="696"/>
      <c r="T16" s="696"/>
      <c r="U16" s="696"/>
      <c r="V16" s="696"/>
      <c r="W16" s="574"/>
      <c r="X16" s="695"/>
      <c r="Y16" s="696"/>
      <c r="Z16" s="696"/>
      <c r="AA16" s="696"/>
      <c r="AB16" s="696"/>
      <c r="AC16" s="574"/>
      <c r="AD16" s="695"/>
      <c r="AE16" s="696"/>
      <c r="AF16" s="696"/>
      <c r="AG16" s="696"/>
      <c r="AH16" s="696"/>
      <c r="AI16" s="574"/>
      <c r="AJ16" s="559"/>
      <c r="AK16" s="560"/>
      <c r="AL16" s="560"/>
      <c r="AM16" s="560"/>
      <c r="AN16" s="560"/>
      <c r="AO16" s="573"/>
      <c r="AP16" s="559"/>
      <c r="AQ16" s="560"/>
      <c r="AR16" s="560"/>
      <c r="AS16" s="560"/>
      <c r="AT16" s="560"/>
      <c r="AU16" s="573"/>
      <c r="AV16" s="732"/>
      <c r="AW16" s="736"/>
      <c r="AX16" s="736"/>
      <c r="AY16" s="736"/>
      <c r="AZ16" s="736"/>
      <c r="BA16" s="574"/>
      <c r="BB16" s="732"/>
      <c r="BC16" s="736"/>
      <c r="BD16" s="736"/>
      <c r="BE16" s="736"/>
      <c r="BF16" s="736"/>
      <c r="BG16" s="574"/>
      <c r="BH16" s="732"/>
      <c r="BI16" s="736"/>
      <c r="BJ16" s="736"/>
      <c r="BK16" s="736"/>
      <c r="BL16" s="736"/>
      <c r="BM16" s="574"/>
      <c r="BN16" s="588">
        <f t="shared" si="3"/>
        <v>0</v>
      </c>
      <c r="BO16" s="589">
        <f t="shared" si="0"/>
        <v>0</v>
      </c>
      <c r="BP16" s="589">
        <f t="shared" si="0"/>
        <v>0</v>
      </c>
      <c r="BQ16" s="589">
        <f t="shared" si="0"/>
        <v>0</v>
      </c>
      <c r="BR16" s="589">
        <f t="shared" si="0"/>
        <v>0</v>
      </c>
      <c r="BS16" s="574"/>
      <c r="BT16" s="719"/>
      <c r="BU16" s="720"/>
      <c r="BV16" s="720"/>
      <c r="BW16" s="720"/>
      <c r="BX16" s="720"/>
      <c r="BY16" s="574"/>
      <c r="BZ16" s="588">
        <f t="shared" si="4"/>
        <v>0</v>
      </c>
      <c r="CA16" s="589">
        <f t="shared" si="1"/>
        <v>0</v>
      </c>
      <c r="CB16" s="589">
        <f t="shared" si="1"/>
        <v>0</v>
      </c>
      <c r="CC16" s="589">
        <f t="shared" si="1"/>
        <v>0</v>
      </c>
      <c r="CD16" s="589">
        <f t="shared" si="1"/>
        <v>0</v>
      </c>
      <c r="CE16" s="574"/>
      <c r="CF16" s="755" t="str">
        <f t="shared" si="5"/>
        <v>-</v>
      </c>
      <c r="CG16" s="756" t="str">
        <f t="shared" si="2"/>
        <v>-</v>
      </c>
      <c r="CH16" s="756" t="str">
        <f t="shared" si="2"/>
        <v>-</v>
      </c>
      <c r="CI16" s="756" t="str">
        <f t="shared" si="2"/>
        <v>-</v>
      </c>
      <c r="CJ16" s="756" t="str">
        <f t="shared" si="2"/>
        <v>-</v>
      </c>
      <c r="CK16" s="767" t="str">
        <f t="shared" si="2"/>
        <v>-</v>
      </c>
    </row>
    <row r="17" ht="39.95" customHeight="1" spans="2:89">
      <c r="B17" s="465"/>
      <c r="C17" s="465"/>
      <c r="D17" s="467" t="s">
        <v>38</v>
      </c>
      <c r="E17" s="468" t="s">
        <v>39</v>
      </c>
      <c r="F17" s="671" t="s">
        <v>103</v>
      </c>
      <c r="G17" s="671" t="s">
        <v>104</v>
      </c>
      <c r="H17" s="671" t="s">
        <v>105</v>
      </c>
      <c r="I17" s="671" t="s">
        <v>106</v>
      </c>
      <c r="J17" s="671" t="s">
        <v>107</v>
      </c>
      <c r="K17" s="679"/>
      <c r="L17" s="432"/>
      <c r="M17" s="675"/>
      <c r="N17" s="675"/>
      <c r="O17" s="675"/>
      <c r="P17" s="675"/>
      <c r="Q17" s="575"/>
      <c r="R17" s="702"/>
      <c r="S17" s="698"/>
      <c r="T17" s="698"/>
      <c r="U17" s="698"/>
      <c r="V17" s="698"/>
      <c r="W17" s="576"/>
      <c r="X17" s="702"/>
      <c r="Y17" s="698"/>
      <c r="Z17" s="698"/>
      <c r="AA17" s="698"/>
      <c r="AB17" s="698"/>
      <c r="AC17" s="576"/>
      <c r="AD17" s="702"/>
      <c r="AE17" s="698"/>
      <c r="AF17" s="698"/>
      <c r="AG17" s="698"/>
      <c r="AH17" s="698"/>
      <c r="AI17" s="576"/>
      <c r="AJ17" s="432"/>
      <c r="AK17" s="675"/>
      <c r="AL17" s="675"/>
      <c r="AM17" s="675"/>
      <c r="AN17" s="675"/>
      <c r="AO17" s="575"/>
      <c r="AP17" s="432"/>
      <c r="AQ17" s="675"/>
      <c r="AR17" s="675"/>
      <c r="AS17" s="675"/>
      <c r="AT17" s="675"/>
      <c r="AU17" s="575"/>
      <c r="AV17" s="434"/>
      <c r="AW17" s="586"/>
      <c r="AX17" s="586"/>
      <c r="AY17" s="586"/>
      <c r="AZ17" s="586"/>
      <c r="BA17" s="576"/>
      <c r="BB17" s="434"/>
      <c r="BC17" s="586"/>
      <c r="BD17" s="586"/>
      <c r="BE17" s="586"/>
      <c r="BF17" s="586"/>
      <c r="BG17" s="576"/>
      <c r="BH17" s="434"/>
      <c r="BI17" s="586"/>
      <c r="BJ17" s="586"/>
      <c r="BK17" s="586"/>
      <c r="BL17" s="586"/>
      <c r="BM17" s="576"/>
      <c r="BN17" s="450">
        <f t="shared" si="3"/>
        <v>0</v>
      </c>
      <c r="BO17" s="745">
        <f t="shared" si="0"/>
        <v>0</v>
      </c>
      <c r="BP17" s="745">
        <f t="shared" si="0"/>
        <v>0</v>
      </c>
      <c r="BQ17" s="745">
        <f t="shared" si="0"/>
        <v>0</v>
      </c>
      <c r="BR17" s="745">
        <f t="shared" si="0"/>
        <v>0</v>
      </c>
      <c r="BS17" s="576"/>
      <c r="BT17" s="433"/>
      <c r="BU17" s="410"/>
      <c r="BV17" s="410"/>
      <c r="BW17" s="410"/>
      <c r="BX17" s="410"/>
      <c r="BY17" s="576"/>
      <c r="BZ17" s="450">
        <f t="shared" si="4"/>
        <v>0</v>
      </c>
      <c r="CA17" s="745">
        <f t="shared" si="1"/>
        <v>0</v>
      </c>
      <c r="CB17" s="745">
        <f t="shared" si="1"/>
        <v>0</v>
      </c>
      <c r="CC17" s="745">
        <f t="shared" si="1"/>
        <v>0</v>
      </c>
      <c r="CD17" s="745">
        <f t="shared" si="1"/>
        <v>0</v>
      </c>
      <c r="CE17" s="576"/>
      <c r="CF17" s="596" t="str">
        <f t="shared" si="5"/>
        <v>-</v>
      </c>
      <c r="CG17" s="597" t="str">
        <f t="shared" si="2"/>
        <v>-</v>
      </c>
      <c r="CH17" s="597" t="str">
        <f t="shared" si="2"/>
        <v>-</v>
      </c>
      <c r="CI17" s="597" t="str">
        <f t="shared" si="2"/>
        <v>-</v>
      </c>
      <c r="CJ17" s="597" t="str">
        <f t="shared" si="2"/>
        <v>-</v>
      </c>
      <c r="CK17" s="768" t="str">
        <f t="shared" si="2"/>
        <v>-</v>
      </c>
    </row>
    <row r="18" ht="39.95" customHeight="1" spans="2:89">
      <c r="B18" s="479"/>
      <c r="C18" s="479"/>
      <c r="D18" s="467" t="s">
        <v>31</v>
      </c>
      <c r="E18" s="468" t="s">
        <v>32</v>
      </c>
      <c r="F18" s="669" t="s">
        <v>108</v>
      </c>
      <c r="G18" s="669" t="s">
        <v>109</v>
      </c>
      <c r="H18" s="669" t="s">
        <v>110</v>
      </c>
      <c r="I18" s="669" t="s">
        <v>111</v>
      </c>
      <c r="J18" s="669" t="s">
        <v>112</v>
      </c>
      <c r="K18" s="680"/>
      <c r="L18" s="437"/>
      <c r="M18" s="686"/>
      <c r="N18" s="686"/>
      <c r="O18" s="686"/>
      <c r="P18" s="686"/>
      <c r="Q18" s="711"/>
      <c r="R18" s="712"/>
      <c r="S18" s="713"/>
      <c r="T18" s="713"/>
      <c r="U18" s="713"/>
      <c r="V18" s="713"/>
      <c r="W18" s="714"/>
      <c r="X18" s="712"/>
      <c r="Y18" s="713"/>
      <c r="Z18" s="713"/>
      <c r="AA18" s="713"/>
      <c r="AB18" s="713"/>
      <c r="AC18" s="714"/>
      <c r="AD18" s="712"/>
      <c r="AE18" s="713"/>
      <c r="AF18" s="713"/>
      <c r="AG18" s="713"/>
      <c r="AH18" s="713"/>
      <c r="AI18" s="714"/>
      <c r="AJ18" s="437"/>
      <c r="AK18" s="686"/>
      <c r="AL18" s="686"/>
      <c r="AM18" s="686"/>
      <c r="AN18" s="686"/>
      <c r="AO18" s="711"/>
      <c r="AP18" s="437"/>
      <c r="AQ18" s="686"/>
      <c r="AR18" s="686"/>
      <c r="AS18" s="686"/>
      <c r="AT18" s="686"/>
      <c r="AU18" s="711"/>
      <c r="AV18" s="439"/>
      <c r="AW18" s="741"/>
      <c r="AX18" s="741"/>
      <c r="AY18" s="741"/>
      <c r="AZ18" s="741"/>
      <c r="BA18" s="714"/>
      <c r="BB18" s="439"/>
      <c r="BC18" s="741"/>
      <c r="BD18" s="741"/>
      <c r="BE18" s="741"/>
      <c r="BF18" s="741"/>
      <c r="BG18" s="714"/>
      <c r="BH18" s="439"/>
      <c r="BI18" s="741"/>
      <c r="BJ18" s="741"/>
      <c r="BK18" s="741"/>
      <c r="BL18" s="741"/>
      <c r="BM18" s="714"/>
      <c r="BN18" s="455">
        <f t="shared" si="3"/>
        <v>0</v>
      </c>
      <c r="BO18" s="750">
        <f t="shared" si="0"/>
        <v>0</v>
      </c>
      <c r="BP18" s="750">
        <f t="shared" si="0"/>
        <v>0</v>
      </c>
      <c r="BQ18" s="750">
        <f t="shared" si="0"/>
        <v>0</v>
      </c>
      <c r="BR18" s="750">
        <f t="shared" si="0"/>
        <v>0</v>
      </c>
      <c r="BS18" s="714"/>
      <c r="BT18" s="438"/>
      <c r="BU18" s="416"/>
      <c r="BV18" s="416"/>
      <c r="BW18" s="416"/>
      <c r="BX18" s="416"/>
      <c r="BY18" s="714"/>
      <c r="BZ18" s="455">
        <f t="shared" si="4"/>
        <v>0</v>
      </c>
      <c r="CA18" s="750">
        <f t="shared" si="1"/>
        <v>0</v>
      </c>
      <c r="CB18" s="750">
        <f t="shared" si="1"/>
        <v>0</v>
      </c>
      <c r="CC18" s="750">
        <f t="shared" si="1"/>
        <v>0</v>
      </c>
      <c r="CD18" s="750">
        <f t="shared" si="1"/>
        <v>0</v>
      </c>
      <c r="CE18" s="714"/>
      <c r="CF18" s="761" t="str">
        <f t="shared" si="5"/>
        <v>-</v>
      </c>
      <c r="CG18" s="762" t="str">
        <f t="shared" si="2"/>
        <v>-</v>
      </c>
      <c r="CH18" s="762" t="str">
        <f t="shared" si="2"/>
        <v>-</v>
      </c>
      <c r="CI18" s="762" t="str">
        <f t="shared" si="2"/>
        <v>-</v>
      </c>
      <c r="CJ18" s="762" t="str">
        <f t="shared" si="2"/>
        <v>-</v>
      </c>
      <c r="CK18" s="772" t="str">
        <f t="shared" si="2"/>
        <v>-</v>
      </c>
    </row>
    <row r="19" ht="39.95" customHeight="1" spans="2:89">
      <c r="B19" s="476" t="s">
        <v>113</v>
      </c>
      <c r="C19" s="476"/>
      <c r="D19" s="467" t="s">
        <v>24</v>
      </c>
      <c r="E19" s="468" t="s">
        <v>25</v>
      </c>
      <c r="F19" s="670" t="s">
        <v>114</v>
      </c>
      <c r="G19" s="670" t="s">
        <v>115</v>
      </c>
      <c r="H19" s="670" t="s">
        <v>116</v>
      </c>
      <c r="I19" s="670" t="s">
        <v>117</v>
      </c>
      <c r="J19" s="670" t="s">
        <v>118</v>
      </c>
      <c r="K19" s="558"/>
      <c r="L19" s="559"/>
      <c r="M19" s="560"/>
      <c r="N19" s="560"/>
      <c r="O19" s="560"/>
      <c r="P19" s="560"/>
      <c r="Q19" s="573"/>
      <c r="R19" s="695"/>
      <c r="S19" s="696"/>
      <c r="T19" s="696"/>
      <c r="U19" s="696"/>
      <c r="V19" s="696"/>
      <c r="W19" s="574"/>
      <c r="X19" s="695"/>
      <c r="Y19" s="696"/>
      <c r="Z19" s="696"/>
      <c r="AA19" s="696"/>
      <c r="AB19" s="696"/>
      <c r="AC19" s="574"/>
      <c r="AD19" s="695"/>
      <c r="AE19" s="696"/>
      <c r="AF19" s="696"/>
      <c r="AG19" s="696"/>
      <c r="AH19" s="696"/>
      <c r="AI19" s="574"/>
      <c r="AJ19" s="559"/>
      <c r="AK19" s="560"/>
      <c r="AL19" s="560"/>
      <c r="AM19" s="560"/>
      <c r="AN19" s="560"/>
      <c r="AO19" s="573"/>
      <c r="AP19" s="559"/>
      <c r="AQ19" s="560"/>
      <c r="AR19" s="560"/>
      <c r="AS19" s="560"/>
      <c r="AT19" s="560"/>
      <c r="AU19" s="573"/>
      <c r="AV19" s="732"/>
      <c r="AW19" s="736"/>
      <c r="AX19" s="736"/>
      <c r="AY19" s="736"/>
      <c r="AZ19" s="736"/>
      <c r="BA19" s="574"/>
      <c r="BB19" s="732"/>
      <c r="BC19" s="736"/>
      <c r="BD19" s="736"/>
      <c r="BE19" s="736"/>
      <c r="BF19" s="736"/>
      <c r="BG19" s="574"/>
      <c r="BH19" s="732"/>
      <c r="BI19" s="736"/>
      <c r="BJ19" s="736"/>
      <c r="BK19" s="736"/>
      <c r="BL19" s="736"/>
      <c r="BM19" s="574"/>
      <c r="BN19" s="588">
        <f t="shared" si="3"/>
        <v>0</v>
      </c>
      <c r="BO19" s="589">
        <f t="shared" si="0"/>
        <v>0</v>
      </c>
      <c r="BP19" s="589">
        <f t="shared" si="0"/>
        <v>0</v>
      </c>
      <c r="BQ19" s="589">
        <f t="shared" si="0"/>
        <v>0</v>
      </c>
      <c r="BR19" s="589">
        <f t="shared" si="0"/>
        <v>0</v>
      </c>
      <c r="BS19" s="574"/>
      <c r="BT19" s="719"/>
      <c r="BU19" s="720"/>
      <c r="BV19" s="720"/>
      <c r="BW19" s="720"/>
      <c r="BX19" s="720"/>
      <c r="BY19" s="574"/>
      <c r="BZ19" s="588">
        <f t="shared" si="4"/>
        <v>0</v>
      </c>
      <c r="CA19" s="589">
        <f t="shared" si="1"/>
        <v>0</v>
      </c>
      <c r="CB19" s="589">
        <f t="shared" si="1"/>
        <v>0</v>
      </c>
      <c r="CC19" s="589">
        <f t="shared" si="1"/>
        <v>0</v>
      </c>
      <c r="CD19" s="589">
        <f t="shared" si="1"/>
        <v>0</v>
      </c>
      <c r="CE19" s="574"/>
      <c r="CF19" s="755" t="str">
        <f t="shared" si="5"/>
        <v>-</v>
      </c>
      <c r="CG19" s="756" t="str">
        <f t="shared" si="2"/>
        <v>-</v>
      </c>
      <c r="CH19" s="756" t="str">
        <f t="shared" si="2"/>
        <v>-</v>
      </c>
      <c r="CI19" s="756" t="str">
        <f t="shared" si="2"/>
        <v>-</v>
      </c>
      <c r="CJ19" s="756" t="str">
        <f t="shared" si="2"/>
        <v>-</v>
      </c>
      <c r="CK19" s="767" t="str">
        <f t="shared" si="2"/>
        <v>-</v>
      </c>
    </row>
    <row r="20" ht="39.95" customHeight="1" spans="2:89">
      <c r="B20" s="465"/>
      <c r="C20" s="465"/>
      <c r="D20" s="467" t="s">
        <v>31</v>
      </c>
      <c r="E20" s="468" t="s">
        <v>32</v>
      </c>
      <c r="F20" s="671" t="s">
        <v>119</v>
      </c>
      <c r="G20" s="671" t="s">
        <v>120</v>
      </c>
      <c r="H20" s="671" t="s">
        <v>121</v>
      </c>
      <c r="I20" s="671" t="s">
        <v>122</v>
      </c>
      <c r="J20" s="671" t="s">
        <v>123</v>
      </c>
      <c r="K20" s="679"/>
      <c r="L20" s="432"/>
      <c r="M20" s="675"/>
      <c r="N20" s="675"/>
      <c r="O20" s="675"/>
      <c r="P20" s="675"/>
      <c r="Q20" s="575"/>
      <c r="R20" s="697"/>
      <c r="S20" s="715"/>
      <c r="T20" s="715"/>
      <c r="U20" s="715"/>
      <c r="V20" s="715"/>
      <c r="W20" s="576"/>
      <c r="X20" s="697"/>
      <c r="Y20" s="715"/>
      <c r="Z20" s="715"/>
      <c r="AA20" s="715"/>
      <c r="AB20" s="715"/>
      <c r="AC20" s="576"/>
      <c r="AD20" s="697"/>
      <c r="AE20" s="715"/>
      <c r="AF20" s="715"/>
      <c r="AG20" s="715"/>
      <c r="AH20" s="715"/>
      <c r="AI20" s="576"/>
      <c r="AJ20" s="432"/>
      <c r="AK20" s="675"/>
      <c r="AL20" s="675"/>
      <c r="AM20" s="675"/>
      <c r="AN20" s="675"/>
      <c r="AO20" s="575"/>
      <c r="AP20" s="432"/>
      <c r="AQ20" s="675"/>
      <c r="AR20" s="675"/>
      <c r="AS20" s="675"/>
      <c r="AT20" s="675"/>
      <c r="AU20" s="575"/>
      <c r="AV20" s="733"/>
      <c r="AW20" s="742"/>
      <c r="AX20" s="742"/>
      <c r="AY20" s="742"/>
      <c r="AZ20" s="742"/>
      <c r="BA20" s="576"/>
      <c r="BB20" s="733"/>
      <c r="BC20" s="742"/>
      <c r="BD20" s="742"/>
      <c r="BE20" s="742"/>
      <c r="BF20" s="742"/>
      <c r="BG20" s="576"/>
      <c r="BH20" s="733"/>
      <c r="BI20" s="742"/>
      <c r="BJ20" s="742"/>
      <c r="BK20" s="742"/>
      <c r="BL20" s="742"/>
      <c r="BM20" s="576"/>
      <c r="BN20" s="590">
        <f t="shared" si="3"/>
        <v>0</v>
      </c>
      <c r="BO20" s="591">
        <f t="shared" si="3"/>
        <v>0</v>
      </c>
      <c r="BP20" s="591">
        <f t="shared" si="3"/>
        <v>0</v>
      </c>
      <c r="BQ20" s="591">
        <f t="shared" si="3"/>
        <v>0</v>
      </c>
      <c r="BR20" s="591">
        <f t="shared" si="3"/>
        <v>0</v>
      </c>
      <c r="BS20" s="576"/>
      <c r="BT20" s="722"/>
      <c r="BU20" s="723"/>
      <c r="BV20" s="723"/>
      <c r="BW20" s="723"/>
      <c r="BX20" s="723"/>
      <c r="BY20" s="576"/>
      <c r="BZ20" s="590">
        <f t="shared" si="4"/>
        <v>0</v>
      </c>
      <c r="CA20" s="591">
        <f t="shared" si="4"/>
        <v>0</v>
      </c>
      <c r="CB20" s="591">
        <f t="shared" si="4"/>
        <v>0</v>
      </c>
      <c r="CC20" s="591">
        <f t="shared" si="4"/>
        <v>0</v>
      </c>
      <c r="CD20" s="591">
        <f t="shared" si="4"/>
        <v>0</v>
      </c>
      <c r="CE20" s="576"/>
      <c r="CF20" s="757" t="str">
        <f t="shared" si="5"/>
        <v>-</v>
      </c>
      <c r="CG20" s="763" t="str">
        <f t="shared" si="5"/>
        <v>-</v>
      </c>
      <c r="CH20" s="763" t="str">
        <f t="shared" si="5"/>
        <v>-</v>
      </c>
      <c r="CI20" s="763" t="str">
        <f t="shared" si="5"/>
        <v>-</v>
      </c>
      <c r="CJ20" s="763" t="str">
        <f t="shared" si="5"/>
        <v>-</v>
      </c>
      <c r="CK20" s="768" t="str">
        <f t="shared" si="5"/>
        <v>-</v>
      </c>
    </row>
    <row r="21" ht="39.95" customHeight="1" spans="2:89">
      <c r="B21" s="479"/>
      <c r="C21" s="479"/>
      <c r="D21" s="467" t="s">
        <v>124</v>
      </c>
      <c r="E21" s="468" t="s">
        <v>125</v>
      </c>
      <c r="F21" s="669" t="s">
        <v>126</v>
      </c>
      <c r="G21" s="669" t="s">
        <v>127</v>
      </c>
      <c r="H21" s="669" t="s">
        <v>128</v>
      </c>
      <c r="I21" s="669" t="s">
        <v>129</v>
      </c>
      <c r="J21" s="669" t="s">
        <v>130</v>
      </c>
      <c r="K21" s="680"/>
      <c r="L21" s="443"/>
      <c r="M21" s="678"/>
      <c r="N21" s="678"/>
      <c r="O21" s="678"/>
      <c r="P21" s="678"/>
      <c r="Q21" s="577"/>
      <c r="R21" s="706"/>
      <c r="S21" s="707"/>
      <c r="T21" s="707"/>
      <c r="U21" s="707"/>
      <c r="V21" s="707"/>
      <c r="W21" s="578"/>
      <c r="X21" s="706"/>
      <c r="Y21" s="707"/>
      <c r="Z21" s="707"/>
      <c r="AA21" s="707"/>
      <c r="AB21" s="707"/>
      <c r="AC21" s="578"/>
      <c r="AD21" s="706"/>
      <c r="AE21" s="707"/>
      <c r="AF21" s="707"/>
      <c r="AG21" s="707"/>
      <c r="AH21" s="707"/>
      <c r="AI21" s="578"/>
      <c r="AJ21" s="443"/>
      <c r="AK21" s="678"/>
      <c r="AL21" s="678"/>
      <c r="AM21" s="678"/>
      <c r="AN21" s="678"/>
      <c r="AO21" s="577"/>
      <c r="AP21" s="443"/>
      <c r="AQ21" s="678"/>
      <c r="AR21" s="678"/>
      <c r="AS21" s="678"/>
      <c r="AT21" s="678"/>
      <c r="AU21" s="577"/>
      <c r="AV21" s="734"/>
      <c r="AW21" s="739"/>
      <c r="AX21" s="739"/>
      <c r="AY21" s="739"/>
      <c r="AZ21" s="739"/>
      <c r="BA21" s="578"/>
      <c r="BB21" s="734"/>
      <c r="BC21" s="739"/>
      <c r="BD21" s="739"/>
      <c r="BE21" s="739"/>
      <c r="BF21" s="739"/>
      <c r="BG21" s="578"/>
      <c r="BH21" s="734"/>
      <c r="BI21" s="739"/>
      <c r="BJ21" s="739"/>
      <c r="BK21" s="739"/>
      <c r="BL21" s="739"/>
      <c r="BM21" s="578"/>
      <c r="BN21" s="592">
        <f t="shared" si="3"/>
        <v>0</v>
      </c>
      <c r="BO21" s="593">
        <f t="shared" si="3"/>
        <v>0</v>
      </c>
      <c r="BP21" s="593">
        <f t="shared" si="3"/>
        <v>0</v>
      </c>
      <c r="BQ21" s="593">
        <f t="shared" si="3"/>
        <v>0</v>
      </c>
      <c r="BR21" s="593">
        <f t="shared" si="3"/>
        <v>0</v>
      </c>
      <c r="BS21" s="578"/>
      <c r="BT21" s="725"/>
      <c r="BU21" s="726"/>
      <c r="BV21" s="726"/>
      <c r="BW21" s="726"/>
      <c r="BX21" s="726"/>
      <c r="BY21" s="578"/>
      <c r="BZ21" s="592">
        <f t="shared" si="4"/>
        <v>0</v>
      </c>
      <c r="CA21" s="593">
        <f t="shared" si="4"/>
        <v>0</v>
      </c>
      <c r="CB21" s="593">
        <f t="shared" si="4"/>
        <v>0</v>
      </c>
      <c r="CC21" s="593">
        <f t="shared" si="4"/>
        <v>0</v>
      </c>
      <c r="CD21" s="593">
        <f t="shared" si="4"/>
        <v>0</v>
      </c>
      <c r="CE21" s="578"/>
      <c r="CF21" s="759" t="str">
        <f t="shared" si="5"/>
        <v>-</v>
      </c>
      <c r="CG21" s="760" t="str">
        <f t="shared" si="5"/>
        <v>-</v>
      </c>
      <c r="CH21" s="760" t="str">
        <f t="shared" si="5"/>
        <v>-</v>
      </c>
      <c r="CI21" s="760" t="str">
        <f t="shared" si="5"/>
        <v>-</v>
      </c>
      <c r="CJ21" s="760" t="str">
        <f t="shared" si="5"/>
        <v>-</v>
      </c>
      <c r="CK21" s="769" t="str">
        <f t="shared" si="5"/>
        <v>-</v>
      </c>
    </row>
    <row r="22" ht="60" customHeight="1" spans="2:89">
      <c r="B22" s="476" t="s">
        <v>131</v>
      </c>
      <c r="C22" s="476"/>
      <c r="D22" s="467" t="s">
        <v>132</v>
      </c>
      <c r="E22" s="468" t="s">
        <v>133</v>
      </c>
      <c r="F22" s="670" t="s">
        <v>134</v>
      </c>
      <c r="G22" s="670" t="s">
        <v>135</v>
      </c>
      <c r="H22" s="670" t="s">
        <v>136</v>
      </c>
      <c r="I22" s="670" t="s">
        <v>137</v>
      </c>
      <c r="J22" s="670" t="s">
        <v>138</v>
      </c>
      <c r="K22" s="558"/>
      <c r="L22" s="687"/>
      <c r="M22" s="688"/>
      <c r="N22" s="688"/>
      <c r="O22" s="688"/>
      <c r="P22" s="688"/>
      <c r="Q22" s="716"/>
      <c r="R22" s="717"/>
      <c r="S22" s="718"/>
      <c r="T22" s="718"/>
      <c r="U22" s="718"/>
      <c r="V22" s="696"/>
      <c r="W22" s="574"/>
      <c r="X22" s="695"/>
      <c r="Y22" s="696"/>
      <c r="Z22" s="696"/>
      <c r="AA22" s="696"/>
      <c r="AB22" s="696"/>
      <c r="AC22" s="574"/>
      <c r="AD22" s="695"/>
      <c r="AE22" s="696"/>
      <c r="AF22" s="696"/>
      <c r="AG22" s="696"/>
      <c r="AH22" s="696"/>
      <c r="AI22" s="574"/>
      <c r="AJ22" s="559"/>
      <c r="AK22" s="560"/>
      <c r="AL22" s="560"/>
      <c r="AM22" s="560"/>
      <c r="AN22" s="560"/>
      <c r="AO22" s="573"/>
      <c r="AP22" s="559"/>
      <c r="AQ22" s="560"/>
      <c r="AR22" s="560"/>
      <c r="AS22" s="560"/>
      <c r="AT22" s="560"/>
      <c r="AU22" s="573"/>
      <c r="AV22" s="732"/>
      <c r="AW22" s="736"/>
      <c r="AX22" s="736"/>
      <c r="AY22" s="736"/>
      <c r="AZ22" s="736"/>
      <c r="BA22" s="574"/>
      <c r="BB22" s="732"/>
      <c r="BC22" s="736"/>
      <c r="BD22" s="736"/>
      <c r="BE22" s="736"/>
      <c r="BF22" s="736"/>
      <c r="BG22" s="574"/>
      <c r="BH22" s="732"/>
      <c r="BI22" s="736"/>
      <c r="BJ22" s="736"/>
      <c r="BK22" s="736"/>
      <c r="BL22" s="736"/>
      <c r="BM22" s="574"/>
      <c r="BN22" s="588">
        <f t="shared" si="3"/>
        <v>0</v>
      </c>
      <c r="BO22" s="589">
        <f t="shared" si="3"/>
        <v>0</v>
      </c>
      <c r="BP22" s="589">
        <f t="shared" si="3"/>
        <v>0</v>
      </c>
      <c r="BQ22" s="589">
        <f t="shared" si="3"/>
        <v>0</v>
      </c>
      <c r="BR22" s="589">
        <f t="shared" si="3"/>
        <v>0</v>
      </c>
      <c r="BS22" s="574"/>
      <c r="BT22" s="719"/>
      <c r="BU22" s="720"/>
      <c r="BV22" s="720"/>
      <c r="BW22" s="720"/>
      <c r="BX22" s="720"/>
      <c r="BY22" s="574"/>
      <c r="BZ22" s="588">
        <f t="shared" si="4"/>
        <v>0</v>
      </c>
      <c r="CA22" s="589">
        <f t="shared" si="4"/>
        <v>0</v>
      </c>
      <c r="CB22" s="589">
        <f t="shared" si="4"/>
        <v>0</v>
      </c>
      <c r="CC22" s="589">
        <f t="shared" si="4"/>
        <v>0</v>
      </c>
      <c r="CD22" s="589">
        <f t="shared" si="4"/>
        <v>0</v>
      </c>
      <c r="CE22" s="574"/>
      <c r="CF22" s="755" t="str">
        <f t="shared" si="5"/>
        <v>-</v>
      </c>
      <c r="CG22" s="756" t="str">
        <f t="shared" si="5"/>
        <v>-</v>
      </c>
      <c r="CH22" s="756" t="str">
        <f t="shared" si="5"/>
        <v>-</v>
      </c>
      <c r="CI22" s="756" t="str">
        <f t="shared" si="5"/>
        <v>-</v>
      </c>
      <c r="CJ22" s="756" t="str">
        <f t="shared" si="5"/>
        <v>-</v>
      </c>
      <c r="CK22" s="767" t="str">
        <f t="shared" si="5"/>
        <v>-</v>
      </c>
    </row>
    <row r="23" ht="60" customHeight="1" spans="2:89">
      <c r="B23" s="479"/>
      <c r="C23" s="479"/>
      <c r="D23" s="467" t="s">
        <v>139</v>
      </c>
      <c r="E23" s="468" t="s">
        <v>140</v>
      </c>
      <c r="F23" s="669" t="s">
        <v>141</v>
      </c>
      <c r="G23" s="669" t="s">
        <v>142</v>
      </c>
      <c r="H23" s="669" t="s">
        <v>143</v>
      </c>
      <c r="I23" s="669" t="s">
        <v>144</v>
      </c>
      <c r="J23" s="669" t="s">
        <v>145</v>
      </c>
      <c r="K23" s="680"/>
      <c r="L23" s="437"/>
      <c r="M23" s="686"/>
      <c r="N23" s="686"/>
      <c r="O23" s="686"/>
      <c r="P23" s="686"/>
      <c r="Q23" s="711"/>
      <c r="R23" s="438"/>
      <c r="S23" s="416"/>
      <c r="T23" s="416"/>
      <c r="U23" s="416"/>
      <c r="V23" s="422"/>
      <c r="W23" s="578"/>
      <c r="X23" s="444"/>
      <c r="Y23" s="422"/>
      <c r="Z23" s="422"/>
      <c r="AA23" s="422"/>
      <c r="AB23" s="422"/>
      <c r="AC23" s="578"/>
      <c r="AD23" s="444"/>
      <c r="AE23" s="422"/>
      <c r="AF23" s="422"/>
      <c r="AG23" s="422"/>
      <c r="AH23" s="422"/>
      <c r="AI23" s="578"/>
      <c r="AJ23" s="443"/>
      <c r="AK23" s="678"/>
      <c r="AL23" s="678"/>
      <c r="AM23" s="678"/>
      <c r="AN23" s="678"/>
      <c r="AO23" s="577"/>
      <c r="AP23" s="443"/>
      <c r="AQ23" s="678"/>
      <c r="AR23" s="678"/>
      <c r="AS23" s="678"/>
      <c r="AT23" s="678"/>
      <c r="AU23" s="577"/>
      <c r="AV23" s="445"/>
      <c r="AW23" s="587"/>
      <c r="AX23" s="587"/>
      <c r="AY23" s="587"/>
      <c r="AZ23" s="587"/>
      <c r="BA23" s="578"/>
      <c r="BB23" s="445"/>
      <c r="BC23" s="587"/>
      <c r="BD23" s="587"/>
      <c r="BE23" s="587"/>
      <c r="BF23" s="587"/>
      <c r="BG23" s="578"/>
      <c r="BH23" s="445"/>
      <c r="BI23" s="587"/>
      <c r="BJ23" s="587"/>
      <c r="BK23" s="587"/>
      <c r="BL23" s="587"/>
      <c r="BM23" s="578"/>
      <c r="BN23" s="453">
        <f t="shared" si="3"/>
        <v>0</v>
      </c>
      <c r="BO23" s="747">
        <f t="shared" si="3"/>
        <v>0</v>
      </c>
      <c r="BP23" s="747">
        <f t="shared" si="3"/>
        <v>0</v>
      </c>
      <c r="BQ23" s="747">
        <f t="shared" si="3"/>
        <v>0</v>
      </c>
      <c r="BR23" s="747">
        <f t="shared" si="3"/>
        <v>0</v>
      </c>
      <c r="BS23" s="578"/>
      <c r="BT23" s="444"/>
      <c r="BU23" s="422"/>
      <c r="BV23" s="422"/>
      <c r="BW23" s="422"/>
      <c r="BX23" s="422"/>
      <c r="BY23" s="578"/>
      <c r="BZ23" s="453">
        <f t="shared" si="4"/>
        <v>0</v>
      </c>
      <c r="CA23" s="747">
        <f t="shared" si="4"/>
        <v>0</v>
      </c>
      <c r="CB23" s="747">
        <f t="shared" si="4"/>
        <v>0</v>
      </c>
      <c r="CC23" s="747">
        <f t="shared" si="4"/>
        <v>0</v>
      </c>
      <c r="CD23" s="747">
        <f t="shared" si="4"/>
        <v>0</v>
      </c>
      <c r="CE23" s="578"/>
      <c r="CF23" s="598" t="str">
        <f t="shared" si="5"/>
        <v>-</v>
      </c>
      <c r="CG23" s="599" t="str">
        <f t="shared" si="5"/>
        <v>-</v>
      </c>
      <c r="CH23" s="599" t="str">
        <f t="shared" si="5"/>
        <v>-</v>
      </c>
      <c r="CI23" s="599" t="str">
        <f t="shared" si="5"/>
        <v>-</v>
      </c>
      <c r="CJ23" s="599" t="str">
        <f t="shared" si="5"/>
        <v>-</v>
      </c>
      <c r="CK23" s="769" t="str">
        <f t="shared" si="5"/>
        <v>-</v>
      </c>
    </row>
    <row r="24" ht="30" customHeight="1" spans="2:89">
      <c r="B24" s="476" t="s">
        <v>146</v>
      </c>
      <c r="C24" s="476"/>
      <c r="D24" s="467" t="s">
        <v>147</v>
      </c>
      <c r="E24" s="468" t="s">
        <v>148</v>
      </c>
      <c r="F24" s="670" t="s">
        <v>149</v>
      </c>
      <c r="G24" s="670" t="s">
        <v>150</v>
      </c>
      <c r="H24" s="670" t="s">
        <v>151</v>
      </c>
      <c r="I24" s="670" t="s">
        <v>152</v>
      </c>
      <c r="J24" s="670" t="s">
        <v>153</v>
      </c>
      <c r="K24" s="681" t="s">
        <v>154</v>
      </c>
      <c r="L24" s="559"/>
      <c r="M24" s="560"/>
      <c r="N24" s="560"/>
      <c r="O24" s="560"/>
      <c r="P24" s="560"/>
      <c r="Q24" s="703"/>
      <c r="R24" s="719"/>
      <c r="S24" s="720"/>
      <c r="T24" s="720"/>
      <c r="U24" s="720"/>
      <c r="V24" s="720"/>
      <c r="W24" s="704"/>
      <c r="X24" s="719"/>
      <c r="Y24" s="720"/>
      <c r="Z24" s="720"/>
      <c r="AA24" s="720"/>
      <c r="AB24" s="720"/>
      <c r="AC24" s="704"/>
      <c r="AD24" s="719"/>
      <c r="AE24" s="720"/>
      <c r="AF24" s="720"/>
      <c r="AG24" s="720"/>
      <c r="AH24" s="720"/>
      <c r="AI24" s="704"/>
      <c r="AJ24" s="559"/>
      <c r="AK24" s="560"/>
      <c r="AL24" s="560"/>
      <c r="AM24" s="560"/>
      <c r="AN24" s="560"/>
      <c r="AO24" s="703"/>
      <c r="AP24" s="559"/>
      <c r="AQ24" s="560"/>
      <c r="AR24" s="560"/>
      <c r="AS24" s="560"/>
      <c r="AT24" s="560"/>
      <c r="AU24" s="703"/>
      <c r="AV24" s="732"/>
      <c r="AW24" s="736"/>
      <c r="AX24" s="736"/>
      <c r="AY24" s="736"/>
      <c r="AZ24" s="736"/>
      <c r="BA24" s="738"/>
      <c r="BB24" s="732"/>
      <c r="BC24" s="736"/>
      <c r="BD24" s="736"/>
      <c r="BE24" s="736"/>
      <c r="BF24" s="736"/>
      <c r="BG24" s="738"/>
      <c r="BH24" s="732"/>
      <c r="BI24" s="736"/>
      <c r="BJ24" s="736"/>
      <c r="BK24" s="736"/>
      <c r="BL24" s="736"/>
      <c r="BM24" s="738"/>
      <c r="BN24" s="588">
        <f t="shared" si="3"/>
        <v>0</v>
      </c>
      <c r="BO24" s="589">
        <f t="shared" si="3"/>
        <v>0</v>
      </c>
      <c r="BP24" s="589">
        <f t="shared" si="3"/>
        <v>0</v>
      </c>
      <c r="BQ24" s="589">
        <f t="shared" si="3"/>
        <v>0</v>
      </c>
      <c r="BR24" s="589">
        <f t="shared" si="3"/>
        <v>0</v>
      </c>
      <c r="BS24" s="748">
        <f t="shared" si="3"/>
        <v>0</v>
      </c>
      <c r="BT24" s="719"/>
      <c r="BU24" s="720"/>
      <c r="BV24" s="720"/>
      <c r="BW24" s="720"/>
      <c r="BX24" s="720"/>
      <c r="BY24" s="704"/>
      <c r="BZ24" s="588">
        <f t="shared" si="4"/>
        <v>0</v>
      </c>
      <c r="CA24" s="589">
        <f t="shared" si="4"/>
        <v>0</v>
      </c>
      <c r="CB24" s="589">
        <f t="shared" si="4"/>
        <v>0</v>
      </c>
      <c r="CC24" s="589">
        <f t="shared" si="4"/>
        <v>0</v>
      </c>
      <c r="CD24" s="589">
        <f t="shared" si="4"/>
        <v>0</v>
      </c>
      <c r="CE24" s="748">
        <f t="shared" si="4"/>
        <v>0</v>
      </c>
      <c r="CF24" s="755" t="str">
        <f t="shared" si="5"/>
        <v>-</v>
      </c>
      <c r="CG24" s="756" t="str">
        <f t="shared" si="5"/>
        <v>-</v>
      </c>
      <c r="CH24" s="756" t="str">
        <f t="shared" si="5"/>
        <v>-</v>
      </c>
      <c r="CI24" s="756" t="str">
        <f t="shared" si="5"/>
        <v>-</v>
      </c>
      <c r="CJ24" s="756" t="str">
        <f t="shared" si="5"/>
        <v>-</v>
      </c>
      <c r="CK24" s="770" t="str">
        <f t="shared" si="5"/>
        <v>-</v>
      </c>
    </row>
    <row r="25" ht="30" customHeight="1" spans="2:89">
      <c r="B25" s="465"/>
      <c r="C25" s="465"/>
      <c r="D25" s="467" t="s">
        <v>24</v>
      </c>
      <c r="E25" s="468" t="s">
        <v>25</v>
      </c>
      <c r="F25" s="671" t="s">
        <v>155</v>
      </c>
      <c r="G25" s="671" t="s">
        <v>156</v>
      </c>
      <c r="H25" s="671" t="s">
        <v>157</v>
      </c>
      <c r="I25" s="671" t="s">
        <v>158</v>
      </c>
      <c r="J25" s="671" t="s">
        <v>159</v>
      </c>
      <c r="K25" s="689" t="s">
        <v>160</v>
      </c>
      <c r="L25" s="432"/>
      <c r="M25" s="675"/>
      <c r="N25" s="675"/>
      <c r="O25" s="675"/>
      <c r="P25" s="675"/>
      <c r="Q25" s="721"/>
      <c r="R25" s="722"/>
      <c r="S25" s="723"/>
      <c r="T25" s="723"/>
      <c r="U25" s="723"/>
      <c r="V25" s="723"/>
      <c r="W25" s="724"/>
      <c r="X25" s="722"/>
      <c r="Y25" s="723"/>
      <c r="Z25" s="723"/>
      <c r="AA25" s="723"/>
      <c r="AB25" s="723"/>
      <c r="AC25" s="724"/>
      <c r="AD25" s="722"/>
      <c r="AE25" s="723"/>
      <c r="AF25" s="723"/>
      <c r="AG25" s="723"/>
      <c r="AH25" s="723"/>
      <c r="AI25" s="724"/>
      <c r="AJ25" s="432"/>
      <c r="AK25" s="675"/>
      <c r="AL25" s="675"/>
      <c r="AM25" s="675"/>
      <c r="AN25" s="675"/>
      <c r="AO25" s="721"/>
      <c r="AP25" s="432"/>
      <c r="AQ25" s="675"/>
      <c r="AR25" s="675"/>
      <c r="AS25" s="675"/>
      <c r="AT25" s="675"/>
      <c r="AU25" s="721"/>
      <c r="AV25" s="733"/>
      <c r="AW25" s="742"/>
      <c r="AX25" s="742"/>
      <c r="AY25" s="742"/>
      <c r="AZ25" s="742"/>
      <c r="BA25" s="743"/>
      <c r="BB25" s="733"/>
      <c r="BC25" s="742"/>
      <c r="BD25" s="742"/>
      <c r="BE25" s="742"/>
      <c r="BF25" s="742"/>
      <c r="BG25" s="743"/>
      <c r="BH25" s="733"/>
      <c r="BI25" s="742"/>
      <c r="BJ25" s="742"/>
      <c r="BK25" s="742"/>
      <c r="BL25" s="742"/>
      <c r="BM25" s="743"/>
      <c r="BN25" s="590">
        <f t="shared" si="3"/>
        <v>0</v>
      </c>
      <c r="BO25" s="591">
        <f t="shared" si="3"/>
        <v>0</v>
      </c>
      <c r="BP25" s="591">
        <f t="shared" si="3"/>
        <v>0</v>
      </c>
      <c r="BQ25" s="591">
        <f t="shared" si="3"/>
        <v>0</v>
      </c>
      <c r="BR25" s="591">
        <f t="shared" si="3"/>
        <v>0</v>
      </c>
      <c r="BS25" s="751">
        <f t="shared" si="3"/>
        <v>0</v>
      </c>
      <c r="BT25" s="722"/>
      <c r="BU25" s="723"/>
      <c r="BV25" s="723"/>
      <c r="BW25" s="723"/>
      <c r="BX25" s="723"/>
      <c r="BY25" s="724"/>
      <c r="BZ25" s="590">
        <f t="shared" si="4"/>
        <v>0</v>
      </c>
      <c r="CA25" s="591">
        <f t="shared" si="4"/>
        <v>0</v>
      </c>
      <c r="CB25" s="591">
        <f t="shared" si="4"/>
        <v>0</v>
      </c>
      <c r="CC25" s="591">
        <f t="shared" si="4"/>
        <v>0</v>
      </c>
      <c r="CD25" s="591">
        <f t="shared" si="4"/>
        <v>0</v>
      </c>
      <c r="CE25" s="751">
        <f t="shared" si="4"/>
        <v>0</v>
      </c>
      <c r="CF25" s="757" t="str">
        <f t="shared" si="5"/>
        <v>-</v>
      </c>
      <c r="CG25" s="763" t="str">
        <f t="shared" si="5"/>
        <v>-</v>
      </c>
      <c r="CH25" s="763" t="str">
        <f t="shared" si="5"/>
        <v>-</v>
      </c>
      <c r="CI25" s="763" t="str">
        <f t="shared" si="5"/>
        <v>-</v>
      </c>
      <c r="CJ25" s="763" t="str">
        <f t="shared" si="5"/>
        <v>-</v>
      </c>
      <c r="CK25" s="773" t="str">
        <f t="shared" si="5"/>
        <v>-</v>
      </c>
    </row>
    <row r="26" ht="30" customHeight="1" spans="2:89">
      <c r="B26" s="465"/>
      <c r="C26" s="465"/>
      <c r="D26" s="467" t="s">
        <v>31</v>
      </c>
      <c r="E26" s="468" t="s">
        <v>32</v>
      </c>
      <c r="F26" s="671" t="s">
        <v>161</v>
      </c>
      <c r="G26" s="671" t="s">
        <v>162</v>
      </c>
      <c r="H26" s="671" t="s">
        <v>163</v>
      </c>
      <c r="I26" s="671" t="s">
        <v>164</v>
      </c>
      <c r="J26" s="671" t="s">
        <v>165</v>
      </c>
      <c r="K26" s="689" t="s">
        <v>166</v>
      </c>
      <c r="L26" s="432"/>
      <c r="M26" s="675"/>
      <c r="N26" s="675"/>
      <c r="O26" s="675"/>
      <c r="P26" s="675"/>
      <c r="Q26" s="721"/>
      <c r="R26" s="722"/>
      <c r="S26" s="723"/>
      <c r="T26" s="723"/>
      <c r="U26" s="723"/>
      <c r="V26" s="723"/>
      <c r="W26" s="724"/>
      <c r="X26" s="722"/>
      <c r="Y26" s="723"/>
      <c r="Z26" s="723"/>
      <c r="AA26" s="723"/>
      <c r="AB26" s="723"/>
      <c r="AC26" s="724"/>
      <c r="AD26" s="722"/>
      <c r="AE26" s="723"/>
      <c r="AF26" s="723"/>
      <c r="AG26" s="723"/>
      <c r="AH26" s="723"/>
      <c r="AI26" s="724"/>
      <c r="AJ26" s="432"/>
      <c r="AK26" s="675"/>
      <c r="AL26" s="675"/>
      <c r="AM26" s="675"/>
      <c r="AN26" s="675"/>
      <c r="AO26" s="721"/>
      <c r="AP26" s="432"/>
      <c r="AQ26" s="675"/>
      <c r="AR26" s="675"/>
      <c r="AS26" s="675"/>
      <c r="AT26" s="675"/>
      <c r="AU26" s="721"/>
      <c r="AV26" s="733"/>
      <c r="AW26" s="742"/>
      <c r="AX26" s="742"/>
      <c r="AY26" s="742"/>
      <c r="AZ26" s="742"/>
      <c r="BA26" s="743"/>
      <c r="BB26" s="733"/>
      <c r="BC26" s="742"/>
      <c r="BD26" s="742"/>
      <c r="BE26" s="742"/>
      <c r="BF26" s="742"/>
      <c r="BG26" s="743"/>
      <c r="BH26" s="733"/>
      <c r="BI26" s="742"/>
      <c r="BJ26" s="742"/>
      <c r="BK26" s="742"/>
      <c r="BL26" s="742"/>
      <c r="BM26" s="743"/>
      <c r="BN26" s="590">
        <f t="shared" si="3"/>
        <v>0</v>
      </c>
      <c r="BO26" s="591">
        <f t="shared" si="3"/>
        <v>0</v>
      </c>
      <c r="BP26" s="591">
        <f t="shared" si="3"/>
        <v>0</v>
      </c>
      <c r="BQ26" s="591">
        <f t="shared" si="3"/>
        <v>0</v>
      </c>
      <c r="BR26" s="591">
        <f t="shared" si="3"/>
        <v>0</v>
      </c>
      <c r="BS26" s="751">
        <f t="shared" si="3"/>
        <v>0</v>
      </c>
      <c r="BT26" s="722"/>
      <c r="BU26" s="723"/>
      <c r="BV26" s="723"/>
      <c r="BW26" s="723"/>
      <c r="BX26" s="723"/>
      <c r="BY26" s="724"/>
      <c r="BZ26" s="590">
        <f t="shared" si="4"/>
        <v>0</v>
      </c>
      <c r="CA26" s="591">
        <f t="shared" si="4"/>
        <v>0</v>
      </c>
      <c r="CB26" s="591">
        <f t="shared" si="4"/>
        <v>0</v>
      </c>
      <c r="CC26" s="591">
        <f t="shared" si="4"/>
        <v>0</v>
      </c>
      <c r="CD26" s="591">
        <f t="shared" si="4"/>
        <v>0</v>
      </c>
      <c r="CE26" s="751">
        <f t="shared" si="4"/>
        <v>0</v>
      </c>
      <c r="CF26" s="757" t="str">
        <f t="shared" si="5"/>
        <v>-</v>
      </c>
      <c r="CG26" s="763" t="str">
        <f t="shared" si="5"/>
        <v>-</v>
      </c>
      <c r="CH26" s="763" t="str">
        <f t="shared" si="5"/>
        <v>-</v>
      </c>
      <c r="CI26" s="763" t="str">
        <f t="shared" si="5"/>
        <v>-</v>
      </c>
      <c r="CJ26" s="763" t="str">
        <f t="shared" si="5"/>
        <v>-</v>
      </c>
      <c r="CK26" s="773" t="str">
        <f t="shared" si="5"/>
        <v>-</v>
      </c>
    </row>
    <row r="27" ht="30" customHeight="1" spans="2:89">
      <c r="B27" s="479"/>
      <c r="C27" s="479"/>
      <c r="D27" s="467" t="s">
        <v>124</v>
      </c>
      <c r="E27" s="468" t="s">
        <v>125</v>
      </c>
      <c r="F27" s="669" t="s">
        <v>167</v>
      </c>
      <c r="G27" s="669" t="s">
        <v>168</v>
      </c>
      <c r="H27" s="669" t="s">
        <v>169</v>
      </c>
      <c r="I27" s="669" t="s">
        <v>170</v>
      </c>
      <c r="J27" s="669" t="s">
        <v>171</v>
      </c>
      <c r="K27" s="682" t="s">
        <v>172</v>
      </c>
      <c r="L27" s="443"/>
      <c r="M27" s="678"/>
      <c r="N27" s="678"/>
      <c r="O27" s="678"/>
      <c r="P27" s="678"/>
      <c r="Q27" s="705"/>
      <c r="R27" s="725"/>
      <c r="S27" s="726"/>
      <c r="T27" s="726"/>
      <c r="U27" s="726"/>
      <c r="V27" s="726"/>
      <c r="W27" s="708"/>
      <c r="X27" s="725"/>
      <c r="Y27" s="726"/>
      <c r="Z27" s="726"/>
      <c r="AA27" s="726"/>
      <c r="AB27" s="726"/>
      <c r="AC27" s="708"/>
      <c r="AD27" s="725"/>
      <c r="AE27" s="726"/>
      <c r="AF27" s="726"/>
      <c r="AG27" s="726"/>
      <c r="AH27" s="726"/>
      <c r="AI27" s="708"/>
      <c r="AJ27" s="443"/>
      <c r="AK27" s="678"/>
      <c r="AL27" s="678"/>
      <c r="AM27" s="678"/>
      <c r="AN27" s="678"/>
      <c r="AO27" s="705"/>
      <c r="AP27" s="443"/>
      <c r="AQ27" s="678"/>
      <c r="AR27" s="678"/>
      <c r="AS27" s="678"/>
      <c r="AT27" s="678"/>
      <c r="AU27" s="705"/>
      <c r="AV27" s="734"/>
      <c r="AW27" s="739"/>
      <c r="AX27" s="739"/>
      <c r="AY27" s="739"/>
      <c r="AZ27" s="739"/>
      <c r="BA27" s="740"/>
      <c r="BB27" s="734"/>
      <c r="BC27" s="739"/>
      <c r="BD27" s="739"/>
      <c r="BE27" s="739"/>
      <c r="BF27" s="739"/>
      <c r="BG27" s="740"/>
      <c r="BH27" s="734"/>
      <c r="BI27" s="739"/>
      <c r="BJ27" s="739"/>
      <c r="BK27" s="739"/>
      <c r="BL27" s="739"/>
      <c r="BM27" s="740"/>
      <c r="BN27" s="592">
        <f t="shared" si="3"/>
        <v>0</v>
      </c>
      <c r="BO27" s="593">
        <f t="shared" si="3"/>
        <v>0</v>
      </c>
      <c r="BP27" s="593">
        <f t="shared" si="3"/>
        <v>0</v>
      </c>
      <c r="BQ27" s="593">
        <f t="shared" si="3"/>
        <v>0</v>
      </c>
      <c r="BR27" s="593">
        <f t="shared" si="3"/>
        <v>0</v>
      </c>
      <c r="BS27" s="749">
        <f t="shared" si="3"/>
        <v>0</v>
      </c>
      <c r="BT27" s="725"/>
      <c r="BU27" s="726"/>
      <c r="BV27" s="726"/>
      <c r="BW27" s="726"/>
      <c r="BX27" s="726"/>
      <c r="BY27" s="708"/>
      <c r="BZ27" s="592">
        <f t="shared" si="4"/>
        <v>0</v>
      </c>
      <c r="CA27" s="593">
        <f t="shared" si="4"/>
        <v>0</v>
      </c>
      <c r="CB27" s="593">
        <f t="shared" si="4"/>
        <v>0</v>
      </c>
      <c r="CC27" s="593">
        <f t="shared" si="4"/>
        <v>0</v>
      </c>
      <c r="CD27" s="593">
        <f t="shared" si="4"/>
        <v>0</v>
      </c>
      <c r="CE27" s="749">
        <f t="shared" si="4"/>
        <v>0</v>
      </c>
      <c r="CF27" s="759" t="str">
        <f t="shared" si="5"/>
        <v>-</v>
      </c>
      <c r="CG27" s="760" t="str">
        <f t="shared" si="5"/>
        <v>-</v>
      </c>
      <c r="CH27" s="760" t="str">
        <f t="shared" si="5"/>
        <v>-</v>
      </c>
      <c r="CI27" s="760" t="str">
        <f t="shared" si="5"/>
        <v>-</v>
      </c>
      <c r="CJ27" s="760" t="str">
        <f t="shared" si="5"/>
        <v>-</v>
      </c>
      <c r="CK27" s="771" t="str">
        <f t="shared" si="5"/>
        <v>-</v>
      </c>
    </row>
    <row r="28" ht="140.1" customHeight="1" spans="2:89">
      <c r="B28" s="461" t="s">
        <v>173</v>
      </c>
      <c r="C28" s="461"/>
      <c r="D28" s="467" t="s">
        <v>174</v>
      </c>
      <c r="E28" s="468" t="s">
        <v>174</v>
      </c>
      <c r="F28" s="672" t="s">
        <v>175</v>
      </c>
      <c r="G28" s="672" t="s">
        <v>176</v>
      </c>
      <c r="H28" s="672" t="s">
        <v>177</v>
      </c>
      <c r="I28" s="672" t="s">
        <v>178</v>
      </c>
      <c r="J28" s="690"/>
      <c r="K28" s="691"/>
      <c r="L28" s="692"/>
      <c r="M28" s="693"/>
      <c r="N28" s="693"/>
      <c r="O28" s="693"/>
      <c r="P28" s="694"/>
      <c r="Q28" s="727"/>
      <c r="R28" s="728"/>
      <c r="S28" s="729"/>
      <c r="T28" s="729"/>
      <c r="U28" s="729"/>
      <c r="V28" s="730"/>
      <c r="W28" s="731"/>
      <c r="X28" s="728"/>
      <c r="Y28" s="729"/>
      <c r="Z28" s="729"/>
      <c r="AA28" s="729"/>
      <c r="AB28" s="730"/>
      <c r="AC28" s="731"/>
      <c r="AD28" s="728"/>
      <c r="AE28" s="729"/>
      <c r="AF28" s="729"/>
      <c r="AG28" s="729"/>
      <c r="AH28" s="730"/>
      <c r="AI28" s="731"/>
      <c r="AJ28" s="692"/>
      <c r="AK28" s="693"/>
      <c r="AL28" s="693"/>
      <c r="AM28" s="693"/>
      <c r="AN28" s="694"/>
      <c r="AO28" s="727"/>
      <c r="AP28" s="692"/>
      <c r="AQ28" s="693"/>
      <c r="AR28" s="693"/>
      <c r="AS28" s="693"/>
      <c r="AT28" s="694"/>
      <c r="AU28" s="727"/>
      <c r="AV28" s="735"/>
      <c r="AW28" s="744"/>
      <c r="AX28" s="744"/>
      <c r="AY28" s="744"/>
      <c r="AZ28" s="730"/>
      <c r="BA28" s="731"/>
      <c r="BB28" s="735"/>
      <c r="BC28" s="744"/>
      <c r="BD28" s="744"/>
      <c r="BE28" s="744"/>
      <c r="BF28" s="730"/>
      <c r="BG28" s="731"/>
      <c r="BH28" s="735"/>
      <c r="BI28" s="744"/>
      <c r="BJ28" s="744"/>
      <c r="BK28" s="744"/>
      <c r="BL28" s="730"/>
      <c r="BM28" s="731"/>
      <c r="BN28" s="752">
        <f t="shared" si="3"/>
        <v>0</v>
      </c>
      <c r="BO28" s="753">
        <f t="shared" si="3"/>
        <v>0</v>
      </c>
      <c r="BP28" s="753">
        <f t="shared" si="3"/>
        <v>0</v>
      </c>
      <c r="BQ28" s="753">
        <f t="shared" si="3"/>
        <v>0</v>
      </c>
      <c r="BR28" s="730"/>
      <c r="BS28" s="731"/>
      <c r="BT28" s="728"/>
      <c r="BU28" s="729"/>
      <c r="BV28" s="729"/>
      <c r="BW28" s="729"/>
      <c r="BX28" s="730"/>
      <c r="BY28" s="731"/>
      <c r="BZ28" s="752">
        <f t="shared" si="4"/>
        <v>0</v>
      </c>
      <c r="CA28" s="753">
        <f t="shared" si="4"/>
        <v>0</v>
      </c>
      <c r="CB28" s="753">
        <f t="shared" si="4"/>
        <v>0</v>
      </c>
      <c r="CC28" s="753">
        <f t="shared" si="4"/>
        <v>0</v>
      </c>
      <c r="CD28" s="730"/>
      <c r="CE28" s="731"/>
      <c r="CF28" s="764" t="str">
        <f t="shared" si="5"/>
        <v>-</v>
      </c>
      <c r="CG28" s="765" t="str">
        <f t="shared" si="5"/>
        <v>-</v>
      </c>
      <c r="CH28" s="765" t="str">
        <f t="shared" si="5"/>
        <v>-</v>
      </c>
      <c r="CI28" s="765" t="str">
        <f t="shared" si="5"/>
        <v>-</v>
      </c>
      <c r="CJ28" s="766" t="str">
        <f t="shared" si="5"/>
        <v>-</v>
      </c>
      <c r="CK28" s="774" t="str">
        <f t="shared" si="5"/>
        <v>-</v>
      </c>
    </row>
    <row r="29" ht="60" customHeight="1" spans="2:89">
      <c r="B29" s="476" t="s">
        <v>179</v>
      </c>
      <c r="C29" s="476"/>
      <c r="D29" s="467" t="s">
        <v>24</v>
      </c>
      <c r="E29" s="468" t="s">
        <v>25</v>
      </c>
      <c r="F29" s="670" t="s">
        <v>180</v>
      </c>
      <c r="G29" s="670" t="s">
        <v>181</v>
      </c>
      <c r="H29" s="670" t="s">
        <v>182</v>
      </c>
      <c r="I29" s="670" t="s">
        <v>183</v>
      </c>
      <c r="J29" s="670" t="s">
        <v>184</v>
      </c>
      <c r="K29" s="558"/>
      <c r="L29" s="559"/>
      <c r="M29" s="560"/>
      <c r="N29" s="560"/>
      <c r="O29" s="560"/>
      <c r="P29" s="560"/>
      <c r="Q29" s="573"/>
      <c r="R29" s="719"/>
      <c r="S29" s="720"/>
      <c r="T29" s="720"/>
      <c r="U29" s="720"/>
      <c r="V29" s="720"/>
      <c r="W29" s="574"/>
      <c r="X29" s="719"/>
      <c r="Y29" s="720"/>
      <c r="Z29" s="720"/>
      <c r="AA29" s="720"/>
      <c r="AB29" s="720"/>
      <c r="AC29" s="574"/>
      <c r="AD29" s="719"/>
      <c r="AE29" s="720"/>
      <c r="AF29" s="720"/>
      <c r="AG29" s="720"/>
      <c r="AH29" s="720"/>
      <c r="AI29" s="574"/>
      <c r="AJ29" s="559"/>
      <c r="AK29" s="560"/>
      <c r="AL29" s="560"/>
      <c r="AM29" s="560"/>
      <c r="AN29" s="560"/>
      <c r="AO29" s="573"/>
      <c r="AP29" s="559"/>
      <c r="AQ29" s="560"/>
      <c r="AR29" s="560"/>
      <c r="AS29" s="560"/>
      <c r="AT29" s="560"/>
      <c r="AU29" s="573"/>
      <c r="AV29" s="732"/>
      <c r="AW29" s="736"/>
      <c r="AX29" s="736"/>
      <c r="AY29" s="736"/>
      <c r="AZ29" s="736"/>
      <c r="BA29" s="574"/>
      <c r="BB29" s="732"/>
      <c r="BC29" s="736"/>
      <c r="BD29" s="736"/>
      <c r="BE29" s="736"/>
      <c r="BF29" s="736"/>
      <c r="BG29" s="574"/>
      <c r="BH29" s="732"/>
      <c r="BI29" s="736"/>
      <c r="BJ29" s="736"/>
      <c r="BK29" s="736"/>
      <c r="BL29" s="736"/>
      <c r="BM29" s="574"/>
      <c r="BN29" s="588">
        <f t="shared" si="3"/>
        <v>0</v>
      </c>
      <c r="BO29" s="589">
        <f t="shared" si="3"/>
        <v>0</v>
      </c>
      <c r="BP29" s="589">
        <f t="shared" si="3"/>
        <v>0</v>
      </c>
      <c r="BQ29" s="589">
        <f t="shared" si="3"/>
        <v>0</v>
      </c>
      <c r="BR29" s="589">
        <f t="shared" si="3"/>
        <v>0</v>
      </c>
      <c r="BS29" s="574"/>
      <c r="BT29" s="719"/>
      <c r="BU29" s="720"/>
      <c r="BV29" s="720"/>
      <c r="BW29" s="720"/>
      <c r="BX29" s="720"/>
      <c r="BY29" s="574"/>
      <c r="BZ29" s="588">
        <f t="shared" si="4"/>
        <v>0</v>
      </c>
      <c r="CA29" s="589">
        <f t="shared" si="4"/>
        <v>0</v>
      </c>
      <c r="CB29" s="589">
        <f t="shared" si="4"/>
        <v>0</v>
      </c>
      <c r="CC29" s="589">
        <f t="shared" si="4"/>
        <v>0</v>
      </c>
      <c r="CD29" s="589">
        <f t="shared" si="4"/>
        <v>0</v>
      </c>
      <c r="CE29" s="574"/>
      <c r="CF29" s="755" t="str">
        <f t="shared" si="5"/>
        <v>-</v>
      </c>
      <c r="CG29" s="756" t="str">
        <f t="shared" si="5"/>
        <v>-</v>
      </c>
      <c r="CH29" s="756" t="str">
        <f t="shared" si="5"/>
        <v>-</v>
      </c>
      <c r="CI29" s="756" t="str">
        <f t="shared" si="5"/>
        <v>-</v>
      </c>
      <c r="CJ29" s="756" t="str">
        <f t="shared" si="5"/>
        <v>-</v>
      </c>
      <c r="CK29" s="767" t="str">
        <f t="shared" si="5"/>
        <v>-</v>
      </c>
    </row>
    <row r="30" ht="60" customHeight="1" spans="2:89">
      <c r="B30" s="479"/>
      <c r="C30" s="479"/>
      <c r="D30" s="467" t="s">
        <v>31</v>
      </c>
      <c r="E30" s="468" t="s">
        <v>32</v>
      </c>
      <c r="F30" s="669" t="s">
        <v>185</v>
      </c>
      <c r="G30" s="669" t="s">
        <v>186</v>
      </c>
      <c r="H30" s="669" t="s">
        <v>187</v>
      </c>
      <c r="I30" s="669" t="s">
        <v>188</v>
      </c>
      <c r="J30" s="669" t="s">
        <v>189</v>
      </c>
      <c r="K30" s="680"/>
      <c r="L30" s="564"/>
      <c r="M30" s="565"/>
      <c r="N30" s="565"/>
      <c r="O30" s="565"/>
      <c r="P30" s="565"/>
      <c r="Q30" s="577"/>
      <c r="R30" s="725"/>
      <c r="S30" s="726"/>
      <c r="T30" s="726"/>
      <c r="U30" s="726"/>
      <c r="V30" s="726"/>
      <c r="W30" s="578"/>
      <c r="X30" s="725"/>
      <c r="Y30" s="726"/>
      <c r="Z30" s="726"/>
      <c r="AA30" s="726"/>
      <c r="AB30" s="726"/>
      <c r="AC30" s="578"/>
      <c r="AD30" s="725"/>
      <c r="AE30" s="726"/>
      <c r="AF30" s="726"/>
      <c r="AG30" s="726"/>
      <c r="AH30" s="726"/>
      <c r="AI30" s="578"/>
      <c r="AJ30" s="564"/>
      <c r="AK30" s="565"/>
      <c r="AL30" s="565"/>
      <c r="AM30" s="565"/>
      <c r="AN30" s="565"/>
      <c r="AO30" s="577"/>
      <c r="AP30" s="564"/>
      <c r="AQ30" s="565"/>
      <c r="AR30" s="565"/>
      <c r="AS30" s="565"/>
      <c r="AT30" s="565"/>
      <c r="AU30" s="577"/>
      <c r="AV30" s="734"/>
      <c r="AW30" s="739"/>
      <c r="AX30" s="739"/>
      <c r="AY30" s="739"/>
      <c r="AZ30" s="739"/>
      <c r="BA30" s="578"/>
      <c r="BB30" s="734"/>
      <c r="BC30" s="739"/>
      <c r="BD30" s="739"/>
      <c r="BE30" s="739"/>
      <c r="BF30" s="739"/>
      <c r="BG30" s="578"/>
      <c r="BH30" s="734"/>
      <c r="BI30" s="739"/>
      <c r="BJ30" s="739"/>
      <c r="BK30" s="739"/>
      <c r="BL30" s="739"/>
      <c r="BM30" s="578"/>
      <c r="BN30" s="592">
        <f t="shared" si="3"/>
        <v>0</v>
      </c>
      <c r="BO30" s="593">
        <f t="shared" si="3"/>
        <v>0</v>
      </c>
      <c r="BP30" s="593">
        <f t="shared" si="3"/>
        <v>0</v>
      </c>
      <c r="BQ30" s="593">
        <f t="shared" si="3"/>
        <v>0</v>
      </c>
      <c r="BR30" s="593">
        <f t="shared" si="3"/>
        <v>0</v>
      </c>
      <c r="BS30" s="578"/>
      <c r="BT30" s="725"/>
      <c r="BU30" s="726"/>
      <c r="BV30" s="726"/>
      <c r="BW30" s="726"/>
      <c r="BX30" s="726"/>
      <c r="BY30" s="578"/>
      <c r="BZ30" s="592">
        <f t="shared" si="4"/>
        <v>0</v>
      </c>
      <c r="CA30" s="593">
        <f t="shared" si="4"/>
        <v>0</v>
      </c>
      <c r="CB30" s="593">
        <f t="shared" si="4"/>
        <v>0</v>
      </c>
      <c r="CC30" s="593">
        <f t="shared" si="4"/>
        <v>0</v>
      </c>
      <c r="CD30" s="593">
        <f t="shared" si="4"/>
        <v>0</v>
      </c>
      <c r="CE30" s="578"/>
      <c r="CF30" s="759" t="str">
        <f t="shared" si="5"/>
        <v>-</v>
      </c>
      <c r="CG30" s="760" t="str">
        <f t="shared" si="5"/>
        <v>-</v>
      </c>
      <c r="CH30" s="760" t="str">
        <f t="shared" si="5"/>
        <v>-</v>
      </c>
      <c r="CI30" s="760" t="str">
        <f t="shared" si="5"/>
        <v>-</v>
      </c>
      <c r="CJ30" s="760" t="str">
        <f t="shared" si="5"/>
        <v>-</v>
      </c>
      <c r="CK30" s="769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topLeftCell="A70" workbookViewId="0">
      <selection activeCell="L82" sqref="L82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369</v>
      </c>
      <c r="C3" s="7" t="s">
        <v>370</v>
      </c>
      <c r="D3" s="7" t="s">
        <v>371</v>
      </c>
      <c r="E3" s="7" t="s">
        <v>14</v>
      </c>
      <c r="F3" s="7" t="s">
        <v>372</v>
      </c>
      <c r="G3" s="7" t="s">
        <v>373</v>
      </c>
      <c r="H3" s="7" t="s">
        <v>374</v>
      </c>
      <c r="I3" s="7" t="s">
        <v>375</v>
      </c>
      <c r="J3" s="39" t="s">
        <v>707</v>
      </c>
      <c r="K3" s="39" t="s">
        <v>708</v>
      </c>
      <c r="L3" s="7" t="s">
        <v>190</v>
      </c>
      <c r="M3" s="7" t="s">
        <v>709</v>
      </c>
    </row>
    <row r="4" ht="50.1" customHeight="1" spans="2:13">
      <c r="B4" s="8" t="s">
        <v>380</v>
      </c>
      <c r="C4" s="8" t="s">
        <v>381</v>
      </c>
      <c r="D4" s="9" t="s">
        <v>382</v>
      </c>
      <c r="E4" s="10"/>
      <c r="F4" s="11" t="s">
        <v>17</v>
      </c>
      <c r="G4" s="11" t="s">
        <v>383</v>
      </c>
      <c r="H4" s="11" t="s">
        <v>384</v>
      </c>
      <c r="I4" s="40" t="s">
        <v>385</v>
      </c>
      <c r="J4" s="41">
        <v>10</v>
      </c>
      <c r="K4" s="41">
        <v>10.2</v>
      </c>
      <c r="L4" s="42">
        <f>'在庫情報（袜子）'!U4</f>
        <v>0</v>
      </c>
      <c r="M4" s="4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387</v>
      </c>
      <c r="H5" s="11" t="s">
        <v>388</v>
      </c>
      <c r="I5" s="40" t="s">
        <v>385</v>
      </c>
      <c r="J5" s="41">
        <v>10</v>
      </c>
      <c r="K5" s="41">
        <v>10.2</v>
      </c>
      <c r="L5" s="42">
        <f>'在庫情報（袜子）'!U5</f>
        <v>0</v>
      </c>
      <c r="M5" s="4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390</v>
      </c>
      <c r="H6" s="11" t="s">
        <v>391</v>
      </c>
      <c r="I6" s="40" t="s">
        <v>385</v>
      </c>
      <c r="J6" s="41">
        <v>10</v>
      </c>
      <c r="K6" s="41">
        <v>10.2</v>
      </c>
      <c r="L6" s="42">
        <f>'在庫情報（袜子）'!U6</f>
        <v>0</v>
      </c>
      <c r="M6" s="4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393</v>
      </c>
      <c r="H7" s="13" t="s">
        <v>394</v>
      </c>
      <c r="I7" s="44" t="s">
        <v>385</v>
      </c>
      <c r="J7" s="45">
        <v>10</v>
      </c>
      <c r="K7" s="45">
        <v>10.2</v>
      </c>
      <c r="L7" s="46">
        <f>'在庫情報（袜子）'!U7</f>
        <v>0</v>
      </c>
      <c r="M7" s="47">
        <f t="shared" si="0"/>
        <v>0</v>
      </c>
    </row>
    <row r="8" ht="50.1" customHeight="1" spans="2:13">
      <c r="B8" s="8" t="s">
        <v>396</v>
      </c>
      <c r="C8" s="8" t="s">
        <v>381</v>
      </c>
      <c r="D8" s="9" t="s">
        <v>397</v>
      </c>
      <c r="E8" s="8"/>
      <c r="F8" s="14" t="s">
        <v>17</v>
      </c>
      <c r="G8" s="14" t="s">
        <v>383</v>
      </c>
      <c r="H8" s="14" t="s">
        <v>384</v>
      </c>
      <c r="I8" s="48" t="s">
        <v>398</v>
      </c>
      <c r="J8" s="49">
        <v>10.5</v>
      </c>
      <c r="K8" s="49">
        <f t="shared" ref="K8:K74" si="1">J8+0.2</f>
        <v>10.7</v>
      </c>
      <c r="L8" s="50">
        <f>'在庫情報（袜子）'!U8</f>
        <v>0</v>
      </c>
      <c r="M8" s="5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400</v>
      </c>
      <c r="H9" s="11" t="s">
        <v>388</v>
      </c>
      <c r="I9" s="52" t="s">
        <v>398</v>
      </c>
      <c r="J9" s="41">
        <v>10.5</v>
      </c>
      <c r="K9" s="41">
        <f t="shared" si="1"/>
        <v>10.7</v>
      </c>
      <c r="L9" s="42">
        <f>'在庫情報（袜子）'!U9</f>
        <v>0</v>
      </c>
      <c r="M9" s="4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402</v>
      </c>
      <c r="H10" s="11" t="s">
        <v>391</v>
      </c>
      <c r="I10" s="52" t="s">
        <v>398</v>
      </c>
      <c r="J10" s="41">
        <v>10.5</v>
      </c>
      <c r="K10" s="41">
        <f t="shared" si="1"/>
        <v>10.7</v>
      </c>
      <c r="L10" s="42">
        <f>'在庫情報（袜子）'!U10</f>
        <v>0</v>
      </c>
      <c r="M10" s="4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404</v>
      </c>
      <c r="H11" s="13" t="s">
        <v>394</v>
      </c>
      <c r="I11" s="53" t="s">
        <v>398</v>
      </c>
      <c r="J11" s="45">
        <v>10.5</v>
      </c>
      <c r="K11" s="45">
        <f t="shared" si="1"/>
        <v>10.7</v>
      </c>
      <c r="L11" s="46">
        <f>'在庫情報（袜子）'!U11</f>
        <v>0</v>
      </c>
      <c r="M11" s="47">
        <f t="shared" si="0"/>
        <v>0</v>
      </c>
    </row>
    <row r="12" ht="50.1" customHeight="1" spans="2:13">
      <c r="B12" s="8" t="s">
        <v>406</v>
      </c>
      <c r="C12" s="8" t="s">
        <v>381</v>
      </c>
      <c r="D12" s="9" t="s">
        <v>407</v>
      </c>
      <c r="E12" s="8"/>
      <c r="F12" s="14" t="s">
        <v>17</v>
      </c>
      <c r="G12" s="14" t="s">
        <v>400</v>
      </c>
      <c r="H12" s="14" t="s">
        <v>388</v>
      </c>
      <c r="I12" s="54" t="s">
        <v>385</v>
      </c>
      <c r="J12" s="49">
        <v>10</v>
      </c>
      <c r="K12" s="49">
        <f t="shared" si="1"/>
        <v>10.2</v>
      </c>
      <c r="L12" s="50">
        <f>'在庫情報（袜子）'!U12</f>
        <v>0</v>
      </c>
      <c r="M12" s="5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402</v>
      </c>
      <c r="H13" s="11" t="s">
        <v>391</v>
      </c>
      <c r="I13" s="40" t="s">
        <v>385</v>
      </c>
      <c r="J13" s="41">
        <v>10</v>
      </c>
      <c r="K13" s="41">
        <f t="shared" si="1"/>
        <v>10.2</v>
      </c>
      <c r="L13" s="42">
        <f>'在庫情報（袜子）'!U13</f>
        <v>0</v>
      </c>
      <c r="M13" s="4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404</v>
      </c>
      <c r="H14" s="13" t="s">
        <v>394</v>
      </c>
      <c r="I14" s="44" t="s">
        <v>385</v>
      </c>
      <c r="J14" s="45">
        <v>10</v>
      </c>
      <c r="K14" s="45">
        <f t="shared" si="1"/>
        <v>10.2</v>
      </c>
      <c r="L14" s="46">
        <f>'在庫情報（袜子）'!U14</f>
        <v>0</v>
      </c>
      <c r="M14" s="47">
        <f t="shared" si="0"/>
        <v>0</v>
      </c>
    </row>
    <row r="15" ht="50.1" customHeight="1" spans="2:13">
      <c r="B15" s="8" t="s">
        <v>411</v>
      </c>
      <c r="C15" s="8" t="s">
        <v>412</v>
      </c>
      <c r="D15" s="9">
        <v>20052</v>
      </c>
      <c r="E15" s="17"/>
      <c r="F15" s="14" t="s">
        <v>17</v>
      </c>
      <c r="G15" s="14" t="s">
        <v>383</v>
      </c>
      <c r="H15" s="14" t="s">
        <v>413</v>
      </c>
      <c r="I15" s="55" t="s">
        <v>385</v>
      </c>
      <c r="J15" s="49">
        <v>14.8</v>
      </c>
      <c r="K15" s="49">
        <f t="shared" si="1"/>
        <v>15</v>
      </c>
      <c r="L15" s="50">
        <f>'在庫情報（袜子）'!U15</f>
        <v>0</v>
      </c>
      <c r="M15" s="56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400</v>
      </c>
      <c r="H16" s="11" t="s">
        <v>388</v>
      </c>
      <c r="I16" s="40" t="s">
        <v>385</v>
      </c>
      <c r="J16" s="41">
        <v>14.8</v>
      </c>
      <c r="K16" s="41">
        <f t="shared" si="1"/>
        <v>15</v>
      </c>
      <c r="L16" s="42">
        <f>'在庫情報（袜子）'!U16</f>
        <v>0</v>
      </c>
      <c r="M16" s="57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402</v>
      </c>
      <c r="H17" s="22" t="s">
        <v>391</v>
      </c>
      <c r="I17" s="58" t="s">
        <v>398</v>
      </c>
      <c r="J17" s="59">
        <v>14.8</v>
      </c>
      <c r="K17" s="59">
        <f t="shared" si="1"/>
        <v>15</v>
      </c>
      <c r="L17" s="60">
        <f>'在庫情報（袜子）'!U17</f>
        <v>0</v>
      </c>
      <c r="M17" s="61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404</v>
      </c>
      <c r="H18" s="13" t="s">
        <v>394</v>
      </c>
      <c r="I18" s="62" t="s">
        <v>398</v>
      </c>
      <c r="J18" s="45">
        <v>14.8</v>
      </c>
      <c r="K18" s="45">
        <f t="shared" ref="K18" si="2">J18+0.2</f>
        <v>15</v>
      </c>
      <c r="L18" s="46">
        <f>'在庫情報（袜子）'!U18</f>
        <v>0</v>
      </c>
      <c r="M18" s="63">
        <f t="shared" ref="M18" si="3">K18*L18</f>
        <v>0</v>
      </c>
    </row>
    <row r="19" ht="50.1" customHeight="1" spans="2:13">
      <c r="B19" s="8" t="s">
        <v>418</v>
      </c>
      <c r="C19" s="8" t="s">
        <v>412</v>
      </c>
      <c r="D19" s="9" t="s">
        <v>419</v>
      </c>
      <c r="E19" s="8"/>
      <c r="F19" s="14" t="s">
        <v>17</v>
      </c>
      <c r="G19" s="14" t="s">
        <v>400</v>
      </c>
      <c r="H19" s="14" t="s">
        <v>388</v>
      </c>
      <c r="I19" s="54" t="s">
        <v>385</v>
      </c>
      <c r="J19" s="49">
        <v>12.5</v>
      </c>
      <c r="K19" s="49">
        <f t="shared" si="1"/>
        <v>12.7</v>
      </c>
      <c r="L19" s="50">
        <f>'在庫情報（袜子）'!U19</f>
        <v>0</v>
      </c>
      <c r="M19" s="5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402</v>
      </c>
      <c r="H20" s="11" t="s">
        <v>391</v>
      </c>
      <c r="I20" s="40" t="s">
        <v>385</v>
      </c>
      <c r="J20" s="41">
        <v>12.5</v>
      </c>
      <c r="K20" s="41">
        <f t="shared" si="1"/>
        <v>12.7</v>
      </c>
      <c r="L20" s="42">
        <f>'在庫情報（袜子）'!U20</f>
        <v>0</v>
      </c>
      <c r="M20" s="4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404</v>
      </c>
      <c r="H21" s="13" t="s">
        <v>394</v>
      </c>
      <c r="I21" s="53" t="s">
        <v>398</v>
      </c>
      <c r="J21" s="45">
        <v>12.5</v>
      </c>
      <c r="K21" s="45">
        <f t="shared" si="1"/>
        <v>12.7</v>
      </c>
      <c r="L21" s="46">
        <f>'在庫情報（袜子）'!U21</f>
        <v>0</v>
      </c>
      <c r="M21" s="47">
        <f t="shared" si="0"/>
        <v>0</v>
      </c>
    </row>
    <row r="22" ht="50.1" customHeight="1" spans="2:13">
      <c r="B22" s="8" t="s">
        <v>423</v>
      </c>
      <c r="C22" s="8" t="s">
        <v>412</v>
      </c>
      <c r="D22" s="9" t="s">
        <v>424</v>
      </c>
      <c r="E22" s="8"/>
      <c r="F22" s="14" t="s">
        <v>17</v>
      </c>
      <c r="G22" s="14" t="s">
        <v>400</v>
      </c>
      <c r="H22" s="14" t="s">
        <v>388</v>
      </c>
      <c r="I22" s="48" t="s">
        <v>398</v>
      </c>
      <c r="J22" s="49">
        <v>10</v>
      </c>
      <c r="K22" s="49">
        <f t="shared" si="1"/>
        <v>10.2</v>
      </c>
      <c r="L22" s="50">
        <f>'在庫情報（袜子）'!U22</f>
        <v>0</v>
      </c>
      <c r="M22" s="5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402</v>
      </c>
      <c r="H23" s="11" t="s">
        <v>391</v>
      </c>
      <c r="I23" s="52" t="s">
        <v>398</v>
      </c>
      <c r="J23" s="41">
        <v>10</v>
      </c>
      <c r="K23" s="41">
        <f t="shared" si="1"/>
        <v>10.2</v>
      </c>
      <c r="L23" s="42">
        <f>'在庫情報（袜子）'!U23</f>
        <v>0</v>
      </c>
      <c r="M23" s="4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404</v>
      </c>
      <c r="H24" s="13" t="s">
        <v>394</v>
      </c>
      <c r="I24" s="53" t="s">
        <v>398</v>
      </c>
      <c r="J24" s="45">
        <v>10</v>
      </c>
      <c r="K24" s="45">
        <f t="shared" si="1"/>
        <v>10.2</v>
      </c>
      <c r="L24" s="46">
        <f>'在庫情報（袜子）'!U24</f>
        <v>0</v>
      </c>
      <c r="M24" s="47">
        <f t="shared" si="0"/>
        <v>0</v>
      </c>
    </row>
    <row r="25" ht="50.1" customHeight="1" spans="2:13">
      <c r="B25" s="25" t="s">
        <v>428</v>
      </c>
      <c r="C25" s="26" t="s">
        <v>381</v>
      </c>
      <c r="D25" s="27" t="s">
        <v>429</v>
      </c>
      <c r="E25" s="26"/>
      <c r="F25" s="28" t="s">
        <v>17</v>
      </c>
      <c r="G25" s="28" t="s">
        <v>400</v>
      </c>
      <c r="H25" s="28" t="s">
        <v>388</v>
      </c>
      <c r="I25" s="55" t="s">
        <v>385</v>
      </c>
      <c r="J25" s="64">
        <v>10</v>
      </c>
      <c r="K25" s="64">
        <f t="shared" si="1"/>
        <v>10.2</v>
      </c>
      <c r="L25" s="65">
        <f>'在庫情報（袜子）'!U25</f>
        <v>0</v>
      </c>
      <c r="M25" s="66">
        <f t="shared" si="0"/>
        <v>0</v>
      </c>
    </row>
    <row r="26" ht="50.1" customHeight="1" spans="2:13">
      <c r="B26" s="29"/>
      <c r="C26" s="29"/>
      <c r="D26" s="30"/>
      <c r="E26" s="29"/>
      <c r="F26" s="31" t="s">
        <v>18</v>
      </c>
      <c r="G26" s="31" t="s">
        <v>402</v>
      </c>
      <c r="H26" s="31" t="s">
        <v>391</v>
      </c>
      <c r="I26" s="40" t="s">
        <v>385</v>
      </c>
      <c r="J26" s="67">
        <v>10</v>
      </c>
      <c r="K26" s="67">
        <f t="shared" si="1"/>
        <v>10.2</v>
      </c>
      <c r="L26" s="68">
        <f>'在庫情報（袜子）'!U26</f>
        <v>0</v>
      </c>
      <c r="M26" s="69">
        <f t="shared" si="0"/>
        <v>0</v>
      </c>
    </row>
    <row r="27" ht="50.1" customHeight="1" spans="2:13">
      <c r="B27" s="29"/>
      <c r="C27" s="29"/>
      <c r="D27" s="30"/>
      <c r="E27" s="32"/>
      <c r="F27" s="33" t="s">
        <v>19</v>
      </c>
      <c r="G27" s="33" t="s">
        <v>404</v>
      </c>
      <c r="H27" s="33" t="s">
        <v>394</v>
      </c>
      <c r="I27" s="70" t="s">
        <v>385</v>
      </c>
      <c r="J27" s="71">
        <v>10</v>
      </c>
      <c r="K27" s="71">
        <f t="shared" si="1"/>
        <v>10.2</v>
      </c>
      <c r="L27" s="72">
        <f>'在庫情報（袜子）'!U27</f>
        <v>0</v>
      </c>
      <c r="M27" s="73">
        <f t="shared" si="0"/>
        <v>0</v>
      </c>
    </row>
    <row r="28" ht="50.1" customHeight="1" spans="2:13">
      <c r="B28" s="34" t="s">
        <v>433</v>
      </c>
      <c r="C28" s="29" t="s">
        <v>381</v>
      </c>
      <c r="D28" s="30"/>
      <c r="E28" s="26"/>
      <c r="F28" s="28" t="s">
        <v>17</v>
      </c>
      <c r="G28" s="28" t="s">
        <v>400</v>
      </c>
      <c r="H28" s="28" t="s">
        <v>388</v>
      </c>
      <c r="I28" s="74" t="s">
        <v>385</v>
      </c>
      <c r="J28" s="64">
        <v>10</v>
      </c>
      <c r="K28" s="64">
        <f t="shared" si="1"/>
        <v>10.2</v>
      </c>
      <c r="L28" s="65">
        <f>'在庫情報（袜子）'!U28</f>
        <v>0</v>
      </c>
      <c r="M28" s="66">
        <f t="shared" si="0"/>
        <v>0</v>
      </c>
    </row>
    <row r="29" ht="50.1" customHeight="1" spans="2:13">
      <c r="B29" s="29"/>
      <c r="C29" s="29"/>
      <c r="D29" s="30"/>
      <c r="E29" s="29"/>
      <c r="F29" s="31" t="s">
        <v>18</v>
      </c>
      <c r="G29" s="31" t="s">
        <v>402</v>
      </c>
      <c r="H29" s="31" t="s">
        <v>391</v>
      </c>
      <c r="I29" s="75" t="s">
        <v>385</v>
      </c>
      <c r="J29" s="67">
        <v>10</v>
      </c>
      <c r="K29" s="67">
        <f t="shared" si="1"/>
        <v>10.2</v>
      </c>
      <c r="L29" s="68">
        <f>'在庫情報（袜子）'!U29</f>
        <v>0</v>
      </c>
      <c r="M29" s="69">
        <f t="shared" si="0"/>
        <v>0</v>
      </c>
    </row>
    <row r="30" ht="50.1" customHeight="1" spans="2:13">
      <c r="B30" s="32"/>
      <c r="C30" s="32"/>
      <c r="D30" s="35"/>
      <c r="E30" s="32"/>
      <c r="F30" s="33" t="s">
        <v>19</v>
      </c>
      <c r="G30" s="33" t="s">
        <v>404</v>
      </c>
      <c r="H30" s="33" t="s">
        <v>394</v>
      </c>
      <c r="I30" s="76" t="s">
        <v>385</v>
      </c>
      <c r="J30" s="71">
        <v>10</v>
      </c>
      <c r="K30" s="71">
        <f t="shared" si="1"/>
        <v>10.2</v>
      </c>
      <c r="L30" s="72">
        <f>'在庫情報（袜子）'!U30</f>
        <v>0</v>
      </c>
      <c r="M30" s="73">
        <f t="shared" si="0"/>
        <v>0</v>
      </c>
    </row>
    <row r="31" ht="50.1" customHeight="1" spans="2:13">
      <c r="B31" s="8" t="s">
        <v>437</v>
      </c>
      <c r="C31" s="8" t="s">
        <v>412</v>
      </c>
      <c r="D31" s="9" t="s">
        <v>438</v>
      </c>
      <c r="E31" s="8"/>
      <c r="F31" s="14" t="s">
        <v>17</v>
      </c>
      <c r="G31" s="14" t="s">
        <v>400</v>
      </c>
      <c r="H31" s="14" t="s">
        <v>388</v>
      </c>
      <c r="I31" s="55" t="s">
        <v>385</v>
      </c>
      <c r="J31" s="49">
        <v>10</v>
      </c>
      <c r="K31" s="49">
        <f t="shared" si="1"/>
        <v>10.2</v>
      </c>
      <c r="L31" s="50">
        <f>'在庫情報（袜子）'!U31</f>
        <v>0</v>
      </c>
      <c r="M31" s="56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402</v>
      </c>
      <c r="H32" s="11" t="s">
        <v>391</v>
      </c>
      <c r="I32" s="40" t="s">
        <v>385</v>
      </c>
      <c r="J32" s="41">
        <v>10</v>
      </c>
      <c r="K32" s="41">
        <f t="shared" si="1"/>
        <v>10.2</v>
      </c>
      <c r="L32" s="42">
        <f>'在庫情報（袜子）'!U32</f>
        <v>0</v>
      </c>
      <c r="M32" s="57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404</v>
      </c>
      <c r="H33" s="13" t="s">
        <v>394</v>
      </c>
      <c r="I33" s="70" t="s">
        <v>385</v>
      </c>
      <c r="J33" s="45">
        <v>10</v>
      </c>
      <c r="K33" s="45">
        <f t="shared" si="1"/>
        <v>10.2</v>
      </c>
      <c r="L33" s="46">
        <f>'在庫情報（袜子）'!U33</f>
        <v>0</v>
      </c>
      <c r="M33" s="63">
        <f t="shared" si="0"/>
        <v>0</v>
      </c>
    </row>
    <row r="34" ht="50.1" customHeight="1" spans="2:13">
      <c r="B34" s="26" t="s">
        <v>442</v>
      </c>
      <c r="C34" s="26" t="s">
        <v>381</v>
      </c>
      <c r="D34" s="27" t="s">
        <v>443</v>
      </c>
      <c r="E34" s="26"/>
      <c r="F34" s="28" t="s">
        <v>17</v>
      </c>
      <c r="G34" s="28" t="s">
        <v>400</v>
      </c>
      <c r="H34" s="28" t="s">
        <v>388</v>
      </c>
      <c r="I34" s="54" t="s">
        <v>385</v>
      </c>
      <c r="J34" s="64">
        <v>10</v>
      </c>
      <c r="K34" s="64">
        <f t="shared" si="1"/>
        <v>10.2</v>
      </c>
      <c r="L34" s="65">
        <f>'在庫情報（袜子）'!U34</f>
        <v>0</v>
      </c>
      <c r="M34" s="66">
        <f t="shared" si="0"/>
        <v>0</v>
      </c>
    </row>
    <row r="35" ht="50.1" customHeight="1" spans="2:13">
      <c r="B35" s="29"/>
      <c r="C35" s="29"/>
      <c r="D35" s="30"/>
      <c r="E35" s="29"/>
      <c r="F35" s="31" t="s">
        <v>18</v>
      </c>
      <c r="G35" s="31" t="s">
        <v>402</v>
      </c>
      <c r="H35" s="31" t="s">
        <v>391</v>
      </c>
      <c r="I35" s="40" t="s">
        <v>385</v>
      </c>
      <c r="J35" s="67">
        <v>10</v>
      </c>
      <c r="K35" s="67">
        <f t="shared" si="1"/>
        <v>10.2</v>
      </c>
      <c r="L35" s="68">
        <f>'在庫情報（袜子）'!U35</f>
        <v>0</v>
      </c>
      <c r="M35" s="69">
        <f t="shared" si="0"/>
        <v>0</v>
      </c>
    </row>
    <row r="36" ht="50.1" customHeight="1" spans="2:13">
      <c r="B36" s="32"/>
      <c r="C36" s="32"/>
      <c r="D36" s="35"/>
      <c r="E36" s="32"/>
      <c r="F36" s="33" t="s">
        <v>19</v>
      </c>
      <c r="G36" s="33" t="s">
        <v>404</v>
      </c>
      <c r="H36" s="33" t="s">
        <v>394</v>
      </c>
      <c r="I36" s="44" t="s">
        <v>385</v>
      </c>
      <c r="J36" s="71">
        <v>10</v>
      </c>
      <c r="K36" s="71">
        <f t="shared" si="1"/>
        <v>10.2</v>
      </c>
      <c r="L36" s="72">
        <f>'在庫情報（袜子）'!U36</f>
        <v>0</v>
      </c>
      <c r="M36" s="73">
        <f t="shared" si="0"/>
        <v>0</v>
      </c>
    </row>
    <row r="37" ht="50.1" customHeight="1" spans="2:13">
      <c r="B37" s="26" t="s">
        <v>447</v>
      </c>
      <c r="C37" s="26" t="s">
        <v>381</v>
      </c>
      <c r="D37" s="27" t="s">
        <v>448</v>
      </c>
      <c r="E37" s="26"/>
      <c r="F37" s="28" t="s">
        <v>17</v>
      </c>
      <c r="G37" s="28" t="s">
        <v>400</v>
      </c>
      <c r="H37" s="28" t="s">
        <v>388</v>
      </c>
      <c r="I37" s="55" t="s">
        <v>385</v>
      </c>
      <c r="J37" s="64">
        <v>10</v>
      </c>
      <c r="K37" s="64">
        <f t="shared" si="1"/>
        <v>10.2</v>
      </c>
      <c r="L37" s="65">
        <f>'在庫情報（袜子）'!U37</f>
        <v>0</v>
      </c>
      <c r="M37" s="66">
        <f t="shared" si="0"/>
        <v>0</v>
      </c>
    </row>
    <row r="38" ht="50.1" customHeight="1" spans="2:13">
      <c r="B38" s="29"/>
      <c r="C38" s="29"/>
      <c r="D38" s="30"/>
      <c r="E38" s="29"/>
      <c r="F38" s="31" t="s">
        <v>18</v>
      </c>
      <c r="G38" s="31" t="s">
        <v>402</v>
      </c>
      <c r="H38" s="31" t="s">
        <v>391</v>
      </c>
      <c r="I38" s="40" t="s">
        <v>385</v>
      </c>
      <c r="J38" s="67">
        <v>10</v>
      </c>
      <c r="K38" s="67">
        <f t="shared" si="1"/>
        <v>10.2</v>
      </c>
      <c r="L38" s="68">
        <f>'在庫情報（袜子）'!U38</f>
        <v>0</v>
      </c>
      <c r="M38" s="69">
        <f t="shared" si="0"/>
        <v>0</v>
      </c>
    </row>
    <row r="39" ht="50.1" customHeight="1" spans="2:13">
      <c r="B39" s="32"/>
      <c r="C39" s="32"/>
      <c r="D39" s="35"/>
      <c r="E39" s="32"/>
      <c r="F39" s="33" t="s">
        <v>19</v>
      </c>
      <c r="G39" s="33" t="s">
        <v>404</v>
      </c>
      <c r="H39" s="33" t="s">
        <v>394</v>
      </c>
      <c r="I39" s="70" t="s">
        <v>385</v>
      </c>
      <c r="J39" s="71">
        <v>10</v>
      </c>
      <c r="K39" s="71">
        <f t="shared" si="1"/>
        <v>10.2</v>
      </c>
      <c r="L39" s="72">
        <f>'在庫情報（袜子）'!U39</f>
        <v>0</v>
      </c>
      <c r="M39" s="73">
        <f t="shared" si="0"/>
        <v>0</v>
      </c>
    </row>
    <row r="40" ht="50.1" customHeight="1" spans="2:13">
      <c r="B40" s="26" t="s">
        <v>452</v>
      </c>
      <c r="C40" s="26" t="s">
        <v>381</v>
      </c>
      <c r="D40" s="27" t="s">
        <v>453</v>
      </c>
      <c r="E40" s="26"/>
      <c r="F40" s="28" t="s">
        <v>17</v>
      </c>
      <c r="G40" s="28" t="s">
        <v>400</v>
      </c>
      <c r="H40" s="28" t="s">
        <v>388</v>
      </c>
      <c r="I40" s="54" t="s">
        <v>385</v>
      </c>
      <c r="J40" s="64">
        <v>10</v>
      </c>
      <c r="K40" s="64">
        <f t="shared" si="1"/>
        <v>10.2</v>
      </c>
      <c r="L40" s="65">
        <f>'在庫情報（袜子）'!U40</f>
        <v>0</v>
      </c>
      <c r="M40" s="66">
        <f t="shared" si="0"/>
        <v>0</v>
      </c>
    </row>
    <row r="41" ht="50.1" customHeight="1" spans="2:13">
      <c r="B41" s="29"/>
      <c r="C41" s="29"/>
      <c r="D41" s="30"/>
      <c r="E41" s="29"/>
      <c r="F41" s="31" t="s">
        <v>18</v>
      </c>
      <c r="G41" s="31" t="s">
        <v>402</v>
      </c>
      <c r="H41" s="31" t="s">
        <v>391</v>
      </c>
      <c r="I41" s="40" t="s">
        <v>385</v>
      </c>
      <c r="J41" s="67">
        <v>10</v>
      </c>
      <c r="K41" s="67">
        <f t="shared" si="1"/>
        <v>10.2</v>
      </c>
      <c r="L41" s="68">
        <f>'在庫情報（袜子）'!U41</f>
        <v>0</v>
      </c>
      <c r="M41" s="69">
        <f t="shared" si="0"/>
        <v>0</v>
      </c>
    </row>
    <row r="42" ht="50.1" customHeight="1" spans="2:13">
      <c r="B42" s="32"/>
      <c r="C42" s="32"/>
      <c r="D42" s="35"/>
      <c r="E42" s="32"/>
      <c r="F42" s="33" t="s">
        <v>19</v>
      </c>
      <c r="G42" s="33" t="s">
        <v>404</v>
      </c>
      <c r="H42" s="33" t="s">
        <v>394</v>
      </c>
      <c r="I42" s="44" t="s">
        <v>385</v>
      </c>
      <c r="J42" s="71">
        <v>10</v>
      </c>
      <c r="K42" s="71">
        <f t="shared" si="1"/>
        <v>10.2</v>
      </c>
      <c r="L42" s="72">
        <f>'在庫情報（袜子）'!U42</f>
        <v>0</v>
      </c>
      <c r="M42" s="73">
        <f t="shared" si="0"/>
        <v>0</v>
      </c>
    </row>
    <row r="43" ht="50.1" customHeight="1" spans="2:13">
      <c r="B43" s="8" t="s">
        <v>457</v>
      </c>
      <c r="C43" s="8" t="s">
        <v>412</v>
      </c>
      <c r="D43" s="9">
        <v>19020</v>
      </c>
      <c r="E43" s="8"/>
      <c r="F43" s="14" t="s">
        <v>17</v>
      </c>
      <c r="G43" s="14" t="s">
        <v>383</v>
      </c>
      <c r="H43" s="14" t="s">
        <v>413</v>
      </c>
      <c r="I43" s="55" t="s">
        <v>385</v>
      </c>
      <c r="J43" s="49">
        <v>12</v>
      </c>
      <c r="K43" s="49">
        <f t="shared" si="1"/>
        <v>12.2</v>
      </c>
      <c r="L43" s="50">
        <f>'在庫情報（袜子）'!U43</f>
        <v>0</v>
      </c>
      <c r="M43" s="56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400</v>
      </c>
      <c r="H44" s="11" t="s">
        <v>388</v>
      </c>
      <c r="I44" s="40" t="s">
        <v>385</v>
      </c>
      <c r="J44" s="41">
        <v>12</v>
      </c>
      <c r="K44" s="41">
        <f t="shared" si="1"/>
        <v>12.2</v>
      </c>
      <c r="L44" s="42">
        <f>'在庫情報（袜子）'!U44</f>
        <v>0</v>
      </c>
      <c r="M44" s="57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402</v>
      </c>
      <c r="H45" s="22" t="s">
        <v>391</v>
      </c>
      <c r="I45" s="58" t="s">
        <v>398</v>
      </c>
      <c r="J45" s="59">
        <v>12</v>
      </c>
      <c r="K45" s="59">
        <f t="shared" si="1"/>
        <v>12.2</v>
      </c>
      <c r="L45" s="60">
        <f>'在庫情報（袜子）'!U45</f>
        <v>0</v>
      </c>
      <c r="M45" s="61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404</v>
      </c>
      <c r="H46" s="13" t="s">
        <v>394</v>
      </c>
      <c r="I46" s="62" t="s">
        <v>398</v>
      </c>
      <c r="J46" s="45">
        <v>12</v>
      </c>
      <c r="K46" s="45">
        <f t="shared" si="1"/>
        <v>12.2</v>
      </c>
      <c r="L46" s="46">
        <f>'在庫情報（袜子）'!U46</f>
        <v>0</v>
      </c>
      <c r="M46" s="63">
        <f t="shared" ref="M46" si="4">K46*L46</f>
        <v>0</v>
      </c>
    </row>
    <row r="47" ht="50.1" customHeight="1" spans="2:13">
      <c r="B47" s="8" t="s">
        <v>462</v>
      </c>
      <c r="C47" s="8" t="s">
        <v>412</v>
      </c>
      <c r="D47" s="9" t="s">
        <v>463</v>
      </c>
      <c r="E47" s="8"/>
      <c r="F47" s="14" t="s">
        <v>17</v>
      </c>
      <c r="G47" s="14" t="s">
        <v>383</v>
      </c>
      <c r="H47" s="14" t="s">
        <v>413</v>
      </c>
      <c r="I47" s="55" t="s">
        <v>385</v>
      </c>
      <c r="J47" s="49">
        <v>12</v>
      </c>
      <c r="K47" s="49">
        <f t="shared" si="1"/>
        <v>12.2</v>
      </c>
      <c r="L47" s="50">
        <f>'在庫情報（袜子）'!U47</f>
        <v>0</v>
      </c>
      <c r="M47" s="56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400</v>
      </c>
      <c r="H48" s="11" t="s">
        <v>388</v>
      </c>
      <c r="I48" s="40" t="s">
        <v>385</v>
      </c>
      <c r="J48" s="41">
        <v>12</v>
      </c>
      <c r="K48" s="41">
        <f t="shared" si="1"/>
        <v>12.2</v>
      </c>
      <c r="L48" s="42">
        <f>'在庫情報（袜子）'!U48</f>
        <v>0</v>
      </c>
      <c r="M48" s="57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402</v>
      </c>
      <c r="H49" s="22" t="s">
        <v>391</v>
      </c>
      <c r="I49" s="58" t="s">
        <v>398</v>
      </c>
      <c r="J49" s="59">
        <v>12</v>
      </c>
      <c r="K49" s="59">
        <f t="shared" si="1"/>
        <v>12.2</v>
      </c>
      <c r="L49" s="60">
        <f>'在庫情報（袜子）'!U49</f>
        <v>0</v>
      </c>
      <c r="M49" s="61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404</v>
      </c>
      <c r="H50" s="13" t="s">
        <v>394</v>
      </c>
      <c r="I50" s="62" t="s">
        <v>398</v>
      </c>
      <c r="J50" s="45">
        <v>12</v>
      </c>
      <c r="K50" s="45">
        <f t="shared" si="1"/>
        <v>12.2</v>
      </c>
      <c r="L50" s="46">
        <f>'在庫情報（袜子）'!U50</f>
        <v>0</v>
      </c>
      <c r="M50" s="63">
        <f t="shared" ref="M50" si="5">K50*L50</f>
        <v>0</v>
      </c>
    </row>
    <row r="51" ht="50.1" customHeight="1" spans="2:13">
      <c r="B51" s="8" t="s">
        <v>468</v>
      </c>
      <c r="C51" s="8" t="s">
        <v>381</v>
      </c>
      <c r="D51" s="9" t="s">
        <v>469</v>
      </c>
      <c r="E51" s="8"/>
      <c r="F51" s="36" t="s">
        <v>17</v>
      </c>
      <c r="G51" s="36" t="s">
        <v>400</v>
      </c>
      <c r="H51" s="36" t="s">
        <v>388</v>
      </c>
      <c r="I51" s="77" t="s">
        <v>385</v>
      </c>
      <c r="J51" s="78">
        <v>10</v>
      </c>
      <c r="K51" s="78">
        <f t="shared" si="1"/>
        <v>10.2</v>
      </c>
      <c r="L51" s="79">
        <f>'在庫情報（袜子）'!U51</f>
        <v>0</v>
      </c>
      <c r="M51" s="80">
        <f t="shared" si="0"/>
        <v>0</v>
      </c>
    </row>
    <row r="52" ht="50.1" customHeight="1" spans="2:13">
      <c r="B52" s="10"/>
      <c r="C52" s="10"/>
      <c r="D52" s="12"/>
      <c r="E52" s="10"/>
      <c r="F52" s="37" t="s">
        <v>18</v>
      </c>
      <c r="G52" s="37" t="s">
        <v>402</v>
      </c>
      <c r="H52" s="37" t="s">
        <v>391</v>
      </c>
      <c r="I52" s="81" t="s">
        <v>385</v>
      </c>
      <c r="J52" s="41">
        <v>10</v>
      </c>
      <c r="K52" s="41">
        <f t="shared" si="1"/>
        <v>10.2</v>
      </c>
      <c r="L52" s="42">
        <f>'在庫情報（袜子）'!U52</f>
        <v>0</v>
      </c>
      <c r="M52" s="43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404</v>
      </c>
      <c r="H53" s="24" t="s">
        <v>394</v>
      </c>
      <c r="I53" s="82" t="s">
        <v>385</v>
      </c>
      <c r="J53" s="45">
        <v>10</v>
      </c>
      <c r="K53" s="45">
        <f t="shared" si="1"/>
        <v>10.2</v>
      </c>
      <c r="L53" s="46">
        <f>'在庫情報（袜子）'!U53</f>
        <v>0</v>
      </c>
      <c r="M53" s="47">
        <f t="shared" si="0"/>
        <v>0</v>
      </c>
    </row>
    <row r="54" ht="50.1" customHeight="1" spans="2:13">
      <c r="B54" s="8" t="s">
        <v>473</v>
      </c>
      <c r="C54" s="8" t="s">
        <v>381</v>
      </c>
      <c r="D54" s="9" t="s">
        <v>474</v>
      </c>
      <c r="E54" s="8"/>
      <c r="F54" s="38" t="s">
        <v>17</v>
      </c>
      <c r="G54" s="38" t="s">
        <v>400</v>
      </c>
      <c r="H54" s="38" t="s">
        <v>388</v>
      </c>
      <c r="I54" s="83" t="s">
        <v>385</v>
      </c>
      <c r="J54" s="49">
        <v>11</v>
      </c>
      <c r="K54" s="49">
        <f t="shared" si="1"/>
        <v>11.2</v>
      </c>
      <c r="L54" s="50">
        <f>'在庫情報（袜子）'!U54</f>
        <v>0</v>
      </c>
      <c r="M54" s="51">
        <f t="shared" si="0"/>
        <v>0</v>
      </c>
    </row>
    <row r="55" ht="50.1" customHeight="1" spans="2:13">
      <c r="B55" s="10"/>
      <c r="C55" s="10"/>
      <c r="D55" s="12"/>
      <c r="E55" s="10"/>
      <c r="F55" s="37" t="s">
        <v>18</v>
      </c>
      <c r="G55" s="37" t="s">
        <v>402</v>
      </c>
      <c r="H55" s="37" t="s">
        <v>391</v>
      </c>
      <c r="I55" s="84" t="s">
        <v>385</v>
      </c>
      <c r="J55" s="41">
        <v>11</v>
      </c>
      <c r="K55" s="41">
        <f t="shared" si="1"/>
        <v>11.2</v>
      </c>
      <c r="L55" s="42">
        <f>'在庫情報（袜子）'!U55</f>
        <v>0</v>
      </c>
      <c r="M55" s="43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404</v>
      </c>
      <c r="H56" s="24" t="s">
        <v>394</v>
      </c>
      <c r="I56" s="85" t="s">
        <v>385</v>
      </c>
      <c r="J56" s="45">
        <v>11</v>
      </c>
      <c r="K56" s="45">
        <f t="shared" si="1"/>
        <v>11.2</v>
      </c>
      <c r="L56" s="46">
        <f>'在庫情報（袜子）'!U56</f>
        <v>0</v>
      </c>
      <c r="M56" s="47">
        <f t="shared" si="0"/>
        <v>0</v>
      </c>
    </row>
    <row r="57" ht="50.1" customHeight="1" spans="2:13">
      <c r="B57" s="8" t="s">
        <v>478</v>
      </c>
      <c r="C57" s="8" t="s">
        <v>381</v>
      </c>
      <c r="D57" s="9" t="s">
        <v>479</v>
      </c>
      <c r="E57" s="8"/>
      <c r="F57" s="38" t="s">
        <v>17</v>
      </c>
      <c r="G57" s="38" t="s">
        <v>400</v>
      </c>
      <c r="H57" s="38" t="s">
        <v>388</v>
      </c>
      <c r="I57" s="77" t="s">
        <v>385</v>
      </c>
      <c r="J57" s="49">
        <v>11</v>
      </c>
      <c r="K57" s="49">
        <f t="shared" si="1"/>
        <v>11.2</v>
      </c>
      <c r="L57" s="50">
        <f>'在庫情報（袜子）'!U57</f>
        <v>0</v>
      </c>
      <c r="M57" s="51">
        <f t="shared" si="0"/>
        <v>0</v>
      </c>
    </row>
    <row r="58" ht="50.1" customHeight="1" spans="2:13">
      <c r="B58" s="10"/>
      <c r="C58" s="10"/>
      <c r="D58" s="12"/>
      <c r="E58" s="10"/>
      <c r="F58" s="37" t="s">
        <v>18</v>
      </c>
      <c r="G58" s="37" t="s">
        <v>402</v>
      </c>
      <c r="H58" s="37" t="s">
        <v>391</v>
      </c>
      <c r="I58" s="81" t="s">
        <v>385</v>
      </c>
      <c r="J58" s="41">
        <v>11</v>
      </c>
      <c r="K58" s="41">
        <f t="shared" si="1"/>
        <v>11.2</v>
      </c>
      <c r="L58" s="42">
        <f>'在庫情報（袜子）'!U58</f>
        <v>0</v>
      </c>
      <c r="M58" s="43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404</v>
      </c>
      <c r="H59" s="24" t="s">
        <v>394</v>
      </c>
      <c r="I59" s="82" t="s">
        <v>385</v>
      </c>
      <c r="J59" s="45">
        <v>11</v>
      </c>
      <c r="K59" s="45">
        <f t="shared" si="1"/>
        <v>11.2</v>
      </c>
      <c r="L59" s="46">
        <f>'在庫情報（袜子）'!U59</f>
        <v>0</v>
      </c>
      <c r="M59" s="47">
        <f t="shared" si="0"/>
        <v>0</v>
      </c>
    </row>
    <row r="60" ht="50.1" customHeight="1" spans="2:13">
      <c r="B60" s="8" t="s">
        <v>483</v>
      </c>
      <c r="C60" s="8" t="s">
        <v>381</v>
      </c>
      <c r="D60" s="9" t="s">
        <v>484</v>
      </c>
      <c r="E60" s="8"/>
      <c r="F60" s="38" t="s">
        <v>17</v>
      </c>
      <c r="G60" s="38" t="s">
        <v>485</v>
      </c>
      <c r="H60" s="38" t="s">
        <v>486</v>
      </c>
      <c r="I60" s="83" t="s">
        <v>385</v>
      </c>
      <c r="J60" s="49">
        <v>18</v>
      </c>
      <c r="K60" s="49">
        <f t="shared" si="1"/>
        <v>18.2</v>
      </c>
      <c r="L60" s="50">
        <f>'在庫情報（袜子）'!U60</f>
        <v>0</v>
      </c>
      <c r="M60" s="51">
        <f t="shared" si="0"/>
        <v>0</v>
      </c>
    </row>
    <row r="61" ht="50.1" customHeight="1" spans="2:13">
      <c r="B61" s="10"/>
      <c r="C61" s="10"/>
      <c r="D61" s="12"/>
      <c r="E61" s="10"/>
      <c r="F61" s="37" t="s">
        <v>18</v>
      </c>
      <c r="G61" s="37" t="s">
        <v>383</v>
      </c>
      <c r="H61" s="37" t="s">
        <v>384</v>
      </c>
      <c r="I61" s="84" t="s">
        <v>385</v>
      </c>
      <c r="J61" s="41">
        <v>18</v>
      </c>
      <c r="K61" s="41">
        <f t="shared" si="1"/>
        <v>18.2</v>
      </c>
      <c r="L61" s="42">
        <f>'在庫情報（袜子）'!U61</f>
        <v>0</v>
      </c>
      <c r="M61" s="43">
        <f t="shared" si="0"/>
        <v>0</v>
      </c>
    </row>
    <row r="62" ht="50.1" customHeight="1" spans="2:13">
      <c r="B62" s="10"/>
      <c r="C62" s="10"/>
      <c r="D62" s="12"/>
      <c r="E62" s="10"/>
      <c r="F62" s="37" t="s">
        <v>19</v>
      </c>
      <c r="G62" s="37" t="s">
        <v>400</v>
      </c>
      <c r="H62" s="37" t="s">
        <v>388</v>
      </c>
      <c r="I62" s="84" t="s">
        <v>385</v>
      </c>
      <c r="J62" s="41">
        <v>18</v>
      </c>
      <c r="K62" s="41">
        <f t="shared" si="1"/>
        <v>18.2</v>
      </c>
      <c r="L62" s="42">
        <f>'在庫情報（袜子）'!U62</f>
        <v>0</v>
      </c>
      <c r="M62" s="43">
        <f t="shared" si="0"/>
        <v>0</v>
      </c>
    </row>
    <row r="63" ht="50.1" customHeight="1" spans="2:13">
      <c r="B63" s="10"/>
      <c r="C63" s="10"/>
      <c r="D63" s="12"/>
      <c r="E63" s="10"/>
      <c r="F63" s="37" t="s">
        <v>20</v>
      </c>
      <c r="G63" s="37" t="s">
        <v>402</v>
      </c>
      <c r="H63" s="37" t="s">
        <v>490</v>
      </c>
      <c r="I63" s="86" t="s">
        <v>398</v>
      </c>
      <c r="J63" s="41">
        <v>18</v>
      </c>
      <c r="K63" s="41">
        <f t="shared" si="1"/>
        <v>18.2</v>
      </c>
      <c r="L63" s="42">
        <f>'在庫情報（袜子）'!U63</f>
        <v>0</v>
      </c>
      <c r="M63" s="43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404</v>
      </c>
      <c r="H64" s="24" t="s">
        <v>492</v>
      </c>
      <c r="I64" s="87" t="s">
        <v>398</v>
      </c>
      <c r="J64" s="45">
        <v>18</v>
      </c>
      <c r="K64" s="45">
        <f t="shared" si="1"/>
        <v>18.2</v>
      </c>
      <c r="L64" s="46">
        <f>'在庫情報（袜子）'!U64</f>
        <v>0</v>
      </c>
      <c r="M64" s="47">
        <f t="shared" si="0"/>
        <v>0</v>
      </c>
    </row>
    <row r="65" s="3" customFormat="1" ht="50.1" customHeight="1" spans="2:13">
      <c r="B65" s="8" t="s">
        <v>494</v>
      </c>
      <c r="C65" s="8" t="s">
        <v>381</v>
      </c>
      <c r="D65" s="9" t="s">
        <v>495</v>
      </c>
      <c r="E65" s="8"/>
      <c r="F65" s="38" t="s">
        <v>17</v>
      </c>
      <c r="G65" s="38" t="s">
        <v>400</v>
      </c>
      <c r="H65" s="38" t="s">
        <v>388</v>
      </c>
      <c r="I65" s="77" t="s">
        <v>385</v>
      </c>
      <c r="J65" s="124">
        <v>10.5</v>
      </c>
      <c r="K65" s="124">
        <f t="shared" si="1"/>
        <v>10.7</v>
      </c>
      <c r="L65" s="50">
        <f>'在庫情報（袜子）'!U65</f>
        <v>0</v>
      </c>
      <c r="M65" s="51">
        <f t="shared" si="0"/>
        <v>0</v>
      </c>
    </row>
    <row r="66" ht="50.1" customHeight="1" spans="2:13">
      <c r="B66" s="10"/>
      <c r="C66" s="10"/>
      <c r="D66" s="12"/>
      <c r="E66" s="10"/>
      <c r="F66" s="37" t="s">
        <v>18</v>
      </c>
      <c r="G66" s="37" t="s">
        <v>402</v>
      </c>
      <c r="H66" s="37" t="s">
        <v>391</v>
      </c>
      <c r="I66" s="81" t="s">
        <v>385</v>
      </c>
      <c r="J66" s="125">
        <v>10.5</v>
      </c>
      <c r="K66" s="125">
        <f t="shared" si="1"/>
        <v>10.7</v>
      </c>
      <c r="L66" s="42">
        <f>'在庫情報（袜子）'!U66</f>
        <v>0</v>
      </c>
      <c r="M66" s="43">
        <f t="shared" si="0"/>
        <v>0</v>
      </c>
    </row>
    <row r="67" ht="50.1" customHeight="1" spans="2:13">
      <c r="B67" s="15"/>
      <c r="C67" s="15"/>
      <c r="D67" s="16"/>
      <c r="E67" s="15"/>
      <c r="F67" s="24" t="s">
        <v>19</v>
      </c>
      <c r="G67" s="24" t="s">
        <v>404</v>
      </c>
      <c r="H67" s="24" t="s">
        <v>394</v>
      </c>
      <c r="I67" s="82" t="s">
        <v>385</v>
      </c>
      <c r="J67" s="126">
        <v>10.5</v>
      </c>
      <c r="K67" s="126">
        <f t="shared" si="1"/>
        <v>10.7</v>
      </c>
      <c r="L67" s="46">
        <f>'在庫情報（袜子）'!U67</f>
        <v>0</v>
      </c>
      <c r="M67" s="47">
        <f t="shared" si="0"/>
        <v>0</v>
      </c>
    </row>
    <row r="68" ht="50.1" customHeight="1" spans="2:13">
      <c r="B68" s="8" t="s">
        <v>499</v>
      </c>
      <c r="C68" s="8" t="s">
        <v>412</v>
      </c>
      <c r="D68" s="9">
        <v>19021</v>
      </c>
      <c r="E68" s="8"/>
      <c r="F68" s="38" t="s">
        <v>17</v>
      </c>
      <c r="G68" s="38" t="s">
        <v>383</v>
      </c>
      <c r="H68" s="38" t="s">
        <v>413</v>
      </c>
      <c r="I68" s="127" t="s">
        <v>385</v>
      </c>
      <c r="J68" s="124">
        <v>12</v>
      </c>
      <c r="K68" s="124">
        <f t="shared" si="1"/>
        <v>12.2</v>
      </c>
      <c r="L68" s="50">
        <f>'在庫情報（袜子）'!U68</f>
        <v>0</v>
      </c>
      <c r="M68" s="56">
        <f t="shared" si="0"/>
        <v>0</v>
      </c>
    </row>
    <row r="69" ht="50.1" customHeight="1" spans="2:13">
      <c r="B69" s="10"/>
      <c r="C69" s="10"/>
      <c r="D69" s="12"/>
      <c r="E69" s="10"/>
      <c r="F69" s="37" t="s">
        <v>18</v>
      </c>
      <c r="G69" s="37" t="s">
        <v>400</v>
      </c>
      <c r="H69" s="37" t="s">
        <v>388</v>
      </c>
      <c r="I69" s="81" t="s">
        <v>385</v>
      </c>
      <c r="J69" s="125">
        <v>12</v>
      </c>
      <c r="K69" s="125">
        <f t="shared" si="1"/>
        <v>12.2</v>
      </c>
      <c r="L69" s="42">
        <f>'在庫情報（袜子）'!U69</f>
        <v>0</v>
      </c>
      <c r="M69" s="57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402</v>
      </c>
      <c r="H70" s="21" t="s">
        <v>391</v>
      </c>
      <c r="I70" s="128" t="s">
        <v>398</v>
      </c>
      <c r="J70" s="129">
        <v>12</v>
      </c>
      <c r="K70" s="129">
        <f t="shared" si="1"/>
        <v>12.2</v>
      </c>
      <c r="L70" s="60">
        <f>'在庫情報（袜子）'!U70</f>
        <v>0</v>
      </c>
      <c r="M70" s="61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404</v>
      </c>
      <c r="H71" s="24" t="s">
        <v>394</v>
      </c>
      <c r="I71" s="130" t="s">
        <v>398</v>
      </c>
      <c r="J71" s="126">
        <v>12</v>
      </c>
      <c r="K71" s="126">
        <f t="shared" ref="K71" si="6">J71+0.2</f>
        <v>12.2</v>
      </c>
      <c r="L71" s="46">
        <f>'在庫情報（袜子）'!U71</f>
        <v>0</v>
      </c>
      <c r="M71" s="63">
        <f t="shared" ref="M71:M83" si="7">K71*L71</f>
        <v>0</v>
      </c>
    </row>
    <row r="72" ht="50.1" customHeight="1" spans="2:13">
      <c r="B72" s="8" t="s">
        <v>504</v>
      </c>
      <c r="C72" s="8" t="s">
        <v>381</v>
      </c>
      <c r="D72" s="9" t="s">
        <v>505</v>
      </c>
      <c r="E72" s="8"/>
      <c r="F72" s="36" t="s">
        <v>17</v>
      </c>
      <c r="G72" s="36" t="s">
        <v>400</v>
      </c>
      <c r="H72" s="36" t="s">
        <v>388</v>
      </c>
      <c r="I72" s="77" t="s">
        <v>385</v>
      </c>
      <c r="J72" s="131">
        <v>10.5</v>
      </c>
      <c r="K72" s="131">
        <f t="shared" si="1"/>
        <v>10.7</v>
      </c>
      <c r="L72" s="79">
        <f>'在庫情報（袜子）'!U72</f>
        <v>0</v>
      </c>
      <c r="M72" s="80">
        <f t="shared" si="7"/>
        <v>0</v>
      </c>
    </row>
    <row r="73" ht="50.1" customHeight="1" spans="2:13">
      <c r="B73" s="10"/>
      <c r="C73" s="10"/>
      <c r="D73" s="12"/>
      <c r="E73" s="10"/>
      <c r="F73" s="37" t="s">
        <v>18</v>
      </c>
      <c r="G73" s="37" t="s">
        <v>402</v>
      </c>
      <c r="H73" s="37" t="s">
        <v>391</v>
      </c>
      <c r="I73" s="81" t="s">
        <v>385</v>
      </c>
      <c r="J73" s="125">
        <v>10.5</v>
      </c>
      <c r="K73" s="125">
        <f t="shared" si="1"/>
        <v>10.7</v>
      </c>
      <c r="L73" s="42">
        <f>'在庫情報（袜子）'!U73</f>
        <v>0</v>
      </c>
      <c r="M73" s="43">
        <f t="shared" si="7"/>
        <v>0</v>
      </c>
    </row>
    <row r="74" ht="50.1" customHeight="1" spans="2:13">
      <c r="B74" s="15"/>
      <c r="C74" s="15"/>
      <c r="D74" s="16"/>
      <c r="E74" s="15"/>
      <c r="F74" s="24" t="s">
        <v>19</v>
      </c>
      <c r="G74" s="24" t="s">
        <v>404</v>
      </c>
      <c r="H74" s="24" t="s">
        <v>394</v>
      </c>
      <c r="I74" s="82" t="s">
        <v>385</v>
      </c>
      <c r="J74" s="126">
        <v>10.5</v>
      </c>
      <c r="K74" s="126">
        <f t="shared" si="1"/>
        <v>10.7</v>
      </c>
      <c r="L74" s="46">
        <f>'在庫情報（袜子）'!U74</f>
        <v>0</v>
      </c>
      <c r="M74" s="47">
        <f t="shared" si="7"/>
        <v>0</v>
      </c>
    </row>
    <row r="75" ht="50.1" customHeight="1" spans="2:13">
      <c r="B75" s="8" t="s">
        <v>509</v>
      </c>
      <c r="C75" s="8" t="s">
        <v>412</v>
      </c>
      <c r="D75" s="9" t="s">
        <v>510</v>
      </c>
      <c r="E75" s="8"/>
      <c r="F75" s="38" t="s">
        <v>17</v>
      </c>
      <c r="G75" s="38" t="s">
        <v>400</v>
      </c>
      <c r="H75" s="38" t="s">
        <v>388</v>
      </c>
      <c r="I75" s="132" t="s">
        <v>398</v>
      </c>
      <c r="J75" s="124">
        <v>13</v>
      </c>
      <c r="K75" s="124">
        <v>13.2</v>
      </c>
      <c r="L75" s="50">
        <f>'在庫情報（袜子）'!U75</f>
        <v>0</v>
      </c>
      <c r="M75" s="51">
        <f t="shared" si="7"/>
        <v>0</v>
      </c>
    </row>
    <row r="76" ht="50.1" customHeight="1" spans="2:13">
      <c r="B76" s="10"/>
      <c r="C76" s="10"/>
      <c r="D76" s="12"/>
      <c r="E76" s="10"/>
      <c r="F76" s="37" t="s">
        <v>18</v>
      </c>
      <c r="G76" s="37" t="s">
        <v>402</v>
      </c>
      <c r="H76" s="37" t="s">
        <v>391</v>
      </c>
      <c r="I76" s="86" t="s">
        <v>398</v>
      </c>
      <c r="J76" s="125">
        <v>13</v>
      </c>
      <c r="K76" s="125">
        <v>13.2</v>
      </c>
      <c r="L76" s="42">
        <f>'在庫情報（袜子）'!U76</f>
        <v>0</v>
      </c>
      <c r="M76" s="43">
        <f t="shared" si="7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404</v>
      </c>
      <c r="H77" s="24" t="s">
        <v>394</v>
      </c>
      <c r="I77" s="87" t="s">
        <v>398</v>
      </c>
      <c r="J77" s="126">
        <v>13</v>
      </c>
      <c r="K77" s="126">
        <v>13.2</v>
      </c>
      <c r="L77" s="46">
        <f>'在庫情報（袜子）'!U77</f>
        <v>0</v>
      </c>
      <c r="M77" s="47">
        <f t="shared" si="7"/>
        <v>0</v>
      </c>
    </row>
    <row r="78" ht="50.1" customHeight="1" spans="2:13">
      <c r="B78" s="8" t="s">
        <v>514</v>
      </c>
      <c r="C78" s="8" t="s">
        <v>412</v>
      </c>
      <c r="D78" s="9" t="s">
        <v>515</v>
      </c>
      <c r="E78" s="8"/>
      <c r="F78" s="38" t="s">
        <v>17</v>
      </c>
      <c r="G78" s="38" t="s">
        <v>400</v>
      </c>
      <c r="H78" s="38" t="s">
        <v>388</v>
      </c>
      <c r="I78" s="133" t="s">
        <v>398</v>
      </c>
      <c r="J78" s="124">
        <v>12.5</v>
      </c>
      <c r="K78" s="124">
        <v>12.7</v>
      </c>
      <c r="L78" s="50">
        <f>'在庫情報（袜子）'!U78</f>
        <v>0</v>
      </c>
      <c r="M78" s="51">
        <f t="shared" si="7"/>
        <v>0</v>
      </c>
    </row>
    <row r="79" ht="50.1" customHeight="1" spans="2:13">
      <c r="B79" s="10"/>
      <c r="C79" s="10"/>
      <c r="D79" s="12"/>
      <c r="E79" s="10"/>
      <c r="F79" s="37" t="s">
        <v>18</v>
      </c>
      <c r="G79" s="37" t="s">
        <v>402</v>
      </c>
      <c r="H79" s="37" t="s">
        <v>391</v>
      </c>
      <c r="I79" s="86" t="s">
        <v>398</v>
      </c>
      <c r="J79" s="125">
        <v>12.5</v>
      </c>
      <c r="K79" s="125">
        <v>12.7</v>
      </c>
      <c r="L79" s="42">
        <f>'在庫情報（袜子）'!U79</f>
        <v>0</v>
      </c>
      <c r="M79" s="43">
        <f t="shared" si="7"/>
        <v>0</v>
      </c>
    </row>
    <row r="80" ht="50.1" customHeight="1" spans="2:13">
      <c r="B80" s="15"/>
      <c r="C80" s="15"/>
      <c r="D80" s="16"/>
      <c r="E80" s="15"/>
      <c r="F80" s="24" t="s">
        <v>19</v>
      </c>
      <c r="G80" s="24" t="s">
        <v>404</v>
      </c>
      <c r="H80" s="24" t="s">
        <v>394</v>
      </c>
      <c r="I80" s="134" t="s">
        <v>398</v>
      </c>
      <c r="J80" s="126">
        <v>12.5</v>
      </c>
      <c r="K80" s="126">
        <v>12.7</v>
      </c>
      <c r="L80" s="46">
        <f>'在庫情報（袜子）'!U80</f>
        <v>0</v>
      </c>
      <c r="M80" s="47">
        <f t="shared" si="7"/>
        <v>0</v>
      </c>
    </row>
    <row r="81" s="3" customFormat="1" ht="50.1" customHeight="1" spans="2:13">
      <c r="B81" s="8" t="s">
        <v>519</v>
      </c>
      <c r="C81" s="88" t="s">
        <v>412</v>
      </c>
      <c r="D81" s="89" t="s">
        <v>520</v>
      </c>
      <c r="E81" s="90"/>
      <c r="F81" s="91" t="s">
        <v>17</v>
      </c>
      <c r="G81" s="91" t="s">
        <v>383</v>
      </c>
      <c r="H81" s="91" t="s">
        <v>388</v>
      </c>
      <c r="I81" s="135" t="s">
        <v>398</v>
      </c>
      <c r="J81" s="49">
        <v>12.5</v>
      </c>
      <c r="K81" s="49">
        <v>12.7</v>
      </c>
      <c r="L81" s="50">
        <f>'在庫情報（袜子）'!U81</f>
        <v>0</v>
      </c>
      <c r="M81" s="51">
        <f t="shared" si="7"/>
        <v>0</v>
      </c>
    </row>
    <row r="82" ht="50.1" customHeight="1" spans="2:13">
      <c r="B82" s="10"/>
      <c r="C82" s="10"/>
      <c r="D82" s="92"/>
      <c r="E82" s="10"/>
      <c r="F82" s="93" t="s">
        <v>18</v>
      </c>
      <c r="G82" s="93" t="s">
        <v>387</v>
      </c>
      <c r="H82" s="93" t="s">
        <v>388</v>
      </c>
      <c r="I82" s="136" t="s">
        <v>398</v>
      </c>
      <c r="J82" s="41">
        <v>12.5</v>
      </c>
      <c r="K82" s="41">
        <v>12.7</v>
      </c>
      <c r="L82" s="42">
        <f>'在庫情報（袜子）'!U82</f>
        <v>0</v>
      </c>
      <c r="M82" s="43">
        <f t="shared" si="7"/>
        <v>0</v>
      </c>
    </row>
    <row r="83" ht="50.1" customHeight="1" spans="2:13">
      <c r="B83" s="10"/>
      <c r="C83" s="10"/>
      <c r="D83" s="92"/>
      <c r="E83" s="10"/>
      <c r="F83" s="94" t="s">
        <v>19</v>
      </c>
      <c r="G83" s="94" t="s">
        <v>390</v>
      </c>
      <c r="H83" s="94" t="s">
        <v>391</v>
      </c>
      <c r="I83" s="137" t="s">
        <v>398</v>
      </c>
      <c r="J83" s="41">
        <v>12.5</v>
      </c>
      <c r="K83" s="41">
        <v>12.7</v>
      </c>
      <c r="L83" s="42">
        <f>'在庫情報（袜子）'!U83</f>
        <v>0</v>
      </c>
      <c r="M83" s="43">
        <f t="shared" si="7"/>
        <v>0</v>
      </c>
    </row>
    <row r="84" ht="50.1" customHeight="1" spans="2:13">
      <c r="B84" s="15"/>
      <c r="C84" s="10"/>
      <c r="D84" s="95"/>
      <c r="E84" s="10"/>
      <c r="F84" s="96" t="s">
        <v>20</v>
      </c>
      <c r="G84" s="96" t="s">
        <v>393</v>
      </c>
      <c r="H84" s="96" t="s">
        <v>394</v>
      </c>
      <c r="I84" s="138" t="s">
        <v>398</v>
      </c>
      <c r="J84" s="45">
        <v>12.5</v>
      </c>
      <c r="K84" s="45">
        <v>12.7</v>
      </c>
      <c r="L84" s="46">
        <f>'在庫情報（袜子）'!U84</f>
        <v>0</v>
      </c>
      <c r="M84" s="47">
        <f t="shared" ref="M84:M122" si="8">K84*L84</f>
        <v>0</v>
      </c>
    </row>
    <row r="85" ht="50.1" customHeight="1" spans="2:13">
      <c r="B85" s="8" t="s">
        <v>525</v>
      </c>
      <c r="C85" s="88" t="s">
        <v>412</v>
      </c>
      <c r="D85" s="97" t="s">
        <v>526</v>
      </c>
      <c r="E85" s="8"/>
      <c r="F85" s="38" t="s">
        <v>17</v>
      </c>
      <c r="G85" s="38" t="s">
        <v>400</v>
      </c>
      <c r="H85" s="38" t="s">
        <v>388</v>
      </c>
      <c r="I85" s="133" t="s">
        <v>398</v>
      </c>
      <c r="J85" s="49">
        <v>12.5</v>
      </c>
      <c r="K85" s="49">
        <v>12.7</v>
      </c>
      <c r="L85" s="50">
        <f>'在庫情報（袜子）'!U85</f>
        <v>0</v>
      </c>
      <c r="M85" s="51">
        <f t="shared" si="8"/>
        <v>0</v>
      </c>
    </row>
    <row r="86" ht="50.1" customHeight="1" spans="2:13">
      <c r="B86" s="10"/>
      <c r="C86" s="10"/>
      <c r="D86" s="97"/>
      <c r="E86" s="98"/>
      <c r="F86" s="37" t="s">
        <v>18</v>
      </c>
      <c r="G86" s="37" t="s">
        <v>402</v>
      </c>
      <c r="H86" s="37" t="s">
        <v>391</v>
      </c>
      <c r="I86" s="86" t="s">
        <v>398</v>
      </c>
      <c r="J86" s="41">
        <v>12.5</v>
      </c>
      <c r="K86" s="41">
        <v>12.7</v>
      </c>
      <c r="L86" s="42">
        <f>'在庫情報（袜子）'!U86</f>
        <v>0</v>
      </c>
      <c r="M86" s="43">
        <f t="shared" si="8"/>
        <v>0</v>
      </c>
    </row>
    <row r="87" ht="50.1" customHeight="1" spans="2:13">
      <c r="B87" s="15"/>
      <c r="C87" s="99"/>
      <c r="D87" s="97"/>
      <c r="E87" s="98"/>
      <c r="F87" s="24" t="s">
        <v>19</v>
      </c>
      <c r="G87" s="24" t="s">
        <v>404</v>
      </c>
      <c r="H87" s="24" t="s">
        <v>394</v>
      </c>
      <c r="I87" s="134" t="s">
        <v>398</v>
      </c>
      <c r="J87" s="45">
        <v>12.5</v>
      </c>
      <c r="K87" s="45">
        <v>12.7</v>
      </c>
      <c r="L87" s="46">
        <f>'在庫情報（袜子）'!U87</f>
        <v>0</v>
      </c>
      <c r="M87" s="47">
        <f t="shared" si="8"/>
        <v>0</v>
      </c>
    </row>
    <row r="88" ht="50.1" customHeight="1" spans="2:13">
      <c r="B88" s="8" t="s">
        <v>530</v>
      </c>
      <c r="C88" s="100" t="s">
        <v>412</v>
      </c>
      <c r="D88" s="101" t="s">
        <v>531</v>
      </c>
      <c r="E88" s="8"/>
      <c r="F88" s="38" t="s">
        <v>17</v>
      </c>
      <c r="G88" s="38" t="s">
        <v>400</v>
      </c>
      <c r="H88" s="38" t="s">
        <v>388</v>
      </c>
      <c r="I88" s="132" t="s">
        <v>398</v>
      </c>
      <c r="J88" s="49">
        <v>12.5</v>
      </c>
      <c r="K88" s="49">
        <v>12.7</v>
      </c>
      <c r="L88" s="50">
        <f>'在庫情報（袜子）'!U88</f>
        <v>0</v>
      </c>
      <c r="M88" s="51">
        <f t="shared" si="8"/>
        <v>0</v>
      </c>
    </row>
    <row r="89" ht="50.1" customHeight="1" spans="2:13">
      <c r="B89" s="10"/>
      <c r="C89" s="10"/>
      <c r="D89" s="97"/>
      <c r="E89" s="10"/>
      <c r="F89" s="37" t="s">
        <v>18</v>
      </c>
      <c r="G89" s="37" t="s">
        <v>402</v>
      </c>
      <c r="H89" s="37" t="s">
        <v>391</v>
      </c>
      <c r="I89" s="86" t="s">
        <v>398</v>
      </c>
      <c r="J89" s="41">
        <v>12.5</v>
      </c>
      <c r="K89" s="41">
        <v>12.7</v>
      </c>
      <c r="L89" s="42">
        <f>'在庫情報（袜子）'!U89</f>
        <v>0</v>
      </c>
      <c r="M89" s="43">
        <f t="shared" si="8"/>
        <v>0</v>
      </c>
    </row>
    <row r="90" ht="50.1" customHeight="1" spans="2:13">
      <c r="B90" s="15"/>
      <c r="C90" s="99"/>
      <c r="D90" s="97"/>
      <c r="E90" s="10"/>
      <c r="F90" s="24" t="s">
        <v>19</v>
      </c>
      <c r="G90" s="24" t="s">
        <v>404</v>
      </c>
      <c r="H90" s="24" t="s">
        <v>394</v>
      </c>
      <c r="I90" s="87" t="s">
        <v>398</v>
      </c>
      <c r="J90" s="45">
        <v>12.5</v>
      </c>
      <c r="K90" s="45">
        <v>12.7</v>
      </c>
      <c r="L90" s="46">
        <f>'在庫情報（袜子）'!U90</f>
        <v>0</v>
      </c>
      <c r="M90" s="47">
        <f t="shared" si="8"/>
        <v>0</v>
      </c>
    </row>
    <row r="91" ht="50.1" customHeight="1" spans="2:13">
      <c r="B91" s="8" t="s">
        <v>535</v>
      </c>
      <c r="C91" s="100" t="s">
        <v>412</v>
      </c>
      <c r="D91" s="101" t="s">
        <v>536</v>
      </c>
      <c r="E91" s="8"/>
      <c r="F91" s="38" t="s">
        <v>17</v>
      </c>
      <c r="G91" s="38" t="s">
        <v>537</v>
      </c>
      <c r="H91" s="38" t="s">
        <v>384</v>
      </c>
      <c r="I91" s="139" t="s">
        <v>385</v>
      </c>
      <c r="J91" s="49">
        <v>9</v>
      </c>
      <c r="K91" s="49">
        <v>9.2</v>
      </c>
      <c r="L91" s="50">
        <f>'在庫情報（袜子）'!U91</f>
        <v>0</v>
      </c>
      <c r="M91" s="51">
        <f t="shared" si="8"/>
        <v>0</v>
      </c>
    </row>
    <row r="92" ht="50.1" customHeight="1" spans="2:13">
      <c r="B92" s="10"/>
      <c r="C92" s="10"/>
      <c r="D92" s="97"/>
      <c r="E92" s="10"/>
      <c r="F92" s="37" t="s">
        <v>18</v>
      </c>
      <c r="G92" s="37" t="s">
        <v>539</v>
      </c>
      <c r="H92" s="37" t="s">
        <v>388</v>
      </c>
      <c r="I92" s="84" t="s">
        <v>385</v>
      </c>
      <c r="J92" s="41">
        <v>9</v>
      </c>
      <c r="K92" s="41">
        <v>9.2</v>
      </c>
      <c r="L92" s="42">
        <f>'在庫情報（袜子）'!U92</f>
        <v>0</v>
      </c>
      <c r="M92" s="43">
        <f t="shared" si="8"/>
        <v>0</v>
      </c>
    </row>
    <row r="93" ht="50.1" customHeight="1" spans="2:13">
      <c r="B93" s="15"/>
      <c r="C93" s="99"/>
      <c r="D93" s="97"/>
      <c r="E93" s="10"/>
      <c r="F93" s="24" t="s">
        <v>19</v>
      </c>
      <c r="G93" s="24" t="s">
        <v>541</v>
      </c>
      <c r="H93" s="24" t="s">
        <v>391</v>
      </c>
      <c r="I93" s="140" t="s">
        <v>385</v>
      </c>
      <c r="J93" s="45">
        <v>9</v>
      </c>
      <c r="K93" s="45">
        <v>9.2</v>
      </c>
      <c r="L93" s="46">
        <f>'在庫情報（袜子）'!U93</f>
        <v>0</v>
      </c>
      <c r="M93" s="47">
        <f t="shared" si="8"/>
        <v>0</v>
      </c>
    </row>
    <row r="94" ht="50.1" customHeight="1" spans="2:13">
      <c r="B94" s="8" t="s">
        <v>543</v>
      </c>
      <c r="C94" s="100" t="s">
        <v>412</v>
      </c>
      <c r="D94" s="101" t="s">
        <v>544</v>
      </c>
      <c r="E94" s="8"/>
      <c r="F94" s="38" t="s">
        <v>17</v>
      </c>
      <c r="G94" s="38" t="s">
        <v>485</v>
      </c>
      <c r="H94" s="38" t="s">
        <v>486</v>
      </c>
      <c r="I94" s="83" t="s">
        <v>385</v>
      </c>
      <c r="J94" s="49">
        <f>4.3*4</f>
        <v>17.2</v>
      </c>
      <c r="K94" s="49">
        <v>17.4</v>
      </c>
      <c r="L94" s="50">
        <f>'在庫情報（袜子）'!U94</f>
        <v>0</v>
      </c>
      <c r="M94" s="51">
        <f t="shared" si="8"/>
        <v>0</v>
      </c>
    </row>
    <row r="95" ht="50.1" customHeight="1" spans="2:13">
      <c r="B95" s="10"/>
      <c r="C95" s="10"/>
      <c r="D95" s="97"/>
      <c r="E95" s="10"/>
      <c r="F95" s="37" t="s">
        <v>18</v>
      </c>
      <c r="G95" s="37" t="s">
        <v>537</v>
      </c>
      <c r="H95" s="37" t="s">
        <v>384</v>
      </c>
      <c r="I95" s="84" t="s">
        <v>385</v>
      </c>
      <c r="J95" s="41">
        <f>4.3*4</f>
        <v>17.2</v>
      </c>
      <c r="K95" s="41">
        <v>17.4</v>
      </c>
      <c r="L95" s="42">
        <f>'在庫情報（袜子）'!U95</f>
        <v>0</v>
      </c>
      <c r="M95" s="43">
        <f t="shared" si="8"/>
        <v>0</v>
      </c>
    </row>
    <row r="96" ht="50.1" customHeight="1" spans="2:13">
      <c r="B96" s="15"/>
      <c r="C96" s="102"/>
      <c r="D96" s="103"/>
      <c r="E96" s="15"/>
      <c r="F96" s="24" t="s">
        <v>19</v>
      </c>
      <c r="G96" s="24" t="s">
        <v>547</v>
      </c>
      <c r="H96" s="24" t="s">
        <v>388</v>
      </c>
      <c r="I96" s="85" t="s">
        <v>385</v>
      </c>
      <c r="J96" s="45">
        <f>4.3*4</f>
        <v>17.2</v>
      </c>
      <c r="K96" s="45">
        <v>17.4</v>
      </c>
      <c r="L96" s="46">
        <f>'在庫情報（袜子）'!U96</f>
        <v>0</v>
      </c>
      <c r="M96" s="47">
        <f t="shared" si="8"/>
        <v>0</v>
      </c>
    </row>
    <row r="97" ht="50.1" customHeight="1" spans="2:13">
      <c r="B97" s="8" t="s">
        <v>549</v>
      </c>
      <c r="C97" s="104" t="s">
        <v>412</v>
      </c>
      <c r="D97" s="89" t="s">
        <v>550</v>
      </c>
      <c r="E97" s="105"/>
      <c r="F97" s="38" t="s">
        <v>17</v>
      </c>
      <c r="G97" s="38" t="s">
        <v>400</v>
      </c>
      <c r="H97" s="38" t="s">
        <v>388</v>
      </c>
      <c r="I97" s="133" t="s">
        <v>398</v>
      </c>
      <c r="J97" s="49">
        <v>12.5</v>
      </c>
      <c r="K97" s="49">
        <f t="shared" ref="K97:K122" si="9">J97+0.2</f>
        <v>12.7</v>
      </c>
      <c r="L97" s="50">
        <f>'在庫情報（袜子）'!U97</f>
        <v>0</v>
      </c>
      <c r="M97" s="51">
        <f t="shared" si="8"/>
        <v>0</v>
      </c>
    </row>
    <row r="98" ht="50.1" customHeight="1" spans="2:13">
      <c r="B98" s="10"/>
      <c r="C98" s="104"/>
      <c r="D98" s="92"/>
      <c r="E98" s="98"/>
      <c r="F98" s="37" t="s">
        <v>18</v>
      </c>
      <c r="G98" s="37" t="s">
        <v>402</v>
      </c>
      <c r="H98" s="37" t="s">
        <v>391</v>
      </c>
      <c r="I98" s="86" t="s">
        <v>398</v>
      </c>
      <c r="J98" s="41">
        <v>12.5</v>
      </c>
      <c r="K98" s="41">
        <f t="shared" si="9"/>
        <v>12.7</v>
      </c>
      <c r="L98" s="42">
        <f>'在庫情報（袜子）'!U98</f>
        <v>0</v>
      </c>
      <c r="M98" s="43">
        <f t="shared" si="8"/>
        <v>0</v>
      </c>
    </row>
    <row r="99" ht="50.1" customHeight="1" spans="2:13">
      <c r="B99" s="10"/>
      <c r="C99" s="104"/>
      <c r="D99" s="95"/>
      <c r="E99" s="98"/>
      <c r="F99" s="24" t="s">
        <v>19</v>
      </c>
      <c r="G99" s="24" t="s">
        <v>404</v>
      </c>
      <c r="H99" s="24" t="s">
        <v>394</v>
      </c>
      <c r="I99" s="134" t="s">
        <v>398</v>
      </c>
      <c r="J99" s="45">
        <v>12.5</v>
      </c>
      <c r="K99" s="45">
        <f t="shared" si="9"/>
        <v>12.7</v>
      </c>
      <c r="L99" s="46">
        <f>'在庫情報（袜子）'!U99</f>
        <v>0</v>
      </c>
      <c r="M99" s="47">
        <f t="shared" si="8"/>
        <v>0</v>
      </c>
    </row>
    <row r="100" ht="50.1" customHeight="1" spans="2:13">
      <c r="B100" s="17"/>
      <c r="C100" s="8" t="s">
        <v>412</v>
      </c>
      <c r="D100" s="89" t="s">
        <v>554</v>
      </c>
      <c r="E100" s="106"/>
      <c r="F100" s="38" t="s">
        <v>17</v>
      </c>
      <c r="G100" s="38" t="s">
        <v>400</v>
      </c>
      <c r="H100" s="38" t="s">
        <v>388</v>
      </c>
      <c r="I100" s="132" t="s">
        <v>398</v>
      </c>
      <c r="J100" s="49">
        <v>12.5</v>
      </c>
      <c r="K100" s="49">
        <f t="shared" si="9"/>
        <v>12.7</v>
      </c>
      <c r="L100" s="50">
        <f>'在庫情報（袜子）'!U100</f>
        <v>0</v>
      </c>
      <c r="M100" s="51">
        <f t="shared" si="8"/>
        <v>0</v>
      </c>
    </row>
    <row r="101" ht="50.1" customHeight="1" spans="2:13">
      <c r="B101" s="17"/>
      <c r="C101" s="10"/>
      <c r="D101" s="92"/>
      <c r="E101" s="17"/>
      <c r="F101" s="37" t="s">
        <v>18</v>
      </c>
      <c r="G101" s="37" t="s">
        <v>402</v>
      </c>
      <c r="H101" s="37" t="s">
        <v>391</v>
      </c>
      <c r="I101" s="86" t="s">
        <v>398</v>
      </c>
      <c r="J101" s="41">
        <v>12.5</v>
      </c>
      <c r="K101" s="41">
        <f t="shared" si="9"/>
        <v>12.7</v>
      </c>
      <c r="L101" s="42">
        <f>'在庫情報（袜子）'!U101</f>
        <v>0</v>
      </c>
      <c r="M101" s="43">
        <f t="shared" si="8"/>
        <v>0</v>
      </c>
    </row>
    <row r="102" ht="50.1" customHeight="1" spans="2:13">
      <c r="B102" s="107"/>
      <c r="C102" s="15"/>
      <c r="D102" s="95"/>
      <c r="E102" s="107"/>
      <c r="F102" s="24" t="s">
        <v>19</v>
      </c>
      <c r="G102" s="24" t="s">
        <v>404</v>
      </c>
      <c r="H102" s="24" t="s">
        <v>394</v>
      </c>
      <c r="I102" s="87" t="s">
        <v>398</v>
      </c>
      <c r="J102" s="45">
        <v>12.5</v>
      </c>
      <c r="K102" s="45">
        <f t="shared" si="9"/>
        <v>12.7</v>
      </c>
      <c r="L102" s="46">
        <f>'在庫情報（袜子）'!U102</f>
        <v>0</v>
      </c>
      <c r="M102" s="47">
        <f t="shared" si="8"/>
        <v>0</v>
      </c>
    </row>
    <row r="103" ht="50.1" customHeight="1" spans="2:13">
      <c r="B103" s="8" t="s">
        <v>558</v>
      </c>
      <c r="C103" s="104" t="s">
        <v>412</v>
      </c>
      <c r="D103" s="89" t="s">
        <v>559</v>
      </c>
      <c r="E103" s="98"/>
      <c r="F103" s="38" t="s">
        <v>17</v>
      </c>
      <c r="G103" s="14" t="s">
        <v>560</v>
      </c>
      <c r="H103" s="14" t="s">
        <v>561</v>
      </c>
      <c r="I103" s="83" t="s">
        <v>385</v>
      </c>
      <c r="J103" s="49">
        <v>13</v>
      </c>
      <c r="K103" s="49">
        <f t="shared" si="9"/>
        <v>13.2</v>
      </c>
      <c r="L103" s="50">
        <f>'在庫情報（袜子）'!U103</f>
        <v>0</v>
      </c>
      <c r="M103" s="51">
        <f t="shared" si="8"/>
        <v>0</v>
      </c>
    </row>
    <row r="104" ht="50.1" customHeight="1" spans="2:13">
      <c r="B104" s="10"/>
      <c r="C104" s="104"/>
      <c r="D104" s="92"/>
      <c r="E104" s="98"/>
      <c r="F104" s="37" t="s">
        <v>18</v>
      </c>
      <c r="G104" s="11" t="s">
        <v>563</v>
      </c>
      <c r="H104" s="11" t="s">
        <v>388</v>
      </c>
      <c r="I104" s="84" t="s">
        <v>385</v>
      </c>
      <c r="J104" s="41">
        <v>13</v>
      </c>
      <c r="K104" s="41">
        <f t="shared" si="9"/>
        <v>13.2</v>
      </c>
      <c r="L104" s="42">
        <f>'在庫情報（袜子）'!U104</f>
        <v>0</v>
      </c>
      <c r="M104" s="43">
        <f t="shared" si="8"/>
        <v>0</v>
      </c>
    </row>
    <row r="105" ht="50.1" customHeight="1" spans="2:13">
      <c r="B105" s="10"/>
      <c r="C105" s="104"/>
      <c r="D105" s="95"/>
      <c r="E105" s="15"/>
      <c r="F105" s="24" t="s">
        <v>19</v>
      </c>
      <c r="G105" s="13" t="s">
        <v>565</v>
      </c>
      <c r="H105" s="13" t="s">
        <v>566</v>
      </c>
      <c r="I105" s="134" t="s">
        <v>398</v>
      </c>
      <c r="J105" s="45">
        <v>13</v>
      </c>
      <c r="K105" s="45">
        <f t="shared" si="9"/>
        <v>13.2</v>
      </c>
      <c r="L105" s="46">
        <f>'在庫情報（袜子）'!U105</f>
        <v>0</v>
      </c>
      <c r="M105" s="47">
        <f t="shared" si="8"/>
        <v>0</v>
      </c>
    </row>
    <row r="106" ht="50.1" customHeight="1" spans="2:13">
      <c r="B106" s="17"/>
      <c r="C106" s="8" t="s">
        <v>412</v>
      </c>
      <c r="D106" s="89" t="s">
        <v>568</v>
      </c>
      <c r="E106" s="98"/>
      <c r="F106" s="38" t="s">
        <v>17</v>
      </c>
      <c r="G106" s="14" t="s">
        <v>569</v>
      </c>
      <c r="H106" s="14" t="s">
        <v>561</v>
      </c>
      <c r="I106" s="127" t="s">
        <v>385</v>
      </c>
      <c r="J106" s="49">
        <v>12.3</v>
      </c>
      <c r="K106" s="49">
        <f t="shared" si="9"/>
        <v>12.5</v>
      </c>
      <c r="L106" s="50">
        <f>'在庫情報（袜子）'!U106</f>
        <v>0</v>
      </c>
      <c r="M106" s="51">
        <f t="shared" si="8"/>
        <v>0</v>
      </c>
    </row>
    <row r="107" ht="50.1" customHeight="1" spans="2:13">
      <c r="B107" s="17"/>
      <c r="C107" s="10"/>
      <c r="D107" s="92"/>
      <c r="E107" s="98"/>
      <c r="F107" s="37" t="s">
        <v>18</v>
      </c>
      <c r="G107" s="11" t="s">
        <v>563</v>
      </c>
      <c r="H107" s="11" t="s">
        <v>388</v>
      </c>
      <c r="I107" s="81" t="s">
        <v>385</v>
      </c>
      <c r="J107" s="41">
        <v>12.3</v>
      </c>
      <c r="K107" s="41">
        <f t="shared" si="9"/>
        <v>12.5</v>
      </c>
      <c r="L107" s="42">
        <f>'在庫情報（袜子）'!U107</f>
        <v>0</v>
      </c>
      <c r="M107" s="43">
        <f t="shared" si="8"/>
        <v>0</v>
      </c>
    </row>
    <row r="108" ht="50.1" customHeight="1" spans="2:13">
      <c r="B108" s="107"/>
      <c r="C108" s="15"/>
      <c r="D108" s="95"/>
      <c r="E108" s="15"/>
      <c r="F108" s="24" t="s">
        <v>19</v>
      </c>
      <c r="G108" s="13" t="s">
        <v>565</v>
      </c>
      <c r="H108" s="13" t="s">
        <v>391</v>
      </c>
      <c r="I108" s="87" t="s">
        <v>398</v>
      </c>
      <c r="J108" s="45">
        <v>12.3</v>
      </c>
      <c r="K108" s="45">
        <f t="shared" si="9"/>
        <v>12.5</v>
      </c>
      <c r="L108" s="46">
        <f>'在庫情報（袜子）'!U108</f>
        <v>0</v>
      </c>
      <c r="M108" s="47">
        <f t="shared" si="8"/>
        <v>0</v>
      </c>
    </row>
    <row r="109" ht="50.1" customHeight="1" spans="2:13">
      <c r="B109" s="26" t="s">
        <v>573</v>
      </c>
      <c r="C109" s="26" t="s">
        <v>412</v>
      </c>
      <c r="D109" s="27" t="s">
        <v>574</v>
      </c>
      <c r="E109" s="108"/>
      <c r="F109" s="109" t="s">
        <v>17</v>
      </c>
      <c r="G109" s="28" t="s">
        <v>575</v>
      </c>
      <c r="H109" s="28" t="s">
        <v>384</v>
      </c>
      <c r="I109" s="141" t="s">
        <v>385</v>
      </c>
      <c r="J109" s="64">
        <v>14.5</v>
      </c>
      <c r="K109" s="64">
        <f t="shared" si="9"/>
        <v>14.7</v>
      </c>
      <c r="L109" s="65">
        <f>'在庫情報（袜子）'!U109</f>
        <v>0</v>
      </c>
      <c r="M109" s="66">
        <f t="shared" si="8"/>
        <v>0</v>
      </c>
    </row>
    <row r="110" ht="50.1" customHeight="1" spans="2:13">
      <c r="B110" s="29"/>
      <c r="C110" s="110"/>
      <c r="D110" s="30"/>
      <c r="E110" s="108"/>
      <c r="F110" s="111" t="s">
        <v>18</v>
      </c>
      <c r="G110" s="31" t="s">
        <v>577</v>
      </c>
      <c r="H110" s="31" t="s">
        <v>388</v>
      </c>
      <c r="I110" s="111" t="s">
        <v>398</v>
      </c>
      <c r="J110" s="67">
        <v>14.5</v>
      </c>
      <c r="K110" s="67">
        <f t="shared" si="9"/>
        <v>14.7</v>
      </c>
      <c r="L110" s="68">
        <f>'在庫情報（袜子）'!U110</f>
        <v>0</v>
      </c>
      <c r="M110" s="69">
        <f t="shared" si="8"/>
        <v>0</v>
      </c>
    </row>
    <row r="111" ht="50.1" customHeight="1" spans="2:13">
      <c r="B111" s="29"/>
      <c r="C111" s="110"/>
      <c r="D111" s="30"/>
      <c r="E111" s="108"/>
      <c r="F111" s="111" t="s">
        <v>19</v>
      </c>
      <c r="G111" s="31" t="s">
        <v>579</v>
      </c>
      <c r="H111" s="31" t="s">
        <v>391</v>
      </c>
      <c r="I111" s="111" t="s">
        <v>398</v>
      </c>
      <c r="J111" s="67">
        <v>14.5</v>
      </c>
      <c r="K111" s="67">
        <f t="shared" si="9"/>
        <v>14.7</v>
      </c>
      <c r="L111" s="68">
        <f>'在庫情報（袜子）'!U111</f>
        <v>0</v>
      </c>
      <c r="M111" s="69">
        <f t="shared" si="8"/>
        <v>0</v>
      </c>
    </row>
    <row r="112" ht="50.1" customHeight="1" spans="2:13">
      <c r="B112" s="29"/>
      <c r="C112" s="112"/>
      <c r="D112" s="35"/>
      <c r="E112" s="108"/>
      <c r="F112" s="113" t="s">
        <v>20</v>
      </c>
      <c r="G112" s="33" t="s">
        <v>581</v>
      </c>
      <c r="H112" s="33" t="s">
        <v>394</v>
      </c>
      <c r="I112" s="142" t="s">
        <v>398</v>
      </c>
      <c r="J112" s="71">
        <v>14.5</v>
      </c>
      <c r="K112" s="71">
        <f t="shared" si="9"/>
        <v>14.7</v>
      </c>
      <c r="L112" s="72">
        <f>'在庫情報（袜子）'!U112</f>
        <v>0</v>
      </c>
      <c r="M112" s="73">
        <f t="shared" si="8"/>
        <v>0</v>
      </c>
    </row>
    <row r="113" ht="50.1" customHeight="1" spans="2:13">
      <c r="B113" s="29"/>
      <c r="C113" s="26" t="s">
        <v>412</v>
      </c>
      <c r="D113" s="27" t="s">
        <v>583</v>
      </c>
      <c r="E113" s="26"/>
      <c r="F113" s="109" t="s">
        <v>17</v>
      </c>
      <c r="G113" s="28" t="s">
        <v>575</v>
      </c>
      <c r="H113" s="28" t="s">
        <v>384</v>
      </c>
      <c r="I113" s="109" t="s">
        <v>385</v>
      </c>
      <c r="J113" s="64">
        <v>14.5</v>
      </c>
      <c r="K113" s="64">
        <f t="shared" si="9"/>
        <v>14.7</v>
      </c>
      <c r="L113" s="65">
        <f>'在庫情報（袜子）'!U113</f>
        <v>0</v>
      </c>
      <c r="M113" s="66">
        <f t="shared" si="8"/>
        <v>0</v>
      </c>
    </row>
    <row r="114" ht="50.1" customHeight="1" spans="2:13">
      <c r="B114" s="29"/>
      <c r="C114" s="110"/>
      <c r="D114" s="30"/>
      <c r="E114" s="29"/>
      <c r="F114" s="111" t="s">
        <v>18</v>
      </c>
      <c r="G114" s="31" t="s">
        <v>577</v>
      </c>
      <c r="H114" s="31" t="s">
        <v>388</v>
      </c>
      <c r="I114" s="111" t="s">
        <v>398</v>
      </c>
      <c r="J114" s="67">
        <v>14.5</v>
      </c>
      <c r="K114" s="67">
        <f t="shared" si="9"/>
        <v>14.7</v>
      </c>
      <c r="L114" s="68">
        <f>'在庫情報（袜子）'!U114</f>
        <v>0</v>
      </c>
      <c r="M114" s="69">
        <f t="shared" si="8"/>
        <v>0</v>
      </c>
    </row>
    <row r="115" ht="50.1" customHeight="1" spans="2:13">
      <c r="B115" s="29"/>
      <c r="C115" s="110"/>
      <c r="D115" s="30"/>
      <c r="E115" s="29"/>
      <c r="F115" s="111" t="s">
        <v>19</v>
      </c>
      <c r="G115" s="31" t="s">
        <v>579</v>
      </c>
      <c r="H115" s="31" t="s">
        <v>391</v>
      </c>
      <c r="I115" s="111" t="s">
        <v>398</v>
      </c>
      <c r="J115" s="67">
        <v>14.5</v>
      </c>
      <c r="K115" s="67">
        <f t="shared" si="9"/>
        <v>14.7</v>
      </c>
      <c r="L115" s="68">
        <f>'在庫情報（袜子）'!U115</f>
        <v>0</v>
      </c>
      <c r="M115" s="69">
        <f t="shared" si="8"/>
        <v>0</v>
      </c>
    </row>
    <row r="116" ht="50.1" customHeight="1" spans="2:13">
      <c r="B116" s="29"/>
      <c r="C116" s="110"/>
      <c r="D116" s="30"/>
      <c r="E116" s="29"/>
      <c r="F116" s="113" t="s">
        <v>20</v>
      </c>
      <c r="G116" s="33" t="s">
        <v>581</v>
      </c>
      <c r="H116" s="33" t="s">
        <v>394</v>
      </c>
      <c r="I116" s="113" t="s">
        <v>398</v>
      </c>
      <c r="J116" s="71">
        <v>14.5</v>
      </c>
      <c r="K116" s="71">
        <f t="shared" si="9"/>
        <v>14.7</v>
      </c>
      <c r="L116" s="72">
        <f>'在庫情報（袜子）'!U116</f>
        <v>0</v>
      </c>
      <c r="M116" s="73">
        <f t="shared" si="8"/>
        <v>0</v>
      </c>
    </row>
    <row r="117" ht="50.1" customHeight="1" spans="2:13">
      <c r="B117" s="8" t="s">
        <v>588</v>
      </c>
      <c r="C117" s="8" t="s">
        <v>412</v>
      </c>
      <c r="D117" s="9" t="s">
        <v>589</v>
      </c>
      <c r="E117" s="8"/>
      <c r="F117" s="38" t="s">
        <v>17</v>
      </c>
      <c r="G117" s="14" t="s">
        <v>577</v>
      </c>
      <c r="H117" s="14" t="s">
        <v>388</v>
      </c>
      <c r="I117" s="132" t="s">
        <v>398</v>
      </c>
      <c r="J117" s="49">
        <v>20</v>
      </c>
      <c r="K117" s="49">
        <f t="shared" si="9"/>
        <v>20.2</v>
      </c>
      <c r="L117" s="50">
        <f>'在庫情報（袜子）'!U117</f>
        <v>0</v>
      </c>
      <c r="M117" s="51">
        <f t="shared" si="8"/>
        <v>0</v>
      </c>
    </row>
    <row r="118" ht="50.1" customHeight="1" spans="2:13">
      <c r="B118" s="10"/>
      <c r="C118" s="10"/>
      <c r="D118" s="114"/>
      <c r="E118" s="10"/>
      <c r="F118" s="37" t="s">
        <v>18</v>
      </c>
      <c r="G118" s="11" t="s">
        <v>591</v>
      </c>
      <c r="H118" s="11" t="s">
        <v>490</v>
      </c>
      <c r="I118" s="86" t="s">
        <v>398</v>
      </c>
      <c r="J118" s="41">
        <v>20</v>
      </c>
      <c r="K118" s="41">
        <f t="shared" si="9"/>
        <v>20.2</v>
      </c>
      <c r="L118" s="42">
        <f>'在庫情報（袜子）'!U118</f>
        <v>0</v>
      </c>
      <c r="M118" s="43">
        <f t="shared" si="8"/>
        <v>0</v>
      </c>
    </row>
    <row r="119" ht="50.1" customHeight="1" spans="2:13">
      <c r="B119" s="10"/>
      <c r="C119" s="10"/>
      <c r="D119" s="114"/>
      <c r="E119" s="10"/>
      <c r="F119" s="24" t="s">
        <v>19</v>
      </c>
      <c r="G119" s="13" t="s">
        <v>593</v>
      </c>
      <c r="H119" s="13" t="s">
        <v>492</v>
      </c>
      <c r="I119" s="134" t="s">
        <v>398</v>
      </c>
      <c r="J119" s="45">
        <v>20</v>
      </c>
      <c r="K119" s="45">
        <f t="shared" si="9"/>
        <v>20.2</v>
      </c>
      <c r="L119" s="46">
        <f>'在庫情報（袜子）'!U119</f>
        <v>0</v>
      </c>
      <c r="M119" s="47">
        <f t="shared" si="8"/>
        <v>0</v>
      </c>
    </row>
    <row r="120" ht="50.1" customHeight="1" spans="2:13">
      <c r="B120" s="10"/>
      <c r="C120" s="8" t="s">
        <v>412</v>
      </c>
      <c r="D120" s="115" t="s">
        <v>595</v>
      </c>
      <c r="E120" s="8"/>
      <c r="F120" s="38" t="s">
        <v>17</v>
      </c>
      <c r="G120" s="14" t="s">
        <v>577</v>
      </c>
      <c r="H120" s="14" t="s">
        <v>388</v>
      </c>
      <c r="I120" s="132" t="s">
        <v>398</v>
      </c>
      <c r="J120" s="49">
        <v>20</v>
      </c>
      <c r="K120" s="49">
        <f t="shared" si="9"/>
        <v>20.2</v>
      </c>
      <c r="L120" s="50">
        <f>'在庫情報（袜子）'!U120</f>
        <v>0</v>
      </c>
      <c r="M120" s="51">
        <f t="shared" si="8"/>
        <v>0</v>
      </c>
    </row>
    <row r="121" ht="50.1" customHeight="1" spans="2:13">
      <c r="B121" s="10"/>
      <c r="C121" s="10"/>
      <c r="D121" s="114"/>
      <c r="E121" s="10"/>
      <c r="F121" s="37" t="s">
        <v>18</v>
      </c>
      <c r="G121" s="11" t="s">
        <v>591</v>
      </c>
      <c r="H121" s="11" t="s">
        <v>490</v>
      </c>
      <c r="I121" s="86" t="s">
        <v>398</v>
      </c>
      <c r="J121" s="41">
        <v>20</v>
      </c>
      <c r="K121" s="41">
        <f t="shared" si="9"/>
        <v>20.2</v>
      </c>
      <c r="L121" s="42">
        <f>'在庫情報（袜子）'!U121</f>
        <v>0</v>
      </c>
      <c r="M121" s="43">
        <f t="shared" si="8"/>
        <v>0</v>
      </c>
    </row>
    <row r="122" ht="50.1" customHeight="1" spans="2:13">
      <c r="B122" s="15"/>
      <c r="C122" s="15"/>
      <c r="D122" s="116"/>
      <c r="E122" s="15"/>
      <c r="F122" s="24" t="s">
        <v>19</v>
      </c>
      <c r="G122" s="13" t="s">
        <v>593</v>
      </c>
      <c r="H122" s="13" t="s">
        <v>492</v>
      </c>
      <c r="I122" s="87" t="s">
        <v>398</v>
      </c>
      <c r="J122" s="45">
        <v>20</v>
      </c>
      <c r="K122" s="45">
        <f t="shared" si="9"/>
        <v>20.2</v>
      </c>
      <c r="L122" s="46">
        <f>'在庫情報（袜子）'!U122</f>
        <v>0</v>
      </c>
      <c r="M122" s="47">
        <f t="shared" si="8"/>
        <v>0</v>
      </c>
    </row>
    <row r="123" ht="50.1" customHeight="1" spans="2:13">
      <c r="B123" s="88" t="s">
        <v>599</v>
      </c>
      <c r="C123" s="88" t="s">
        <v>381</v>
      </c>
      <c r="D123" s="9" t="s">
        <v>600</v>
      </c>
      <c r="E123" s="50"/>
      <c r="F123" s="14" t="s">
        <v>17</v>
      </c>
      <c r="G123" s="14" t="s">
        <v>577</v>
      </c>
      <c r="H123" s="117" t="s">
        <v>388</v>
      </c>
      <c r="I123" s="143" t="s">
        <v>385</v>
      </c>
      <c r="J123" s="49">
        <v>9.5</v>
      </c>
      <c r="K123" s="49">
        <v>9.7</v>
      </c>
      <c r="L123" s="50">
        <f>'在庫情報（袜子）'!U123</f>
        <v>0</v>
      </c>
      <c r="M123" s="51">
        <f t="shared" ref="M123:M186" si="10">K123*L123</f>
        <v>0</v>
      </c>
    </row>
    <row r="124" ht="50.1" customHeight="1" spans="2:13">
      <c r="B124" s="118"/>
      <c r="C124" s="118"/>
      <c r="D124" s="12"/>
      <c r="E124" s="42"/>
      <c r="F124" s="11" t="s">
        <v>18</v>
      </c>
      <c r="G124" s="11" t="s">
        <v>602</v>
      </c>
      <c r="H124" s="119" t="s">
        <v>391</v>
      </c>
      <c r="I124" s="144" t="s">
        <v>385</v>
      </c>
      <c r="J124" s="41">
        <v>9.5</v>
      </c>
      <c r="K124" s="41">
        <v>9.7</v>
      </c>
      <c r="L124" s="42">
        <f>'在庫情報（袜子）'!U124</f>
        <v>0</v>
      </c>
      <c r="M124" s="43">
        <f t="shared" si="10"/>
        <v>0</v>
      </c>
    </row>
    <row r="125" ht="50.1" customHeight="1" spans="2:13">
      <c r="B125" s="118"/>
      <c r="C125" s="118"/>
      <c r="D125" s="16"/>
      <c r="E125" s="46"/>
      <c r="F125" s="13" t="s">
        <v>19</v>
      </c>
      <c r="G125" s="13" t="s">
        <v>581</v>
      </c>
      <c r="H125" s="120" t="s">
        <v>394</v>
      </c>
      <c r="I125" s="145" t="s">
        <v>385</v>
      </c>
      <c r="J125" s="45">
        <v>9.5</v>
      </c>
      <c r="K125" s="45">
        <v>9.7</v>
      </c>
      <c r="L125" s="46">
        <f>'在庫情報（袜子）'!U125</f>
        <v>0</v>
      </c>
      <c r="M125" s="47">
        <f t="shared" si="10"/>
        <v>0</v>
      </c>
    </row>
    <row r="126" ht="50.1" customHeight="1" spans="2:13">
      <c r="B126" s="118"/>
      <c r="C126" s="118"/>
      <c r="D126" s="9" t="s">
        <v>605</v>
      </c>
      <c r="E126" s="79"/>
      <c r="F126" s="121" t="s">
        <v>17</v>
      </c>
      <c r="G126" s="121" t="s">
        <v>577</v>
      </c>
      <c r="H126" s="122" t="s">
        <v>388</v>
      </c>
      <c r="I126" s="146" t="s">
        <v>385</v>
      </c>
      <c r="J126" s="78">
        <v>9.5</v>
      </c>
      <c r="K126" s="49">
        <v>9.7</v>
      </c>
      <c r="L126" s="50">
        <f>'在庫情報（袜子）'!U126</f>
        <v>0</v>
      </c>
      <c r="M126" s="51">
        <f t="shared" si="10"/>
        <v>0</v>
      </c>
    </row>
    <row r="127" ht="50.1" customHeight="1" spans="2:13">
      <c r="B127" s="118"/>
      <c r="C127" s="118"/>
      <c r="D127" s="12"/>
      <c r="E127" s="42"/>
      <c r="F127" s="11" t="s">
        <v>18</v>
      </c>
      <c r="G127" s="11" t="s">
        <v>602</v>
      </c>
      <c r="H127" s="119" t="s">
        <v>391</v>
      </c>
      <c r="I127" s="147" t="s">
        <v>385</v>
      </c>
      <c r="J127" s="41">
        <v>9.5</v>
      </c>
      <c r="K127" s="41">
        <v>9.7</v>
      </c>
      <c r="L127" s="42">
        <f>'在庫情報（袜子）'!U127</f>
        <v>0</v>
      </c>
      <c r="M127" s="43">
        <f t="shared" si="10"/>
        <v>0</v>
      </c>
    </row>
    <row r="128" ht="50.1" customHeight="1" spans="2:13">
      <c r="B128" s="118"/>
      <c r="C128" s="118"/>
      <c r="D128" s="16"/>
      <c r="E128" s="60"/>
      <c r="F128" s="22" t="s">
        <v>19</v>
      </c>
      <c r="G128" s="22" t="s">
        <v>581</v>
      </c>
      <c r="H128" s="123" t="s">
        <v>394</v>
      </c>
      <c r="I128" s="148" t="s">
        <v>385</v>
      </c>
      <c r="J128" s="59">
        <v>9.5</v>
      </c>
      <c r="K128" s="45">
        <v>9.7</v>
      </c>
      <c r="L128" s="46">
        <f>'在庫情報（袜子）'!U128</f>
        <v>0</v>
      </c>
      <c r="M128" s="47">
        <f t="shared" si="10"/>
        <v>0</v>
      </c>
    </row>
    <row r="129" ht="50.1" customHeight="1" spans="2:13">
      <c r="B129" s="118"/>
      <c r="C129" s="118"/>
      <c r="D129" s="9" t="s">
        <v>609</v>
      </c>
      <c r="E129" s="50"/>
      <c r="F129" s="14" t="s">
        <v>17</v>
      </c>
      <c r="G129" s="14" t="s">
        <v>577</v>
      </c>
      <c r="H129" s="117" t="s">
        <v>388</v>
      </c>
      <c r="I129" s="143" t="s">
        <v>385</v>
      </c>
      <c r="J129" s="49">
        <v>9.5</v>
      </c>
      <c r="K129" s="49">
        <v>9.7</v>
      </c>
      <c r="L129" s="50">
        <f>'在庫情報（袜子）'!U129</f>
        <v>0</v>
      </c>
      <c r="M129" s="51">
        <f t="shared" si="10"/>
        <v>0</v>
      </c>
    </row>
    <row r="130" ht="50.1" customHeight="1" spans="2:13">
      <c r="B130" s="118"/>
      <c r="C130" s="118"/>
      <c r="D130" s="12"/>
      <c r="E130" s="42"/>
      <c r="F130" s="11" t="s">
        <v>18</v>
      </c>
      <c r="G130" s="11" t="s">
        <v>602</v>
      </c>
      <c r="H130" s="119" t="s">
        <v>391</v>
      </c>
      <c r="I130" s="144" t="s">
        <v>385</v>
      </c>
      <c r="J130" s="41">
        <v>9.5</v>
      </c>
      <c r="K130" s="41">
        <v>9.7</v>
      </c>
      <c r="L130" s="42">
        <f>'在庫情報（袜子）'!U130</f>
        <v>0</v>
      </c>
      <c r="M130" s="43">
        <f t="shared" si="10"/>
        <v>0</v>
      </c>
    </row>
    <row r="131" ht="50.1" customHeight="1" spans="2:13">
      <c r="B131" s="118"/>
      <c r="C131" s="118"/>
      <c r="D131" s="16"/>
      <c r="E131" s="46"/>
      <c r="F131" s="13" t="s">
        <v>19</v>
      </c>
      <c r="G131" s="13" t="s">
        <v>581</v>
      </c>
      <c r="H131" s="120" t="s">
        <v>394</v>
      </c>
      <c r="I131" s="145" t="s">
        <v>385</v>
      </c>
      <c r="J131" s="45">
        <v>9.5</v>
      </c>
      <c r="K131" s="45">
        <v>9.7</v>
      </c>
      <c r="L131" s="46">
        <f>'在庫情報（袜子）'!U131</f>
        <v>0</v>
      </c>
      <c r="M131" s="47">
        <f t="shared" si="10"/>
        <v>0</v>
      </c>
    </row>
    <row r="132" ht="50.1" customHeight="1" spans="2:13">
      <c r="B132" s="118"/>
      <c r="C132" s="118"/>
      <c r="D132" s="9" t="s">
        <v>613</v>
      </c>
      <c r="E132" s="50"/>
      <c r="F132" s="14" t="s">
        <v>17</v>
      </c>
      <c r="G132" s="14" t="s">
        <v>577</v>
      </c>
      <c r="H132" s="117" t="s">
        <v>388</v>
      </c>
      <c r="I132" s="178" t="s">
        <v>385</v>
      </c>
      <c r="J132" s="49">
        <v>10</v>
      </c>
      <c r="K132" s="49">
        <v>10.2</v>
      </c>
      <c r="L132" s="50">
        <f>'在庫情報（袜子）'!U132</f>
        <v>0</v>
      </c>
      <c r="M132" s="51">
        <f t="shared" si="10"/>
        <v>0</v>
      </c>
    </row>
    <row r="133" ht="50.1" customHeight="1" spans="2:13">
      <c r="B133" s="118"/>
      <c r="C133" s="118"/>
      <c r="D133" s="12"/>
      <c r="E133" s="42"/>
      <c r="F133" s="11" t="s">
        <v>18</v>
      </c>
      <c r="G133" s="11" t="s">
        <v>602</v>
      </c>
      <c r="H133" s="119" t="s">
        <v>391</v>
      </c>
      <c r="I133" s="147" t="s">
        <v>385</v>
      </c>
      <c r="J133" s="41">
        <v>10</v>
      </c>
      <c r="K133" s="41">
        <v>10.2</v>
      </c>
      <c r="L133" s="42">
        <f>'在庫情報（袜子）'!U133</f>
        <v>0</v>
      </c>
      <c r="M133" s="43">
        <f t="shared" si="10"/>
        <v>0</v>
      </c>
    </row>
    <row r="134" ht="50.1" customHeight="1" spans="2:13">
      <c r="B134" s="118"/>
      <c r="C134" s="118"/>
      <c r="D134" s="16"/>
      <c r="E134" s="60"/>
      <c r="F134" s="22" t="s">
        <v>19</v>
      </c>
      <c r="G134" s="22" t="s">
        <v>581</v>
      </c>
      <c r="H134" s="123" t="s">
        <v>394</v>
      </c>
      <c r="I134" s="148" t="s">
        <v>385</v>
      </c>
      <c r="J134" s="59">
        <v>10</v>
      </c>
      <c r="K134" s="45">
        <v>10.2</v>
      </c>
      <c r="L134" s="46">
        <f>'在庫情報（袜子）'!U134</f>
        <v>0</v>
      </c>
      <c r="M134" s="47">
        <f t="shared" si="10"/>
        <v>0</v>
      </c>
    </row>
    <row r="135" ht="50.1" customHeight="1" spans="2:13">
      <c r="B135" s="88" t="s">
        <v>617</v>
      </c>
      <c r="C135" s="88" t="s">
        <v>381</v>
      </c>
      <c r="D135" s="89" t="s">
        <v>618</v>
      </c>
      <c r="E135" s="149"/>
      <c r="F135" s="14" t="s">
        <v>17</v>
      </c>
      <c r="G135" s="14" t="s">
        <v>575</v>
      </c>
      <c r="H135" s="117" t="s">
        <v>384</v>
      </c>
      <c r="I135" s="178" t="s">
        <v>385</v>
      </c>
      <c r="J135" s="49">
        <v>10</v>
      </c>
      <c r="K135" s="49">
        <v>10.2</v>
      </c>
      <c r="L135" s="50">
        <f>'在庫情報（袜子）'!U135</f>
        <v>0</v>
      </c>
      <c r="M135" s="51">
        <f t="shared" si="10"/>
        <v>0</v>
      </c>
    </row>
    <row r="136" ht="50.1" customHeight="1" spans="2:13">
      <c r="B136" s="118"/>
      <c r="C136" s="118"/>
      <c r="D136" s="92"/>
      <c r="E136" s="150"/>
      <c r="F136" s="11" t="s">
        <v>18</v>
      </c>
      <c r="G136" s="11" t="s">
        <v>577</v>
      </c>
      <c r="H136" s="119" t="s">
        <v>388</v>
      </c>
      <c r="I136" s="147" t="s">
        <v>385</v>
      </c>
      <c r="J136" s="41">
        <v>10</v>
      </c>
      <c r="K136" s="41">
        <v>10.2</v>
      </c>
      <c r="L136" s="42">
        <f>'在庫情報（袜子）'!U136</f>
        <v>0</v>
      </c>
      <c r="M136" s="43">
        <f t="shared" si="10"/>
        <v>0</v>
      </c>
    </row>
    <row r="137" ht="50.1" customHeight="1" spans="2:13">
      <c r="B137" s="118"/>
      <c r="C137" s="151"/>
      <c r="D137" s="92"/>
      <c r="E137" s="150"/>
      <c r="F137" s="11" t="s">
        <v>19</v>
      </c>
      <c r="G137" s="11" t="s">
        <v>602</v>
      </c>
      <c r="H137" s="119" t="s">
        <v>391</v>
      </c>
      <c r="I137" s="147" t="s">
        <v>385</v>
      </c>
      <c r="J137" s="41">
        <v>10</v>
      </c>
      <c r="K137" s="41">
        <v>10.2</v>
      </c>
      <c r="L137" s="42">
        <f>'在庫情報（袜子）'!U137</f>
        <v>0</v>
      </c>
      <c r="M137" s="43">
        <f t="shared" si="10"/>
        <v>0</v>
      </c>
    </row>
    <row r="138" ht="50.1" customHeight="1" spans="2:13">
      <c r="B138" s="118"/>
      <c r="C138" s="118"/>
      <c r="D138" s="95"/>
      <c r="E138" s="152"/>
      <c r="F138" s="13" t="s">
        <v>20</v>
      </c>
      <c r="G138" s="13" t="s">
        <v>581</v>
      </c>
      <c r="H138" s="120" t="s">
        <v>394</v>
      </c>
      <c r="I138" s="179" t="s">
        <v>385</v>
      </c>
      <c r="J138" s="45">
        <v>10</v>
      </c>
      <c r="K138" s="45">
        <v>10.2</v>
      </c>
      <c r="L138" s="46">
        <f>'在庫情報（袜子）'!U138</f>
        <v>0</v>
      </c>
      <c r="M138" s="47">
        <f t="shared" si="10"/>
        <v>0</v>
      </c>
    </row>
    <row r="139" ht="50.1" customHeight="1" spans="2:13">
      <c r="B139" s="151"/>
      <c r="C139" s="151"/>
      <c r="D139" s="9" t="s">
        <v>623</v>
      </c>
      <c r="E139" s="79"/>
      <c r="F139" s="121" t="s">
        <v>17</v>
      </c>
      <c r="G139" s="121" t="s">
        <v>575</v>
      </c>
      <c r="H139" s="122" t="s">
        <v>384</v>
      </c>
      <c r="I139" s="146" t="s">
        <v>385</v>
      </c>
      <c r="J139" s="78">
        <v>10</v>
      </c>
      <c r="K139" s="78">
        <v>10.2</v>
      </c>
      <c r="L139" s="50">
        <f>'在庫情報（袜子）'!U139</f>
        <v>0</v>
      </c>
      <c r="M139" s="51">
        <f t="shared" si="10"/>
        <v>0</v>
      </c>
    </row>
    <row r="140" ht="50.1" customHeight="1" spans="2:13">
      <c r="B140" s="151"/>
      <c r="C140" s="151"/>
      <c r="D140" s="12"/>
      <c r="E140" s="42"/>
      <c r="F140" s="11" t="s">
        <v>18</v>
      </c>
      <c r="G140" s="11" t="s">
        <v>577</v>
      </c>
      <c r="H140" s="119" t="s">
        <v>388</v>
      </c>
      <c r="I140" s="147" t="s">
        <v>385</v>
      </c>
      <c r="J140" s="41">
        <v>10</v>
      </c>
      <c r="K140" s="41">
        <v>10.2</v>
      </c>
      <c r="L140" s="42">
        <f>'在庫情報（袜子）'!U140</f>
        <v>0</v>
      </c>
      <c r="M140" s="43">
        <f t="shared" si="10"/>
        <v>0</v>
      </c>
    </row>
    <row r="141" ht="50.1" customHeight="1" spans="2:13">
      <c r="B141" s="151"/>
      <c r="C141" s="151"/>
      <c r="D141" s="12"/>
      <c r="E141" s="42"/>
      <c r="F141" s="11" t="s">
        <v>19</v>
      </c>
      <c r="G141" s="11" t="s">
        <v>602</v>
      </c>
      <c r="H141" s="119" t="s">
        <v>391</v>
      </c>
      <c r="I141" s="147" t="s">
        <v>385</v>
      </c>
      <c r="J141" s="41">
        <v>10</v>
      </c>
      <c r="K141" s="41">
        <v>10.2</v>
      </c>
      <c r="L141" s="42">
        <f>'在庫情報（袜子）'!U141</f>
        <v>0</v>
      </c>
      <c r="M141" s="43">
        <f t="shared" si="10"/>
        <v>0</v>
      </c>
    </row>
    <row r="142" ht="50.1" customHeight="1" spans="2:13">
      <c r="B142" s="153"/>
      <c r="C142" s="153"/>
      <c r="D142" s="16"/>
      <c r="E142" s="46"/>
      <c r="F142" s="13" t="s">
        <v>20</v>
      </c>
      <c r="G142" s="13" t="s">
        <v>581</v>
      </c>
      <c r="H142" s="120" t="s">
        <v>394</v>
      </c>
      <c r="I142" s="179" t="s">
        <v>385</v>
      </c>
      <c r="J142" s="45">
        <v>10</v>
      </c>
      <c r="K142" s="45">
        <v>10.2</v>
      </c>
      <c r="L142" s="46">
        <f>'在庫情報（袜子）'!U142</f>
        <v>0</v>
      </c>
      <c r="M142" s="47">
        <f t="shared" si="10"/>
        <v>0</v>
      </c>
    </row>
    <row r="143" ht="50.1" customHeight="1" spans="2:13">
      <c r="B143" s="88" t="s">
        <v>628</v>
      </c>
      <c r="C143" s="88" t="s">
        <v>381</v>
      </c>
      <c r="D143" s="9" t="s">
        <v>629</v>
      </c>
      <c r="E143" s="154"/>
      <c r="F143" s="14" t="s">
        <v>17</v>
      </c>
      <c r="G143" s="14" t="s">
        <v>575</v>
      </c>
      <c r="H143" s="117" t="s">
        <v>384</v>
      </c>
      <c r="I143" s="178" t="s">
        <v>385</v>
      </c>
      <c r="J143" s="49">
        <v>12.5</v>
      </c>
      <c r="K143" s="49">
        <v>12.7</v>
      </c>
      <c r="L143" s="50">
        <f>'在庫情報（袜子）'!U143</f>
        <v>0</v>
      </c>
      <c r="M143" s="51">
        <f t="shared" si="10"/>
        <v>0</v>
      </c>
    </row>
    <row r="144" ht="50.1" customHeight="1" spans="2:13">
      <c r="B144" s="118"/>
      <c r="C144" s="118"/>
      <c r="D144" s="12" t="s">
        <v>631</v>
      </c>
      <c r="E144" s="155"/>
      <c r="F144" s="11" t="s">
        <v>18</v>
      </c>
      <c r="G144" s="11" t="s">
        <v>577</v>
      </c>
      <c r="H144" s="119" t="s">
        <v>388</v>
      </c>
      <c r="I144" s="147" t="s">
        <v>385</v>
      </c>
      <c r="J144" s="41">
        <v>12.5</v>
      </c>
      <c r="K144" s="41">
        <v>12.7</v>
      </c>
      <c r="L144" s="42">
        <f>'在庫情報（袜子）'!U144</f>
        <v>0</v>
      </c>
      <c r="M144" s="43">
        <f t="shared" si="10"/>
        <v>0</v>
      </c>
    </row>
    <row r="145" ht="50.1" customHeight="1" spans="2:13">
      <c r="B145" s="118"/>
      <c r="C145" s="118"/>
      <c r="D145" s="12"/>
      <c r="E145" s="155"/>
      <c r="F145" s="11" t="s">
        <v>19</v>
      </c>
      <c r="G145" s="11" t="s">
        <v>602</v>
      </c>
      <c r="H145" s="119" t="s">
        <v>391</v>
      </c>
      <c r="I145" s="147" t="s">
        <v>385</v>
      </c>
      <c r="J145" s="41">
        <v>12.5</v>
      </c>
      <c r="K145" s="41">
        <v>12.7</v>
      </c>
      <c r="L145" s="42">
        <f>'在庫情報（袜子）'!U145</f>
        <v>0</v>
      </c>
      <c r="M145" s="43">
        <f t="shared" si="10"/>
        <v>0</v>
      </c>
    </row>
    <row r="146" ht="50.1" customHeight="1" spans="2:13">
      <c r="B146" s="118"/>
      <c r="C146" s="118"/>
      <c r="D146" s="16"/>
      <c r="E146" s="156"/>
      <c r="F146" s="22" t="s">
        <v>20</v>
      </c>
      <c r="G146" s="22" t="s">
        <v>581</v>
      </c>
      <c r="H146" s="123" t="s">
        <v>394</v>
      </c>
      <c r="I146" s="148" t="s">
        <v>385</v>
      </c>
      <c r="J146" s="59">
        <v>12.5</v>
      </c>
      <c r="K146" s="59">
        <v>12.7</v>
      </c>
      <c r="L146" s="46">
        <f>'在庫情報（袜子）'!U146</f>
        <v>0</v>
      </c>
      <c r="M146" s="47">
        <f t="shared" si="10"/>
        <v>0</v>
      </c>
    </row>
    <row r="147" ht="50.1" customHeight="1" spans="2:13">
      <c r="B147" s="118"/>
      <c r="C147" s="118"/>
      <c r="D147" s="9" t="s">
        <v>635</v>
      </c>
      <c r="E147" s="157"/>
      <c r="F147" s="14" t="s">
        <v>17</v>
      </c>
      <c r="G147" s="14" t="s">
        <v>575</v>
      </c>
      <c r="H147" s="117" t="s">
        <v>384</v>
      </c>
      <c r="I147" s="178" t="s">
        <v>385</v>
      </c>
      <c r="J147" s="49">
        <v>12.5</v>
      </c>
      <c r="K147" s="49">
        <v>12.7</v>
      </c>
      <c r="L147" s="50">
        <f>'在庫情報（袜子）'!U147</f>
        <v>0</v>
      </c>
      <c r="M147" s="51">
        <f t="shared" si="10"/>
        <v>0</v>
      </c>
    </row>
    <row r="148" ht="50.1" customHeight="1" spans="2:13">
      <c r="B148" s="118"/>
      <c r="C148" s="118"/>
      <c r="D148" s="12"/>
      <c r="E148" s="158"/>
      <c r="F148" s="11" t="s">
        <v>18</v>
      </c>
      <c r="G148" s="11" t="s">
        <v>577</v>
      </c>
      <c r="H148" s="119" t="s">
        <v>388</v>
      </c>
      <c r="I148" s="147" t="s">
        <v>385</v>
      </c>
      <c r="J148" s="41">
        <v>12.5</v>
      </c>
      <c r="K148" s="41">
        <v>12.7</v>
      </c>
      <c r="L148" s="42">
        <f>'在庫情報（袜子）'!U148</f>
        <v>0</v>
      </c>
      <c r="M148" s="43">
        <f t="shared" si="10"/>
        <v>0</v>
      </c>
    </row>
    <row r="149" ht="50.1" customHeight="1" spans="2:13">
      <c r="B149" s="118"/>
      <c r="C149" s="118"/>
      <c r="D149" s="12"/>
      <c r="E149" s="158"/>
      <c r="F149" s="11" t="s">
        <v>19</v>
      </c>
      <c r="G149" s="11" t="s">
        <v>602</v>
      </c>
      <c r="H149" s="119" t="s">
        <v>391</v>
      </c>
      <c r="I149" s="147" t="s">
        <v>385</v>
      </c>
      <c r="J149" s="41">
        <v>12.5</v>
      </c>
      <c r="K149" s="41">
        <v>12.7</v>
      </c>
      <c r="L149" s="42">
        <f>'在庫情報（袜子）'!U149</f>
        <v>0</v>
      </c>
      <c r="M149" s="43">
        <f t="shared" si="10"/>
        <v>0</v>
      </c>
    </row>
    <row r="150" ht="50.1" customHeight="1" spans="2:13">
      <c r="B150" s="159"/>
      <c r="C150" s="159"/>
      <c r="D150" s="160"/>
      <c r="E150" s="161"/>
      <c r="F150" s="24" t="s">
        <v>20</v>
      </c>
      <c r="G150" s="13" t="s">
        <v>581</v>
      </c>
      <c r="H150" s="120" t="s">
        <v>394</v>
      </c>
      <c r="I150" s="179" t="s">
        <v>385</v>
      </c>
      <c r="J150" s="45">
        <v>12.5</v>
      </c>
      <c r="K150" s="45">
        <v>12.7</v>
      </c>
      <c r="L150" s="46">
        <f>'在庫情報（袜子）'!U150</f>
        <v>0</v>
      </c>
      <c r="M150" s="47">
        <f t="shared" si="10"/>
        <v>0</v>
      </c>
    </row>
    <row r="151" ht="50.1" customHeight="1" spans="2:13">
      <c r="B151" s="162"/>
      <c r="C151" s="162"/>
      <c r="D151" s="9">
        <v>20003</v>
      </c>
      <c r="E151" s="154"/>
      <c r="F151" s="121" t="s">
        <v>17</v>
      </c>
      <c r="G151" s="121" t="s">
        <v>575</v>
      </c>
      <c r="H151" s="122" t="s">
        <v>384</v>
      </c>
      <c r="I151" s="146" t="s">
        <v>385</v>
      </c>
      <c r="J151" s="78">
        <v>12.5</v>
      </c>
      <c r="K151" s="78">
        <v>12.7</v>
      </c>
      <c r="L151" s="50">
        <f>'在庫情報（袜子）'!U151</f>
        <v>0</v>
      </c>
      <c r="M151" s="51">
        <f t="shared" si="10"/>
        <v>0</v>
      </c>
    </row>
    <row r="152" ht="50.1" customHeight="1" spans="2:13">
      <c r="B152" s="162"/>
      <c r="C152" s="162"/>
      <c r="D152" s="12"/>
      <c r="E152" s="155"/>
      <c r="F152" s="11" t="s">
        <v>18</v>
      </c>
      <c r="G152" s="11" t="s">
        <v>577</v>
      </c>
      <c r="H152" s="119" t="s">
        <v>388</v>
      </c>
      <c r="I152" s="147" t="s">
        <v>385</v>
      </c>
      <c r="J152" s="41">
        <v>12.5</v>
      </c>
      <c r="K152" s="41">
        <v>12.7</v>
      </c>
      <c r="L152" s="42">
        <f>'在庫情報（袜子）'!U152</f>
        <v>0</v>
      </c>
      <c r="M152" s="43">
        <f t="shared" si="10"/>
        <v>0</v>
      </c>
    </row>
    <row r="153" ht="50.1" customHeight="1" spans="2:13">
      <c r="B153" s="162"/>
      <c r="C153" s="162"/>
      <c r="D153" s="12"/>
      <c r="E153" s="155"/>
      <c r="F153" s="11" t="s">
        <v>19</v>
      </c>
      <c r="G153" s="11" t="s">
        <v>602</v>
      </c>
      <c r="H153" s="119" t="s">
        <v>391</v>
      </c>
      <c r="I153" s="147" t="s">
        <v>385</v>
      </c>
      <c r="J153" s="41">
        <v>12.5</v>
      </c>
      <c r="K153" s="41">
        <v>12.7</v>
      </c>
      <c r="L153" s="42">
        <f>'在庫情報（袜子）'!U153</f>
        <v>0</v>
      </c>
      <c r="M153" s="43">
        <f t="shared" si="10"/>
        <v>0</v>
      </c>
    </row>
    <row r="154" ht="50.1" customHeight="1" spans="2:13">
      <c r="B154" s="162"/>
      <c r="C154" s="162"/>
      <c r="D154" s="16"/>
      <c r="E154" s="156"/>
      <c r="F154" s="22" t="s">
        <v>20</v>
      </c>
      <c r="G154" s="22" t="s">
        <v>581</v>
      </c>
      <c r="H154" s="123" t="s">
        <v>394</v>
      </c>
      <c r="I154" s="148" t="s">
        <v>385</v>
      </c>
      <c r="J154" s="59">
        <v>12.5</v>
      </c>
      <c r="K154" s="59">
        <v>12.7</v>
      </c>
      <c r="L154" s="46">
        <f>'在庫情報（袜子）'!U154</f>
        <v>0</v>
      </c>
      <c r="M154" s="47">
        <f t="shared" si="10"/>
        <v>0</v>
      </c>
    </row>
    <row r="155" ht="50.1" customHeight="1" spans="2:13">
      <c r="B155" s="162"/>
      <c r="C155" s="162"/>
      <c r="D155" s="9" t="s">
        <v>644</v>
      </c>
      <c r="E155" s="154"/>
      <c r="F155" s="14" t="s">
        <v>17</v>
      </c>
      <c r="G155" s="14" t="s">
        <v>575</v>
      </c>
      <c r="H155" s="117" t="s">
        <v>384</v>
      </c>
      <c r="I155" s="143" t="s">
        <v>385</v>
      </c>
      <c r="J155" s="49">
        <v>12.5</v>
      </c>
      <c r="K155" s="49">
        <v>12.7</v>
      </c>
      <c r="L155" s="50">
        <f>'在庫情報（袜子）'!U155</f>
        <v>0</v>
      </c>
      <c r="M155" s="51">
        <f t="shared" si="10"/>
        <v>0</v>
      </c>
    </row>
    <row r="156" ht="50.1" customHeight="1" spans="2:13">
      <c r="B156" s="162"/>
      <c r="C156" s="162"/>
      <c r="D156" s="12"/>
      <c r="E156" s="155"/>
      <c r="F156" s="11" t="s">
        <v>18</v>
      </c>
      <c r="G156" s="11" t="s">
        <v>577</v>
      </c>
      <c r="H156" s="119" t="s">
        <v>388</v>
      </c>
      <c r="I156" s="144" t="s">
        <v>385</v>
      </c>
      <c r="J156" s="41">
        <v>12.5</v>
      </c>
      <c r="K156" s="41">
        <v>12.7</v>
      </c>
      <c r="L156" s="42">
        <f>'在庫情報（袜子）'!U156</f>
        <v>0</v>
      </c>
      <c r="M156" s="43">
        <f t="shared" si="10"/>
        <v>0</v>
      </c>
    </row>
    <row r="157" ht="50.1" customHeight="1" spans="2:13">
      <c r="B157" s="162"/>
      <c r="C157" s="162"/>
      <c r="D157" s="12"/>
      <c r="E157" s="155"/>
      <c r="F157" s="11" t="s">
        <v>19</v>
      </c>
      <c r="G157" s="11" t="s">
        <v>602</v>
      </c>
      <c r="H157" s="119" t="s">
        <v>391</v>
      </c>
      <c r="I157" s="144" t="s">
        <v>385</v>
      </c>
      <c r="J157" s="41">
        <v>12.5</v>
      </c>
      <c r="K157" s="41">
        <v>12.7</v>
      </c>
      <c r="L157" s="42">
        <f>'在庫情報（袜子）'!U157</f>
        <v>0</v>
      </c>
      <c r="M157" s="43">
        <f t="shared" si="10"/>
        <v>0</v>
      </c>
    </row>
    <row r="158" ht="50.1" customHeight="1" spans="2:13">
      <c r="B158" s="162"/>
      <c r="C158" s="162"/>
      <c r="D158" s="16"/>
      <c r="E158" s="156"/>
      <c r="F158" s="13" t="s">
        <v>20</v>
      </c>
      <c r="G158" s="13" t="s">
        <v>581</v>
      </c>
      <c r="H158" s="120" t="s">
        <v>394</v>
      </c>
      <c r="I158" s="145" t="s">
        <v>385</v>
      </c>
      <c r="J158" s="45">
        <v>12.5</v>
      </c>
      <c r="K158" s="45">
        <v>12.7</v>
      </c>
      <c r="L158" s="46">
        <f>'在庫情報（袜子）'!U158</f>
        <v>0</v>
      </c>
      <c r="M158" s="47">
        <f t="shared" si="10"/>
        <v>0</v>
      </c>
    </row>
    <row r="159" ht="50.1" customHeight="1" spans="2:13">
      <c r="B159" s="162"/>
      <c r="C159" s="162"/>
      <c r="D159" s="12" t="s">
        <v>648</v>
      </c>
      <c r="E159" s="155"/>
      <c r="F159" s="14" t="s">
        <v>17</v>
      </c>
      <c r="G159" s="14" t="s">
        <v>575</v>
      </c>
      <c r="H159" s="117" t="s">
        <v>384</v>
      </c>
      <c r="I159" s="146" t="s">
        <v>385</v>
      </c>
      <c r="J159" s="49">
        <v>12.5</v>
      </c>
      <c r="K159" s="49">
        <v>12.7</v>
      </c>
      <c r="L159" s="50">
        <f>'在庫情報（袜子）'!U159</f>
        <v>0</v>
      </c>
      <c r="M159" s="51">
        <f t="shared" si="10"/>
        <v>0</v>
      </c>
    </row>
    <row r="160" ht="50.1" customHeight="1" spans="2:13">
      <c r="B160" s="162"/>
      <c r="C160" s="162"/>
      <c r="D160" s="12"/>
      <c r="E160" s="155"/>
      <c r="F160" s="11" t="s">
        <v>18</v>
      </c>
      <c r="G160" s="11" t="s">
        <v>577</v>
      </c>
      <c r="H160" s="119" t="s">
        <v>388</v>
      </c>
      <c r="I160" s="147" t="s">
        <v>385</v>
      </c>
      <c r="J160" s="41">
        <v>12.5</v>
      </c>
      <c r="K160" s="41">
        <v>12.7</v>
      </c>
      <c r="L160" s="42">
        <f>'在庫情報（袜子）'!U160</f>
        <v>0</v>
      </c>
      <c r="M160" s="43">
        <f t="shared" si="10"/>
        <v>0</v>
      </c>
    </row>
    <row r="161" ht="50.1" customHeight="1" spans="2:13">
      <c r="B161" s="162"/>
      <c r="C161" s="162"/>
      <c r="D161" s="12"/>
      <c r="E161" s="155"/>
      <c r="F161" s="11" t="s">
        <v>19</v>
      </c>
      <c r="G161" s="11" t="s">
        <v>602</v>
      </c>
      <c r="H161" s="119" t="s">
        <v>391</v>
      </c>
      <c r="I161" s="147" t="s">
        <v>385</v>
      </c>
      <c r="J161" s="41">
        <v>12.5</v>
      </c>
      <c r="K161" s="41">
        <v>12.7</v>
      </c>
      <c r="L161" s="42">
        <f>'在庫情報（袜子）'!U161</f>
        <v>0</v>
      </c>
      <c r="M161" s="43">
        <f t="shared" si="10"/>
        <v>0</v>
      </c>
    </row>
    <row r="162" ht="50.1" customHeight="1" spans="2:13">
      <c r="B162" s="162"/>
      <c r="C162" s="162"/>
      <c r="D162" s="12"/>
      <c r="E162" s="155"/>
      <c r="F162" s="22" t="s">
        <v>20</v>
      </c>
      <c r="G162" s="22" t="s">
        <v>581</v>
      </c>
      <c r="H162" s="123" t="s">
        <v>394</v>
      </c>
      <c r="I162" s="148" t="s">
        <v>385</v>
      </c>
      <c r="J162" s="45">
        <v>12.5</v>
      </c>
      <c r="K162" s="45">
        <v>12.7</v>
      </c>
      <c r="L162" s="46">
        <f>'在庫情報（袜子）'!U162</f>
        <v>0</v>
      </c>
      <c r="M162" s="47">
        <f t="shared" si="10"/>
        <v>0</v>
      </c>
    </row>
    <row r="163" ht="50.1" customHeight="1" spans="2:13">
      <c r="B163" s="162"/>
      <c r="C163" s="162"/>
      <c r="D163" s="9" t="s">
        <v>653</v>
      </c>
      <c r="E163" s="154"/>
      <c r="F163" s="14" t="s">
        <v>17</v>
      </c>
      <c r="G163" s="14" t="s">
        <v>575</v>
      </c>
      <c r="H163" s="117" t="s">
        <v>384</v>
      </c>
      <c r="I163" s="143" t="s">
        <v>385</v>
      </c>
      <c r="J163" s="49">
        <v>12.5</v>
      </c>
      <c r="K163" s="49">
        <v>12.7</v>
      </c>
      <c r="L163" s="50">
        <f>'在庫情報（袜子）'!U163</f>
        <v>0</v>
      </c>
      <c r="M163" s="51">
        <f t="shared" si="10"/>
        <v>0</v>
      </c>
    </row>
    <row r="164" ht="50.1" customHeight="1" spans="2:13">
      <c r="B164" s="162"/>
      <c r="C164" s="162"/>
      <c r="D164" s="12"/>
      <c r="E164" s="155"/>
      <c r="F164" s="11" t="s">
        <v>18</v>
      </c>
      <c r="G164" s="11" t="s">
        <v>577</v>
      </c>
      <c r="H164" s="119" t="s">
        <v>388</v>
      </c>
      <c r="I164" s="144" t="s">
        <v>385</v>
      </c>
      <c r="J164" s="41">
        <v>12.5</v>
      </c>
      <c r="K164" s="41">
        <v>12.7</v>
      </c>
      <c r="L164" s="42">
        <f>'在庫情報（袜子）'!U164</f>
        <v>0</v>
      </c>
      <c r="M164" s="43">
        <f t="shared" si="10"/>
        <v>0</v>
      </c>
    </row>
    <row r="165" ht="50.1" customHeight="1" spans="2:13">
      <c r="B165" s="162"/>
      <c r="C165" s="162"/>
      <c r="D165" s="12"/>
      <c r="E165" s="155"/>
      <c r="F165" s="11" t="s">
        <v>19</v>
      </c>
      <c r="G165" s="11" t="s">
        <v>602</v>
      </c>
      <c r="H165" s="119" t="s">
        <v>391</v>
      </c>
      <c r="I165" s="144" t="s">
        <v>385</v>
      </c>
      <c r="J165" s="41">
        <v>12.5</v>
      </c>
      <c r="K165" s="41">
        <v>12.7</v>
      </c>
      <c r="L165" s="42">
        <f>'在庫情報（袜子）'!U165</f>
        <v>0</v>
      </c>
      <c r="M165" s="43">
        <f t="shared" si="10"/>
        <v>0</v>
      </c>
    </row>
    <row r="166" ht="50.1" customHeight="1" spans="2:13">
      <c r="B166" s="162"/>
      <c r="C166" s="162"/>
      <c r="D166" s="16"/>
      <c r="E166" s="156"/>
      <c r="F166" s="13" t="s">
        <v>20</v>
      </c>
      <c r="G166" s="13" t="s">
        <v>581</v>
      </c>
      <c r="H166" s="120" t="s">
        <v>394</v>
      </c>
      <c r="I166" s="145" t="s">
        <v>385</v>
      </c>
      <c r="J166" s="45">
        <v>12.5</v>
      </c>
      <c r="K166" s="45">
        <v>12.7</v>
      </c>
      <c r="L166" s="46">
        <f>'在庫情報（袜子）'!U166</f>
        <v>0</v>
      </c>
      <c r="M166" s="47">
        <f t="shared" si="10"/>
        <v>0</v>
      </c>
    </row>
    <row r="167" ht="50.1" customHeight="1" spans="2:13">
      <c r="B167" s="162"/>
      <c r="C167" s="162"/>
      <c r="D167" s="12" t="s">
        <v>658</v>
      </c>
      <c r="E167" s="155"/>
      <c r="F167" s="121" t="s">
        <v>17</v>
      </c>
      <c r="G167" s="121" t="s">
        <v>575</v>
      </c>
      <c r="H167" s="122" t="s">
        <v>384</v>
      </c>
      <c r="I167" s="146" t="s">
        <v>385</v>
      </c>
      <c r="J167" s="49">
        <v>12.5</v>
      </c>
      <c r="K167" s="49">
        <v>12.7</v>
      </c>
      <c r="L167" s="50">
        <f>'在庫情報（袜子）'!U167</f>
        <v>0</v>
      </c>
      <c r="M167" s="51">
        <f t="shared" si="10"/>
        <v>0</v>
      </c>
    </row>
    <row r="168" ht="50.1" customHeight="1" spans="2:13">
      <c r="B168" s="162"/>
      <c r="C168" s="162"/>
      <c r="D168" s="12"/>
      <c r="E168" s="155"/>
      <c r="F168" s="11" t="s">
        <v>18</v>
      </c>
      <c r="G168" s="11" t="s">
        <v>577</v>
      </c>
      <c r="H168" s="119" t="s">
        <v>388</v>
      </c>
      <c r="I168" s="147" t="s">
        <v>385</v>
      </c>
      <c r="J168" s="41">
        <v>12.5</v>
      </c>
      <c r="K168" s="41">
        <v>12.7</v>
      </c>
      <c r="L168" s="42">
        <f>'在庫情報（袜子）'!U168</f>
        <v>0</v>
      </c>
      <c r="M168" s="43">
        <f t="shared" si="10"/>
        <v>0</v>
      </c>
    </row>
    <row r="169" ht="50.1" customHeight="1" spans="2:13">
      <c r="B169" s="162"/>
      <c r="C169" s="162"/>
      <c r="D169" s="12"/>
      <c r="E169" s="155"/>
      <c r="F169" s="11" t="s">
        <v>19</v>
      </c>
      <c r="G169" s="11" t="s">
        <v>602</v>
      </c>
      <c r="H169" s="119" t="s">
        <v>391</v>
      </c>
      <c r="I169" s="147" t="s">
        <v>385</v>
      </c>
      <c r="J169" s="41">
        <v>12.5</v>
      </c>
      <c r="K169" s="41">
        <v>12.7</v>
      </c>
      <c r="L169" s="42">
        <f>'在庫情報（袜子）'!U169</f>
        <v>0</v>
      </c>
      <c r="M169" s="43">
        <f t="shared" si="10"/>
        <v>0</v>
      </c>
    </row>
    <row r="170" ht="50.1" customHeight="1" spans="2:13">
      <c r="B170" s="162"/>
      <c r="C170" s="162"/>
      <c r="D170" s="12"/>
      <c r="E170" s="155"/>
      <c r="F170" s="13" t="s">
        <v>20</v>
      </c>
      <c r="G170" s="13" t="s">
        <v>581</v>
      </c>
      <c r="H170" s="120" t="s">
        <v>394</v>
      </c>
      <c r="I170" s="148" t="s">
        <v>385</v>
      </c>
      <c r="J170" s="45">
        <v>12.5</v>
      </c>
      <c r="K170" s="45">
        <v>12.7</v>
      </c>
      <c r="L170" s="46">
        <f>'在庫情報（袜子）'!U170</f>
        <v>0</v>
      </c>
      <c r="M170" s="47">
        <f t="shared" si="10"/>
        <v>0</v>
      </c>
    </row>
    <row r="171" ht="50.1" customHeight="1" spans="2:13">
      <c r="B171" s="88" t="s">
        <v>663</v>
      </c>
      <c r="C171" s="163" t="s">
        <v>381</v>
      </c>
      <c r="D171" s="9" t="s">
        <v>664</v>
      </c>
      <c r="E171" s="154"/>
      <c r="F171" s="14" t="s">
        <v>17</v>
      </c>
      <c r="G171" s="14" t="s">
        <v>575</v>
      </c>
      <c r="H171" s="117" t="s">
        <v>384</v>
      </c>
      <c r="I171" s="178" t="s">
        <v>385</v>
      </c>
      <c r="J171" s="49">
        <v>17.5</v>
      </c>
      <c r="K171" s="49">
        <v>17.7</v>
      </c>
      <c r="L171" s="50">
        <f>'在庫情報（袜子）'!U171</f>
        <v>0</v>
      </c>
      <c r="M171" s="51">
        <f t="shared" si="10"/>
        <v>0</v>
      </c>
    </row>
    <row r="172" ht="50.1" customHeight="1" spans="2:13">
      <c r="B172" s="151"/>
      <c r="C172" s="151"/>
      <c r="D172" s="12" t="s">
        <v>666</v>
      </c>
      <c r="E172" s="155"/>
      <c r="F172" s="11" t="s">
        <v>18</v>
      </c>
      <c r="G172" s="11" t="s">
        <v>667</v>
      </c>
      <c r="H172" s="119" t="s">
        <v>388</v>
      </c>
      <c r="I172" s="147" t="s">
        <v>385</v>
      </c>
      <c r="J172" s="41">
        <v>17.5</v>
      </c>
      <c r="K172" s="41">
        <v>17.7</v>
      </c>
      <c r="L172" s="42">
        <f>'在庫情報（袜子）'!U172</f>
        <v>0</v>
      </c>
      <c r="M172" s="43">
        <f t="shared" si="10"/>
        <v>0</v>
      </c>
    </row>
    <row r="173" ht="50.1" customHeight="1" spans="2:13">
      <c r="B173" s="151"/>
      <c r="C173" s="151"/>
      <c r="D173" s="16"/>
      <c r="E173" s="156"/>
      <c r="F173" s="22" t="s">
        <v>19</v>
      </c>
      <c r="G173" s="22" t="s">
        <v>593</v>
      </c>
      <c r="H173" s="22" t="s">
        <v>669</v>
      </c>
      <c r="I173" s="148" t="s">
        <v>385</v>
      </c>
      <c r="J173" s="59">
        <v>17.5</v>
      </c>
      <c r="K173" s="59">
        <v>17.7</v>
      </c>
      <c r="L173" s="46">
        <f>'在庫情報（袜子）'!U173</f>
        <v>0</v>
      </c>
      <c r="M173" s="47">
        <f t="shared" si="10"/>
        <v>0</v>
      </c>
    </row>
    <row r="174" ht="50.1" customHeight="1" spans="2:13">
      <c r="B174" s="151"/>
      <c r="C174" s="151"/>
      <c r="D174" s="9" t="s">
        <v>664</v>
      </c>
      <c r="E174" s="154"/>
      <c r="F174" s="14" t="s">
        <v>17</v>
      </c>
      <c r="G174" s="14" t="s">
        <v>575</v>
      </c>
      <c r="H174" s="117" t="s">
        <v>384</v>
      </c>
      <c r="I174" s="178" t="s">
        <v>385</v>
      </c>
      <c r="J174" s="49">
        <v>17.5</v>
      </c>
      <c r="K174" s="49">
        <v>17.7</v>
      </c>
      <c r="L174" s="50">
        <f>'在庫情報（袜子）'!U174</f>
        <v>0</v>
      </c>
      <c r="M174" s="51">
        <f t="shared" si="10"/>
        <v>0</v>
      </c>
    </row>
    <row r="175" ht="50.1" customHeight="1" spans="2:13">
      <c r="B175" s="151"/>
      <c r="C175" s="151"/>
      <c r="D175" s="12" t="s">
        <v>672</v>
      </c>
      <c r="E175" s="155"/>
      <c r="F175" s="11" t="s">
        <v>18</v>
      </c>
      <c r="G175" s="11" t="s">
        <v>667</v>
      </c>
      <c r="H175" s="119" t="s">
        <v>388</v>
      </c>
      <c r="I175" s="147" t="s">
        <v>385</v>
      </c>
      <c r="J175" s="41">
        <v>17.5</v>
      </c>
      <c r="K175" s="41">
        <v>17.7</v>
      </c>
      <c r="L175" s="42">
        <f>'在庫情報（袜子）'!U175</f>
        <v>0</v>
      </c>
      <c r="M175" s="43">
        <f t="shared" si="10"/>
        <v>0</v>
      </c>
    </row>
    <row r="176" ht="50.1" customHeight="1" spans="2:13">
      <c r="B176" s="151"/>
      <c r="C176" s="151"/>
      <c r="D176" s="16"/>
      <c r="E176" s="156"/>
      <c r="F176" s="13" t="s">
        <v>19</v>
      </c>
      <c r="G176" s="13" t="s">
        <v>593</v>
      </c>
      <c r="H176" s="13" t="s">
        <v>669</v>
      </c>
      <c r="I176" s="179" t="s">
        <v>385</v>
      </c>
      <c r="J176" s="45">
        <v>17.5</v>
      </c>
      <c r="K176" s="45">
        <v>17.7</v>
      </c>
      <c r="L176" s="46">
        <f>'在庫情報（袜子）'!U176</f>
        <v>0</v>
      </c>
      <c r="M176" s="47">
        <f t="shared" si="10"/>
        <v>0</v>
      </c>
    </row>
    <row r="177" ht="50.1" customHeight="1" spans="2:13">
      <c r="B177" s="151"/>
      <c r="C177" s="151"/>
      <c r="D177" s="9" t="s">
        <v>664</v>
      </c>
      <c r="E177" s="154"/>
      <c r="F177" s="121" t="s">
        <v>17</v>
      </c>
      <c r="G177" s="121" t="s">
        <v>575</v>
      </c>
      <c r="H177" s="122" t="s">
        <v>384</v>
      </c>
      <c r="I177" s="146" t="s">
        <v>385</v>
      </c>
      <c r="J177" s="78">
        <v>17.5</v>
      </c>
      <c r="K177" s="78">
        <v>17.7</v>
      </c>
      <c r="L177" s="50">
        <f>'在庫情報（袜子）'!U177</f>
        <v>0</v>
      </c>
      <c r="M177" s="51">
        <f t="shared" si="10"/>
        <v>0</v>
      </c>
    </row>
    <row r="178" ht="50.1" customHeight="1" spans="2:13">
      <c r="B178" s="151"/>
      <c r="C178" s="151"/>
      <c r="D178" s="12" t="s">
        <v>676</v>
      </c>
      <c r="E178" s="155"/>
      <c r="F178" s="11" t="s">
        <v>18</v>
      </c>
      <c r="G178" s="11" t="s">
        <v>667</v>
      </c>
      <c r="H178" s="119" t="s">
        <v>388</v>
      </c>
      <c r="I178" s="147" t="s">
        <v>385</v>
      </c>
      <c r="J178" s="41">
        <v>17.5</v>
      </c>
      <c r="K178" s="41">
        <v>17.7</v>
      </c>
      <c r="L178" s="42">
        <f>'在庫情報（袜子）'!U178</f>
        <v>0</v>
      </c>
      <c r="M178" s="43">
        <f t="shared" si="10"/>
        <v>0</v>
      </c>
    </row>
    <row r="179" ht="50.1" customHeight="1" spans="2:13">
      <c r="B179" s="151"/>
      <c r="C179" s="151"/>
      <c r="D179" s="16"/>
      <c r="E179" s="156"/>
      <c r="F179" s="22" t="s">
        <v>19</v>
      </c>
      <c r="G179" s="22" t="s">
        <v>593</v>
      </c>
      <c r="H179" s="22" t="s">
        <v>669</v>
      </c>
      <c r="I179" s="148" t="s">
        <v>385</v>
      </c>
      <c r="J179" s="59">
        <v>17.5</v>
      </c>
      <c r="K179" s="59">
        <v>17.7</v>
      </c>
      <c r="L179" s="46">
        <f>'在庫情報（袜子）'!U179</f>
        <v>0</v>
      </c>
      <c r="M179" s="47">
        <f t="shared" si="10"/>
        <v>0</v>
      </c>
    </row>
    <row r="180" ht="50.1" customHeight="1" spans="2:13">
      <c r="B180" s="151"/>
      <c r="C180" s="151"/>
      <c r="D180" s="9" t="s">
        <v>664</v>
      </c>
      <c r="E180" s="154"/>
      <c r="F180" s="14" t="s">
        <v>17</v>
      </c>
      <c r="G180" s="14" t="s">
        <v>575</v>
      </c>
      <c r="H180" s="117" t="s">
        <v>384</v>
      </c>
      <c r="I180" s="178" t="s">
        <v>385</v>
      </c>
      <c r="J180" s="49">
        <v>17.5</v>
      </c>
      <c r="K180" s="49">
        <v>17.7</v>
      </c>
      <c r="L180" s="50">
        <f>'在庫情報（袜子）'!U180</f>
        <v>0</v>
      </c>
      <c r="M180" s="51">
        <f t="shared" si="10"/>
        <v>0</v>
      </c>
    </row>
    <row r="181" ht="50.1" customHeight="1" spans="2:13">
      <c r="B181" s="151"/>
      <c r="C181" s="151"/>
      <c r="D181" s="12" t="s">
        <v>680</v>
      </c>
      <c r="E181" s="155"/>
      <c r="F181" s="11" t="s">
        <v>18</v>
      </c>
      <c r="G181" s="11" t="s">
        <v>667</v>
      </c>
      <c r="H181" s="119" t="s">
        <v>388</v>
      </c>
      <c r="I181" s="147" t="s">
        <v>385</v>
      </c>
      <c r="J181" s="41">
        <v>17.5</v>
      </c>
      <c r="K181" s="41">
        <v>17.7</v>
      </c>
      <c r="L181" s="42">
        <f>'在庫情報（袜子）'!U181</f>
        <v>0</v>
      </c>
      <c r="M181" s="43">
        <f t="shared" si="10"/>
        <v>0</v>
      </c>
    </row>
    <row r="182" ht="50.1" customHeight="1" spans="2:13">
      <c r="B182" s="151"/>
      <c r="C182" s="151"/>
      <c r="D182" s="16"/>
      <c r="E182" s="156"/>
      <c r="F182" s="22" t="s">
        <v>19</v>
      </c>
      <c r="G182" s="22" t="s">
        <v>593</v>
      </c>
      <c r="H182" s="22" t="s">
        <v>669</v>
      </c>
      <c r="I182" s="148" t="s">
        <v>385</v>
      </c>
      <c r="J182" s="59">
        <v>17.5</v>
      </c>
      <c r="K182" s="59">
        <v>17.7</v>
      </c>
      <c r="L182" s="46">
        <f>'在庫情報（袜子）'!U182</f>
        <v>0</v>
      </c>
      <c r="M182" s="47">
        <f t="shared" si="10"/>
        <v>0</v>
      </c>
    </row>
    <row r="183" ht="50.1" customHeight="1" spans="2:13">
      <c r="B183" s="151"/>
      <c r="C183" s="151"/>
      <c r="D183" s="9" t="s">
        <v>664</v>
      </c>
      <c r="E183" s="154"/>
      <c r="F183" s="14" t="s">
        <v>17</v>
      </c>
      <c r="G183" s="14" t="s">
        <v>575</v>
      </c>
      <c r="H183" s="117" t="s">
        <v>384</v>
      </c>
      <c r="I183" s="178" t="s">
        <v>385</v>
      </c>
      <c r="J183" s="49">
        <v>17.5</v>
      </c>
      <c r="K183" s="49">
        <v>17.7</v>
      </c>
      <c r="L183" s="50">
        <f>'在庫情報（袜子）'!U183</f>
        <v>0</v>
      </c>
      <c r="M183" s="51">
        <f t="shared" si="10"/>
        <v>0</v>
      </c>
    </row>
    <row r="184" ht="50.1" customHeight="1" spans="2:13">
      <c r="B184" s="151"/>
      <c r="C184" s="151"/>
      <c r="D184" s="12" t="s">
        <v>684</v>
      </c>
      <c r="E184" s="155"/>
      <c r="F184" s="11" t="s">
        <v>18</v>
      </c>
      <c r="G184" s="11" t="s">
        <v>667</v>
      </c>
      <c r="H184" s="119" t="s">
        <v>388</v>
      </c>
      <c r="I184" s="147" t="s">
        <v>385</v>
      </c>
      <c r="J184" s="41">
        <v>17.5</v>
      </c>
      <c r="K184" s="41">
        <v>17.7</v>
      </c>
      <c r="L184" s="42">
        <f>'在庫情報（袜子）'!U184</f>
        <v>0</v>
      </c>
      <c r="M184" s="43">
        <f t="shared" si="10"/>
        <v>0</v>
      </c>
    </row>
    <row r="185" ht="50.1" customHeight="1" spans="2:13">
      <c r="B185" s="153"/>
      <c r="C185" s="153"/>
      <c r="D185" s="16"/>
      <c r="E185" s="156"/>
      <c r="F185" s="13" t="s">
        <v>19</v>
      </c>
      <c r="G185" s="13" t="s">
        <v>593</v>
      </c>
      <c r="H185" s="13" t="s">
        <v>669</v>
      </c>
      <c r="I185" s="179" t="s">
        <v>385</v>
      </c>
      <c r="J185" s="45">
        <v>17.5</v>
      </c>
      <c r="K185" s="45">
        <v>17.7</v>
      </c>
      <c r="L185" s="46">
        <f>'在庫情報（袜子）'!U185</f>
        <v>0</v>
      </c>
      <c r="M185" s="47">
        <f t="shared" si="10"/>
        <v>0</v>
      </c>
    </row>
    <row r="186" ht="150" customHeight="1" spans="2:13">
      <c r="B186" s="164" t="s">
        <v>687</v>
      </c>
      <c r="C186" s="164" t="s">
        <v>381</v>
      </c>
      <c r="D186" s="165" t="s">
        <v>688</v>
      </c>
      <c r="E186" s="166"/>
      <c r="F186" s="167" t="s">
        <v>689</v>
      </c>
      <c r="G186" s="168" t="s">
        <v>690</v>
      </c>
      <c r="H186" s="168"/>
      <c r="I186" s="168" t="s">
        <v>691</v>
      </c>
      <c r="J186" s="180">
        <v>42</v>
      </c>
      <c r="K186" s="180">
        <v>42.2</v>
      </c>
      <c r="L186" s="166">
        <f>'在庫情報（袜子）'!U186</f>
        <v>0</v>
      </c>
      <c r="M186" s="181">
        <f t="shared" si="10"/>
        <v>0</v>
      </c>
    </row>
    <row r="187" ht="150" customHeight="1" spans="2:13">
      <c r="B187" s="110"/>
      <c r="C187" s="169"/>
      <c r="D187" s="165" t="s">
        <v>693</v>
      </c>
      <c r="E187" s="166"/>
      <c r="F187" s="167" t="s">
        <v>689</v>
      </c>
      <c r="G187" s="168" t="s">
        <v>690</v>
      </c>
      <c r="H187" s="168"/>
      <c r="I187" s="168" t="s">
        <v>691</v>
      </c>
      <c r="J187" s="180">
        <v>42</v>
      </c>
      <c r="K187" s="180">
        <v>42.2</v>
      </c>
      <c r="L187" s="166">
        <f>'在庫情報（袜子）'!U187</f>
        <v>0</v>
      </c>
      <c r="M187" s="181">
        <f t="shared" ref="M187:M192" si="11">K187*L187</f>
        <v>0</v>
      </c>
    </row>
    <row r="188" ht="150" customHeight="1" spans="2:13">
      <c r="B188" s="170"/>
      <c r="C188" s="170"/>
      <c r="D188" s="165" t="s">
        <v>695</v>
      </c>
      <c r="E188" s="166"/>
      <c r="F188" s="167" t="s">
        <v>689</v>
      </c>
      <c r="G188" s="168" t="s">
        <v>696</v>
      </c>
      <c r="H188" s="168"/>
      <c r="I188" s="168" t="s">
        <v>691</v>
      </c>
      <c r="J188" s="180">
        <v>35</v>
      </c>
      <c r="K188" s="180">
        <v>35.2</v>
      </c>
      <c r="L188" s="166">
        <f>'在庫情報（袜子）'!U188</f>
        <v>0</v>
      </c>
      <c r="M188" s="181">
        <f t="shared" si="11"/>
        <v>0</v>
      </c>
    </row>
    <row r="189" s="4" customFormat="1" ht="50.1" customHeight="1" spans="2:13">
      <c r="B189" s="88" t="s">
        <v>628</v>
      </c>
      <c r="C189" s="88" t="s">
        <v>381</v>
      </c>
      <c r="D189" s="9" t="s">
        <v>699</v>
      </c>
      <c r="E189" s="154"/>
      <c r="F189" s="171" t="s">
        <v>17</v>
      </c>
      <c r="G189" s="171" t="s">
        <v>575</v>
      </c>
      <c r="H189" s="172" t="s">
        <v>384</v>
      </c>
      <c r="I189" s="143" t="s">
        <v>385</v>
      </c>
      <c r="J189" s="49">
        <v>13.5</v>
      </c>
      <c r="K189" s="49">
        <v>13.7</v>
      </c>
      <c r="L189" s="50">
        <f>'在庫情報（袜子）'!U189</f>
        <v>0</v>
      </c>
      <c r="M189" s="51">
        <f t="shared" si="11"/>
        <v>0</v>
      </c>
    </row>
    <row r="190" s="4" customFormat="1" ht="50.1" customHeight="1" spans="2:13">
      <c r="B190" s="118"/>
      <c r="C190" s="118"/>
      <c r="D190" s="12" t="s">
        <v>631</v>
      </c>
      <c r="E190" s="155"/>
      <c r="F190" s="173" t="s">
        <v>18</v>
      </c>
      <c r="G190" s="173" t="s">
        <v>701</v>
      </c>
      <c r="H190" s="174" t="s">
        <v>388</v>
      </c>
      <c r="I190" s="144" t="s">
        <v>385</v>
      </c>
      <c r="J190" s="41">
        <v>13.5</v>
      </c>
      <c r="K190" s="41">
        <v>13.7</v>
      </c>
      <c r="L190" s="42">
        <f>'在庫情報（袜子）'!U190</f>
        <v>0</v>
      </c>
      <c r="M190" s="43">
        <f t="shared" si="11"/>
        <v>0</v>
      </c>
    </row>
    <row r="191" s="4" customFormat="1" ht="50.1" customHeight="1" spans="2:13">
      <c r="B191" s="118"/>
      <c r="C191" s="118"/>
      <c r="D191" s="12"/>
      <c r="E191" s="155"/>
      <c r="F191" s="173" t="s">
        <v>19</v>
      </c>
      <c r="G191" s="173" t="s">
        <v>703</v>
      </c>
      <c r="H191" s="174" t="s">
        <v>391</v>
      </c>
      <c r="I191" s="144" t="s">
        <v>385</v>
      </c>
      <c r="J191" s="41">
        <v>13.5</v>
      </c>
      <c r="K191" s="41">
        <v>13.7</v>
      </c>
      <c r="L191" s="42">
        <f>'在庫情報（袜子）'!U191</f>
        <v>0</v>
      </c>
      <c r="M191" s="43">
        <f t="shared" si="11"/>
        <v>0</v>
      </c>
    </row>
    <row r="192" s="4" customFormat="1" ht="50.1" customHeight="1" spans="2:13">
      <c r="B192" s="175"/>
      <c r="C192" s="175"/>
      <c r="D192" s="16"/>
      <c r="E192" s="156"/>
      <c r="F192" s="176" t="s">
        <v>20</v>
      </c>
      <c r="G192" s="176" t="s">
        <v>705</v>
      </c>
      <c r="H192" s="177" t="s">
        <v>394</v>
      </c>
      <c r="I192" s="145" t="s">
        <v>385</v>
      </c>
      <c r="J192" s="45">
        <v>13.5</v>
      </c>
      <c r="K192" s="45">
        <v>13.7</v>
      </c>
      <c r="L192" s="46">
        <f>'在庫情報（袜子）'!U192</f>
        <v>0</v>
      </c>
      <c r="M192" s="47">
        <f t="shared" si="11"/>
        <v>0</v>
      </c>
    </row>
    <row r="193" ht="60" spans="13:13">
      <c r="M193" s="182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U17" sqref="U17"/>
    </sheetView>
  </sheetViews>
  <sheetFormatPr defaultColWidth="9" defaultRowHeight="25.5"/>
  <cols>
    <col min="2" max="2" width="10.625" customWidth="1"/>
    <col min="3" max="3" width="23.25" customWidth="1"/>
    <col min="4" max="4" width="15.5" style="379" customWidth="1"/>
    <col min="5" max="5" width="17.5" style="379" customWidth="1"/>
    <col min="6" max="11" width="10.625" customWidth="1"/>
    <col min="12" max="17" width="5.625" style="379" customWidth="1"/>
    <col min="18" max="18" width="25.625" customWidth="1"/>
    <col min="19" max="24" width="20.625" style="379" customWidth="1"/>
    <col min="25" max="30" width="9" style="379"/>
  </cols>
  <sheetData>
    <row r="2" ht="26.25" spans="6:24">
      <c r="F2" s="425" t="s">
        <v>190</v>
      </c>
      <c r="G2" s="516"/>
      <c r="H2" s="516"/>
      <c r="I2" s="516"/>
      <c r="J2" s="516"/>
      <c r="K2" s="530"/>
      <c r="L2" s="425" t="s">
        <v>191</v>
      </c>
      <c r="M2" s="516"/>
      <c r="N2" s="516"/>
      <c r="O2" s="516"/>
      <c r="P2" s="516"/>
      <c r="Q2" s="530"/>
      <c r="R2" s="480" t="s">
        <v>192</v>
      </c>
      <c r="S2" s="425" t="s">
        <v>193</v>
      </c>
      <c r="T2" s="516"/>
      <c r="U2" s="516"/>
      <c r="V2" s="516"/>
      <c r="W2" s="516"/>
      <c r="X2" s="534"/>
    </row>
    <row r="3" s="379" customFormat="1" ht="26.25" spans="2:24">
      <c r="B3" s="461" t="s">
        <v>13</v>
      </c>
      <c r="C3" s="461" t="s">
        <v>14</v>
      </c>
      <c r="D3" s="461" t="s">
        <v>15</v>
      </c>
      <c r="E3" s="462" t="s">
        <v>16</v>
      </c>
      <c r="F3" s="464" t="s">
        <v>17</v>
      </c>
      <c r="G3" s="461" t="s">
        <v>18</v>
      </c>
      <c r="H3" s="461" t="s">
        <v>19</v>
      </c>
      <c r="I3" s="461" t="s">
        <v>20</v>
      </c>
      <c r="J3" s="461" t="s">
        <v>21</v>
      </c>
      <c r="K3" s="531" t="s">
        <v>22</v>
      </c>
      <c r="L3" s="464" t="s">
        <v>17</v>
      </c>
      <c r="M3" s="461" t="s">
        <v>18</v>
      </c>
      <c r="N3" s="461" t="s">
        <v>19</v>
      </c>
      <c r="O3" s="461" t="s">
        <v>20</v>
      </c>
      <c r="P3" s="461" t="s">
        <v>21</v>
      </c>
      <c r="Q3" s="531" t="s">
        <v>22</v>
      </c>
      <c r="R3" s="481"/>
      <c r="S3" s="464" t="s">
        <v>17</v>
      </c>
      <c r="T3" s="461" t="s">
        <v>18</v>
      </c>
      <c r="U3" s="461" t="s">
        <v>19</v>
      </c>
      <c r="V3" s="461" t="s">
        <v>20</v>
      </c>
      <c r="W3" s="461" t="s">
        <v>21</v>
      </c>
      <c r="X3" s="531" t="s">
        <v>22</v>
      </c>
    </row>
    <row r="4" ht="30" customHeight="1" spans="2:24">
      <c r="B4" s="476" t="s">
        <v>23</v>
      </c>
      <c r="C4" s="476"/>
      <c r="D4" s="467" t="s">
        <v>24</v>
      </c>
      <c r="E4" s="468" t="s">
        <v>25</v>
      </c>
      <c r="F4" s="603">
        <f>'在庫情報（雨衣）'!BT4</f>
        <v>0</v>
      </c>
      <c r="G4" s="604">
        <f>'在庫情報（雨衣）'!BU4</f>
        <v>0</v>
      </c>
      <c r="H4" s="604">
        <f>'在庫情報（雨衣）'!BV4</f>
        <v>0</v>
      </c>
      <c r="I4" s="604">
        <f>'在庫情報（雨衣）'!BW4</f>
        <v>0</v>
      </c>
      <c r="J4" s="604">
        <f>'在庫情報（雨衣）'!BX4</f>
        <v>0</v>
      </c>
      <c r="K4" s="615">
        <f>'在庫情報（雨衣）'!BY4</f>
        <v>0</v>
      </c>
      <c r="L4" s="616">
        <v>28</v>
      </c>
      <c r="M4" s="617">
        <v>28</v>
      </c>
      <c r="N4" s="617">
        <v>28</v>
      </c>
      <c r="O4" s="617">
        <v>28</v>
      </c>
      <c r="P4" s="617">
        <v>28</v>
      </c>
      <c r="Q4" s="640"/>
      <c r="R4" s="641">
        <f>SUM(F4:F6)*L4+SUM(G4:G6)*M4+SUM(H4:H6)*N4+SUM(I4:I6)*O4+SUM(J4:J6)*P4+SUM(K4:K6)*Q4</f>
        <v>0</v>
      </c>
      <c r="S4" s="642" t="s">
        <v>26</v>
      </c>
      <c r="T4" s="643" t="s">
        <v>27</v>
      </c>
      <c r="U4" s="643" t="s">
        <v>28</v>
      </c>
      <c r="V4" s="643" t="s">
        <v>29</v>
      </c>
      <c r="W4" s="643" t="s">
        <v>30</v>
      </c>
      <c r="X4" s="644"/>
    </row>
    <row r="5" ht="30" customHeight="1" spans="2:24">
      <c r="B5" s="465"/>
      <c r="C5" s="465"/>
      <c r="D5" s="467" t="s">
        <v>31</v>
      </c>
      <c r="E5" s="468" t="s">
        <v>32</v>
      </c>
      <c r="F5" s="605">
        <f>'在庫情報（雨衣）'!BT5</f>
        <v>0</v>
      </c>
      <c r="G5" s="606">
        <f>'在庫情報（雨衣）'!BU5</f>
        <v>0</v>
      </c>
      <c r="H5" s="607">
        <f>'在庫情報（雨衣）'!BV5</f>
        <v>0</v>
      </c>
      <c r="I5" s="606">
        <f>'在庫情報（雨衣）'!BW5</f>
        <v>0</v>
      </c>
      <c r="J5" s="606">
        <f>'在庫情報（雨衣）'!BX5</f>
        <v>0</v>
      </c>
      <c r="K5" s="615">
        <f>'在庫情報（雨衣）'!BY5</f>
        <v>0</v>
      </c>
      <c r="L5" s="618"/>
      <c r="M5" s="619"/>
      <c r="N5" s="619"/>
      <c r="O5" s="619"/>
      <c r="P5" s="619"/>
      <c r="Q5" s="645"/>
      <c r="R5" s="646"/>
      <c r="S5" s="642" t="s">
        <v>33</v>
      </c>
      <c r="T5" s="643" t="s">
        <v>34</v>
      </c>
      <c r="U5" s="643" t="s">
        <v>35</v>
      </c>
      <c r="V5" s="643" t="s">
        <v>36</v>
      </c>
      <c r="W5" s="643" t="s">
        <v>37</v>
      </c>
      <c r="X5" s="647"/>
    </row>
    <row r="6" ht="30" customHeight="1" spans="2:24">
      <c r="B6" s="479"/>
      <c r="C6" s="479"/>
      <c r="D6" s="467" t="s">
        <v>38</v>
      </c>
      <c r="E6" s="468" t="s">
        <v>39</v>
      </c>
      <c r="F6" s="608">
        <f>'在庫情報（雨衣）'!BT6</f>
        <v>0</v>
      </c>
      <c r="G6" s="609">
        <f>'在庫情報（雨衣）'!BU6</f>
        <v>0</v>
      </c>
      <c r="H6" s="609">
        <f>'在庫情報（雨衣）'!BV6</f>
        <v>0</v>
      </c>
      <c r="I6" s="609">
        <f>'在庫情報（雨衣）'!BW6</f>
        <v>0</v>
      </c>
      <c r="J6" s="609">
        <f>'在庫情報（雨衣）'!BX6</f>
        <v>0</v>
      </c>
      <c r="K6" s="620">
        <f>'在庫情報（雨衣）'!BY6</f>
        <v>0</v>
      </c>
      <c r="L6" s="621"/>
      <c r="M6" s="622"/>
      <c r="N6" s="622"/>
      <c r="O6" s="622"/>
      <c r="P6" s="622"/>
      <c r="Q6" s="648"/>
      <c r="R6" s="646"/>
      <c r="S6" s="649" t="s">
        <v>40</v>
      </c>
      <c r="T6" s="650" t="s">
        <v>41</v>
      </c>
      <c r="U6" s="650" t="s">
        <v>42</v>
      </c>
      <c r="V6" s="643" t="s">
        <v>43</v>
      </c>
      <c r="W6" s="643" t="s">
        <v>44</v>
      </c>
      <c r="X6" s="651"/>
    </row>
    <row r="7" ht="30" customHeight="1" spans="2:24">
      <c r="B7" s="476" t="s">
        <v>45</v>
      </c>
      <c r="C7" s="476"/>
      <c r="D7" s="467" t="s">
        <v>46</v>
      </c>
      <c r="E7" s="468" t="s">
        <v>47</v>
      </c>
      <c r="F7" s="610">
        <f>'在庫情報（雨衣）'!BT7</f>
        <v>0</v>
      </c>
      <c r="G7" s="604">
        <f>'在庫情報（雨衣）'!BU7</f>
        <v>0</v>
      </c>
      <c r="H7" s="604">
        <f>'在庫情報（雨衣）'!BV7</f>
        <v>0</v>
      </c>
      <c r="I7" s="604">
        <f>'在庫情報（雨衣）'!BW7</f>
        <v>0</v>
      </c>
      <c r="J7" s="604">
        <f>'在庫情報（雨衣）'!BX7</f>
        <v>0</v>
      </c>
      <c r="K7" s="623">
        <f>'在庫情報（雨衣）'!BY7</f>
        <v>0</v>
      </c>
      <c r="L7" s="616">
        <v>34</v>
      </c>
      <c r="M7" s="617">
        <v>34</v>
      </c>
      <c r="N7" s="617">
        <v>34</v>
      </c>
      <c r="O7" s="617">
        <v>34</v>
      </c>
      <c r="P7" s="617">
        <v>34</v>
      </c>
      <c r="Q7" s="640"/>
      <c r="R7" s="646">
        <f>SUM(F7:F10)*L7+SUM(G7:G10)*M7+SUM(H7:H10)*N7+SUM(I7:I10)*O7+SUM(J7:J10)*P7+SUM(K7:K10)*Q7</f>
        <v>0</v>
      </c>
      <c r="S7" s="649" t="s">
        <v>48</v>
      </c>
      <c r="T7" s="650" t="s">
        <v>49</v>
      </c>
      <c r="U7" s="650" t="s">
        <v>50</v>
      </c>
      <c r="V7" s="650" t="s">
        <v>51</v>
      </c>
      <c r="W7" s="643" t="s">
        <v>52</v>
      </c>
      <c r="X7" s="652"/>
    </row>
    <row r="8" ht="30" customHeight="1" spans="2:24">
      <c r="B8" s="465"/>
      <c r="C8" s="465"/>
      <c r="D8" s="467" t="s">
        <v>53</v>
      </c>
      <c r="E8" s="468" t="s">
        <v>54</v>
      </c>
      <c r="F8" s="611">
        <f>'在庫情報（雨衣）'!BT8</f>
        <v>0</v>
      </c>
      <c r="G8" s="606">
        <f>'在庫情報（雨衣）'!BU8</f>
        <v>0</v>
      </c>
      <c r="H8" s="606">
        <f>'在庫情報（雨衣）'!BV8</f>
        <v>0</v>
      </c>
      <c r="I8" s="606">
        <f>'在庫情報（雨衣）'!BW8</f>
        <v>0</v>
      </c>
      <c r="J8" s="606">
        <f>'在庫情報（雨衣）'!BX8</f>
        <v>0</v>
      </c>
      <c r="K8" s="615">
        <f>'在庫情報（雨衣）'!BY8</f>
        <v>0</v>
      </c>
      <c r="L8" s="618"/>
      <c r="M8" s="619"/>
      <c r="N8" s="619"/>
      <c r="O8" s="619"/>
      <c r="P8" s="619"/>
      <c r="Q8" s="645"/>
      <c r="R8" s="646"/>
      <c r="S8" s="649" t="s">
        <v>55</v>
      </c>
      <c r="T8" s="650" t="s">
        <v>56</v>
      </c>
      <c r="U8" s="650" t="s">
        <v>57</v>
      </c>
      <c r="V8" s="643" t="s">
        <v>58</v>
      </c>
      <c r="W8" s="643" t="s">
        <v>59</v>
      </c>
      <c r="X8" s="653"/>
    </row>
    <row r="9" ht="30" customHeight="1" spans="2:24">
      <c r="B9" s="465"/>
      <c r="C9" s="465"/>
      <c r="D9" s="467" t="s">
        <v>60</v>
      </c>
      <c r="E9" s="468" t="s">
        <v>61</v>
      </c>
      <c r="F9" s="611">
        <f>'在庫情報（雨衣）'!BT9</f>
        <v>0</v>
      </c>
      <c r="G9" s="606">
        <f>'在庫情報（雨衣）'!BU9</f>
        <v>0</v>
      </c>
      <c r="H9" s="606">
        <f>'在庫情報（雨衣）'!BV9</f>
        <v>0</v>
      </c>
      <c r="I9" s="606">
        <f>'在庫情報（雨衣）'!BW9</f>
        <v>0</v>
      </c>
      <c r="J9" s="606">
        <f>'在庫情報（雨衣）'!BX9</f>
        <v>0</v>
      </c>
      <c r="K9" s="615">
        <f>'在庫情報（雨衣）'!BY9</f>
        <v>0</v>
      </c>
      <c r="L9" s="618"/>
      <c r="M9" s="619"/>
      <c r="N9" s="619"/>
      <c r="O9" s="619"/>
      <c r="P9" s="619"/>
      <c r="Q9" s="645"/>
      <c r="R9" s="646"/>
      <c r="S9" s="649" t="s">
        <v>62</v>
      </c>
      <c r="T9" s="650" t="s">
        <v>63</v>
      </c>
      <c r="U9" s="650" t="s">
        <v>64</v>
      </c>
      <c r="V9" s="643" t="s">
        <v>65</v>
      </c>
      <c r="W9" s="643" t="s">
        <v>66</v>
      </c>
      <c r="X9" s="653"/>
    </row>
    <row r="10" ht="30" customHeight="1" spans="2:24">
      <c r="B10" s="479"/>
      <c r="C10" s="479"/>
      <c r="D10" s="467" t="s">
        <v>67</v>
      </c>
      <c r="E10" s="468" t="s">
        <v>68</v>
      </c>
      <c r="F10" s="608">
        <f>'在庫情報（雨衣）'!BT10</f>
        <v>0</v>
      </c>
      <c r="G10" s="609">
        <f>'在庫情報（雨衣）'!BU10</f>
        <v>0</v>
      </c>
      <c r="H10" s="609">
        <f>'在庫情報（雨衣）'!BV10</f>
        <v>0</v>
      </c>
      <c r="I10" s="609">
        <f>'在庫情報（雨衣）'!BW10</f>
        <v>0</v>
      </c>
      <c r="J10" s="609">
        <f>'在庫情報（雨衣）'!BX10</f>
        <v>0</v>
      </c>
      <c r="K10" s="620">
        <f>'在庫情報（雨衣）'!BY10</f>
        <v>0</v>
      </c>
      <c r="L10" s="621"/>
      <c r="M10" s="622"/>
      <c r="N10" s="622"/>
      <c r="O10" s="622"/>
      <c r="P10" s="622"/>
      <c r="Q10" s="648"/>
      <c r="R10" s="646"/>
      <c r="S10" s="649" t="s">
        <v>69</v>
      </c>
      <c r="T10" s="650" t="s">
        <v>70</v>
      </c>
      <c r="U10" s="650" t="s">
        <v>71</v>
      </c>
      <c r="V10" s="643" t="s">
        <v>72</v>
      </c>
      <c r="W10" s="643" t="s">
        <v>73</v>
      </c>
      <c r="X10" s="654"/>
    </row>
    <row r="11" ht="60" customHeight="1" spans="2:24">
      <c r="B11" s="476" t="s">
        <v>74</v>
      </c>
      <c r="C11" s="476"/>
      <c r="D11" s="467" t="s">
        <v>24</v>
      </c>
      <c r="E11" s="468" t="s">
        <v>25</v>
      </c>
      <c r="F11" s="610">
        <f>'在庫情報（雨衣）'!BT11</f>
        <v>0</v>
      </c>
      <c r="G11" s="604">
        <f>'在庫情報（雨衣）'!BU11</f>
        <v>0</v>
      </c>
      <c r="H11" s="604">
        <f>'在庫情報（雨衣）'!BV11</f>
        <v>0</v>
      </c>
      <c r="I11" s="604">
        <f>'在庫情報（雨衣）'!BW11</f>
        <v>0</v>
      </c>
      <c r="J11" s="604">
        <f>'在庫情報（雨衣）'!BX11</f>
        <v>0</v>
      </c>
      <c r="K11" s="624">
        <f>'在庫情報（雨衣）'!BY11</f>
        <v>0</v>
      </c>
      <c r="L11" s="616">
        <v>36</v>
      </c>
      <c r="M11" s="617">
        <v>36</v>
      </c>
      <c r="N11" s="617">
        <v>36</v>
      </c>
      <c r="O11" s="617">
        <v>36</v>
      </c>
      <c r="P11" s="617">
        <v>36</v>
      </c>
      <c r="Q11" s="655">
        <v>36</v>
      </c>
      <c r="R11" s="646">
        <f>SUM(F11:F12)*L11+SUM(G11:G12)*M11+SUM(H11:H12)*N11+SUM(I11:I12)*O11+SUM(J11:J12)*P11+SUM(K11:K12)*Q11</f>
        <v>0</v>
      </c>
      <c r="S11" s="649" t="s">
        <v>75</v>
      </c>
      <c r="T11" s="650" t="s">
        <v>76</v>
      </c>
      <c r="U11" s="650" t="s">
        <v>77</v>
      </c>
      <c r="V11" s="643" t="s">
        <v>78</v>
      </c>
      <c r="W11" s="643" t="s">
        <v>79</v>
      </c>
      <c r="X11" s="656" t="s">
        <v>80</v>
      </c>
    </row>
    <row r="12" ht="60" customHeight="1" spans="2:24">
      <c r="B12" s="465"/>
      <c r="C12" s="465"/>
      <c r="D12" s="467" t="s">
        <v>38</v>
      </c>
      <c r="E12" s="468" t="s">
        <v>39</v>
      </c>
      <c r="F12" s="612">
        <f>'在庫情報（雨衣）'!BT12</f>
        <v>0</v>
      </c>
      <c r="G12" s="613">
        <f>'在庫情報（雨衣）'!BU12</f>
        <v>0</v>
      </c>
      <c r="H12" s="613">
        <f>'在庫情報（雨衣）'!BV12</f>
        <v>0</v>
      </c>
      <c r="I12" s="613">
        <f>'在庫情報（雨衣）'!BW12</f>
        <v>0</v>
      </c>
      <c r="J12" s="613">
        <f>'在庫情報（雨衣）'!BX12</f>
        <v>0</v>
      </c>
      <c r="K12" s="625">
        <f>'在庫情報（雨衣）'!BY12</f>
        <v>0</v>
      </c>
      <c r="L12" s="621"/>
      <c r="M12" s="622"/>
      <c r="N12" s="622"/>
      <c r="O12" s="622"/>
      <c r="P12" s="622"/>
      <c r="Q12" s="657"/>
      <c r="R12" s="646"/>
      <c r="S12" s="649" t="s">
        <v>81</v>
      </c>
      <c r="T12" s="650" t="s">
        <v>82</v>
      </c>
      <c r="U12" s="650" t="s">
        <v>83</v>
      </c>
      <c r="V12" s="643" t="s">
        <v>84</v>
      </c>
      <c r="W12" s="643" t="s">
        <v>85</v>
      </c>
      <c r="X12" s="656" t="s">
        <v>86</v>
      </c>
    </row>
    <row r="13" ht="39.95" customHeight="1" spans="2:24">
      <c r="B13" s="476" t="s">
        <v>87</v>
      </c>
      <c r="C13" s="476"/>
      <c r="D13" s="467" t="s">
        <v>24</v>
      </c>
      <c r="E13" s="468" t="s">
        <v>25</v>
      </c>
      <c r="F13" s="610">
        <f>'在庫情報（雨衣）'!BT13</f>
        <v>0</v>
      </c>
      <c r="G13" s="604">
        <f>'在庫情報（雨衣）'!BU13</f>
        <v>0</v>
      </c>
      <c r="H13" s="604">
        <f>'在庫情報（雨衣）'!BV13</f>
        <v>0</v>
      </c>
      <c r="I13" s="626">
        <f>'在庫情報（雨衣）'!BW13</f>
        <v>0</v>
      </c>
      <c r="J13" s="626">
        <f>'在庫情報（雨衣）'!BX13</f>
        <v>0</v>
      </c>
      <c r="K13" s="623">
        <f>'在庫情報（雨衣）'!BY13</f>
        <v>0</v>
      </c>
      <c r="L13" s="616">
        <v>20</v>
      </c>
      <c r="M13" s="617">
        <v>20</v>
      </c>
      <c r="N13" s="617">
        <v>20</v>
      </c>
      <c r="O13" s="627"/>
      <c r="P13" s="627"/>
      <c r="Q13" s="640"/>
      <c r="R13" s="646">
        <f>SUM(F13:F15)*L13+SUM(G13:G15)*M13+SUM(H13:H15)*N13+SUM(I13:I15)*O13+SUM(J13:J15)*P13+SUM(K13:K15)*Q13</f>
        <v>0</v>
      </c>
      <c r="S13" s="658" t="s">
        <v>88</v>
      </c>
      <c r="T13" s="659" t="s">
        <v>89</v>
      </c>
      <c r="U13" s="659" t="s">
        <v>90</v>
      </c>
      <c r="V13" s="660"/>
      <c r="W13" s="660"/>
      <c r="X13" s="652"/>
    </row>
    <row r="14" ht="39.95" customHeight="1" spans="2:24">
      <c r="B14" s="465"/>
      <c r="C14" s="465"/>
      <c r="D14" s="467" t="s">
        <v>31</v>
      </c>
      <c r="E14" s="468" t="s">
        <v>32</v>
      </c>
      <c r="F14" s="611">
        <f>'在庫情報（雨衣）'!BT14</f>
        <v>0</v>
      </c>
      <c r="G14" s="606">
        <f>'在庫情報（雨衣）'!BU14</f>
        <v>0</v>
      </c>
      <c r="H14" s="606">
        <f>'在庫情報（雨衣）'!BV14</f>
        <v>0</v>
      </c>
      <c r="I14" s="628">
        <f>'在庫情報（雨衣）'!BW14</f>
        <v>0</v>
      </c>
      <c r="J14" s="628">
        <f>'在庫情報（雨衣）'!BX14</f>
        <v>0</v>
      </c>
      <c r="K14" s="615">
        <f>'在庫情報（雨衣）'!BY14</f>
        <v>0</v>
      </c>
      <c r="L14" s="618"/>
      <c r="M14" s="619"/>
      <c r="N14" s="619"/>
      <c r="O14" s="629"/>
      <c r="P14" s="629"/>
      <c r="Q14" s="645"/>
      <c r="R14" s="646"/>
      <c r="S14" s="658" t="s">
        <v>91</v>
      </c>
      <c r="T14" s="659" t="s">
        <v>92</v>
      </c>
      <c r="U14" s="659" t="s">
        <v>93</v>
      </c>
      <c r="V14" s="661"/>
      <c r="W14" s="661"/>
      <c r="X14" s="653"/>
    </row>
    <row r="15" ht="39.95" customHeight="1" spans="2:24">
      <c r="B15" s="479"/>
      <c r="C15" s="479"/>
      <c r="D15" s="467" t="s">
        <v>38</v>
      </c>
      <c r="E15" s="468" t="s">
        <v>39</v>
      </c>
      <c r="F15" s="608">
        <f>'在庫情報（雨衣）'!BT15</f>
        <v>0</v>
      </c>
      <c r="G15" s="609">
        <f>'在庫情報（雨衣）'!BU15</f>
        <v>0</v>
      </c>
      <c r="H15" s="609">
        <f>'在庫情報（雨衣）'!BV15</f>
        <v>0</v>
      </c>
      <c r="I15" s="630">
        <f>'在庫情報（雨衣）'!BW15</f>
        <v>0</v>
      </c>
      <c r="J15" s="630">
        <f>'在庫情報（雨衣）'!BX15</f>
        <v>0</v>
      </c>
      <c r="K15" s="620">
        <f>'在庫情報（雨衣）'!BY15</f>
        <v>0</v>
      </c>
      <c r="L15" s="621"/>
      <c r="M15" s="622"/>
      <c r="N15" s="622"/>
      <c r="O15" s="631"/>
      <c r="P15" s="631"/>
      <c r="Q15" s="648"/>
      <c r="R15" s="646"/>
      <c r="S15" s="658" t="s">
        <v>94</v>
      </c>
      <c r="T15" s="659" t="s">
        <v>95</v>
      </c>
      <c r="U15" s="659" t="s">
        <v>96</v>
      </c>
      <c r="V15" s="662"/>
      <c r="W15" s="662"/>
      <c r="X15" s="654"/>
    </row>
    <row r="16" ht="39.95" customHeight="1" spans="2:24">
      <c r="B16" s="476" t="s">
        <v>97</v>
      </c>
      <c r="C16" s="476"/>
      <c r="D16" s="467" t="s">
        <v>24</v>
      </c>
      <c r="E16" s="468" t="s">
        <v>25</v>
      </c>
      <c r="F16" s="610">
        <f>'在庫情報（雨衣）'!BT16</f>
        <v>0</v>
      </c>
      <c r="G16" s="604">
        <f>'在庫情報（雨衣）'!BU16</f>
        <v>0</v>
      </c>
      <c r="H16" s="604">
        <f>'在庫情報（雨衣）'!BV16</f>
        <v>0</v>
      </c>
      <c r="I16" s="604">
        <f>'在庫情報（雨衣）'!BW16</f>
        <v>0</v>
      </c>
      <c r="J16" s="604">
        <f>'在庫情報（雨衣）'!BX16</f>
        <v>0</v>
      </c>
      <c r="K16" s="623">
        <f>'在庫情報（雨衣）'!BY16</f>
        <v>0</v>
      </c>
      <c r="L16" s="616">
        <v>20</v>
      </c>
      <c r="M16" s="617">
        <v>20</v>
      </c>
      <c r="N16" s="617">
        <v>20</v>
      </c>
      <c r="O16" s="632">
        <v>26</v>
      </c>
      <c r="P16" s="632">
        <v>26</v>
      </c>
      <c r="Q16" s="640"/>
      <c r="R16" s="646">
        <f>SUM(F16:F18)*L16+SUM(G16:G18)*M16+SUM(H16:H18)*N16+SUM(I16:I18)*O16+SUM(J16:J18)*P16+SUM(K16:K18)*Q16</f>
        <v>0</v>
      </c>
      <c r="S16" s="649" t="s">
        <v>98</v>
      </c>
      <c r="T16" s="650" t="s">
        <v>99</v>
      </c>
      <c r="U16" s="650" t="s">
        <v>100</v>
      </c>
      <c r="V16" s="650" t="s">
        <v>101</v>
      </c>
      <c r="W16" s="650" t="s">
        <v>194</v>
      </c>
      <c r="X16" s="652"/>
    </row>
    <row r="17" ht="39.95" customHeight="1" spans="2:24">
      <c r="B17" s="465"/>
      <c r="C17" s="465"/>
      <c r="D17" s="467" t="s">
        <v>38</v>
      </c>
      <c r="E17" s="468" t="s">
        <v>39</v>
      </c>
      <c r="F17" s="611">
        <f>'在庫情報（雨衣）'!BT17</f>
        <v>0</v>
      </c>
      <c r="G17" s="606">
        <f>'在庫情報（雨衣）'!BU17</f>
        <v>0</v>
      </c>
      <c r="H17" s="606">
        <f>'在庫情報（雨衣）'!BV17</f>
        <v>0</v>
      </c>
      <c r="I17" s="606">
        <f>'在庫情報（雨衣）'!BW17</f>
        <v>0</v>
      </c>
      <c r="J17" s="606">
        <f>'在庫情報（雨衣）'!BX17</f>
        <v>0</v>
      </c>
      <c r="K17" s="615">
        <f>'在庫情報（雨衣）'!BY17</f>
        <v>0</v>
      </c>
      <c r="L17" s="618"/>
      <c r="M17" s="619"/>
      <c r="N17" s="619"/>
      <c r="O17" s="633"/>
      <c r="P17" s="633"/>
      <c r="Q17" s="645"/>
      <c r="R17" s="646"/>
      <c r="S17" s="649" t="s">
        <v>103</v>
      </c>
      <c r="T17" s="650" t="s">
        <v>104</v>
      </c>
      <c r="U17" s="650" t="s">
        <v>105</v>
      </c>
      <c r="V17" s="650" t="s">
        <v>106</v>
      </c>
      <c r="W17" s="650" t="s">
        <v>107</v>
      </c>
      <c r="X17" s="653"/>
    </row>
    <row r="18" ht="39.95" customHeight="1" spans="2:24">
      <c r="B18" s="479"/>
      <c r="C18" s="479"/>
      <c r="D18" s="467" t="s">
        <v>31</v>
      </c>
      <c r="E18" s="468" t="s">
        <v>32</v>
      </c>
      <c r="F18" s="608">
        <f>'在庫情報（雨衣）'!BT18</f>
        <v>0</v>
      </c>
      <c r="G18" s="609">
        <f>'在庫情報（雨衣）'!BU18</f>
        <v>0</v>
      </c>
      <c r="H18" s="609">
        <f>'在庫情報（雨衣）'!BV18</f>
        <v>0</v>
      </c>
      <c r="I18" s="609">
        <f>'在庫情報（雨衣）'!BW18</f>
        <v>0</v>
      </c>
      <c r="J18" s="609">
        <f>'在庫情報（雨衣）'!BX18</f>
        <v>0</v>
      </c>
      <c r="K18" s="620">
        <f>'在庫情報（雨衣）'!BY18</f>
        <v>0</v>
      </c>
      <c r="L18" s="621"/>
      <c r="M18" s="622"/>
      <c r="N18" s="622"/>
      <c r="O18" s="634"/>
      <c r="P18" s="634"/>
      <c r="Q18" s="648"/>
      <c r="R18" s="646"/>
      <c r="S18" s="649" t="s">
        <v>108</v>
      </c>
      <c r="T18" s="650" t="s">
        <v>109</v>
      </c>
      <c r="U18" s="650" t="s">
        <v>110</v>
      </c>
      <c r="V18" s="650" t="s">
        <v>111</v>
      </c>
      <c r="W18" s="650" t="s">
        <v>112</v>
      </c>
      <c r="X18" s="654"/>
    </row>
    <row r="19" ht="39.95" customHeight="1" spans="2:24">
      <c r="B19" s="476" t="s">
        <v>113</v>
      </c>
      <c r="C19" s="476"/>
      <c r="D19" s="467" t="s">
        <v>24</v>
      </c>
      <c r="E19" s="468" t="s">
        <v>25</v>
      </c>
      <c r="F19" s="610">
        <f>'在庫情報（雨衣）'!BT19</f>
        <v>0</v>
      </c>
      <c r="G19" s="604">
        <f>'在庫情報（雨衣）'!BU19</f>
        <v>0</v>
      </c>
      <c r="H19" s="604">
        <f>'在庫情報（雨衣）'!BV19</f>
        <v>0</v>
      </c>
      <c r="I19" s="604">
        <f>'在庫情報（雨衣）'!BW19</f>
        <v>0</v>
      </c>
      <c r="J19" s="604">
        <f>'在庫情報（雨衣）'!BX19</f>
        <v>0</v>
      </c>
      <c r="K19" s="623">
        <f>'在庫情報（雨衣）'!BY19</f>
        <v>0</v>
      </c>
      <c r="L19" s="616">
        <v>38</v>
      </c>
      <c r="M19" s="617">
        <v>38</v>
      </c>
      <c r="N19" s="617">
        <v>38</v>
      </c>
      <c r="O19" s="617">
        <v>38</v>
      </c>
      <c r="P19" s="617">
        <v>38</v>
      </c>
      <c r="Q19" s="640"/>
      <c r="R19" s="646">
        <f>SUM(F19:F21)*L19+SUM(G19:G21)*M19+SUM(H19:H21)*N19+SUM(I19:I21)*O19+SUM(J19:J21)*P19+SUM(K19:K21)*Q19</f>
        <v>0</v>
      </c>
      <c r="S19" s="649" t="s">
        <v>114</v>
      </c>
      <c r="T19" s="650" t="s">
        <v>115</v>
      </c>
      <c r="U19" s="650" t="s">
        <v>116</v>
      </c>
      <c r="V19" s="650" t="s">
        <v>117</v>
      </c>
      <c r="W19" s="650" t="s">
        <v>118</v>
      </c>
      <c r="X19" s="652"/>
    </row>
    <row r="20" ht="39.95" customHeight="1" spans="2:24">
      <c r="B20" s="465"/>
      <c r="C20" s="465"/>
      <c r="D20" s="467" t="s">
        <v>31</v>
      </c>
      <c r="E20" s="468" t="s">
        <v>32</v>
      </c>
      <c r="F20" s="605">
        <f>'在庫情報（雨衣）'!BT20</f>
        <v>0</v>
      </c>
      <c r="G20" s="614">
        <f>'在庫情報（雨衣）'!BU20</f>
        <v>0</v>
      </c>
      <c r="H20" s="614">
        <f>'在庫情報（雨衣）'!BV20</f>
        <v>0</v>
      </c>
      <c r="I20" s="614">
        <f>'在庫情報（雨衣）'!BW20</f>
        <v>0</v>
      </c>
      <c r="J20" s="614">
        <f>'在庫情報（雨衣）'!BX20</f>
        <v>0</v>
      </c>
      <c r="K20" s="615">
        <f>'在庫情報（雨衣）'!BY20</f>
        <v>0</v>
      </c>
      <c r="L20" s="618"/>
      <c r="M20" s="619"/>
      <c r="N20" s="619"/>
      <c r="O20" s="619"/>
      <c r="P20" s="619"/>
      <c r="Q20" s="645"/>
      <c r="R20" s="646"/>
      <c r="S20" s="649" t="s">
        <v>119</v>
      </c>
      <c r="T20" s="650" t="s">
        <v>120</v>
      </c>
      <c r="U20" s="650" t="s">
        <v>121</v>
      </c>
      <c r="V20" s="650" t="s">
        <v>122</v>
      </c>
      <c r="W20" s="650" t="s">
        <v>123</v>
      </c>
      <c r="X20" s="653"/>
    </row>
    <row r="21" ht="39.95" customHeight="1" spans="2:24">
      <c r="B21" s="479"/>
      <c r="C21" s="479"/>
      <c r="D21" s="467" t="s">
        <v>124</v>
      </c>
      <c r="E21" s="468" t="s">
        <v>125</v>
      </c>
      <c r="F21" s="612">
        <f>'在庫情報（雨衣）'!BT21</f>
        <v>0</v>
      </c>
      <c r="G21" s="613">
        <f>'在庫情報（雨衣）'!BU21</f>
        <v>0</v>
      </c>
      <c r="H21" s="613">
        <f>'在庫情報（雨衣）'!BV21</f>
        <v>0</v>
      </c>
      <c r="I21" s="613">
        <f>'在庫情報（雨衣）'!BW21</f>
        <v>0</v>
      </c>
      <c r="J21" s="613">
        <f>'在庫情報（雨衣）'!BX21</f>
        <v>0</v>
      </c>
      <c r="K21" s="620">
        <f>'在庫情報（雨衣）'!BY21</f>
        <v>0</v>
      </c>
      <c r="L21" s="621"/>
      <c r="M21" s="622"/>
      <c r="N21" s="622"/>
      <c r="O21" s="622"/>
      <c r="P21" s="622"/>
      <c r="Q21" s="648"/>
      <c r="R21" s="646"/>
      <c r="S21" s="649" t="s">
        <v>126</v>
      </c>
      <c r="T21" s="650" t="s">
        <v>127</v>
      </c>
      <c r="U21" s="650" t="s">
        <v>128</v>
      </c>
      <c r="V21" s="650" t="s">
        <v>129</v>
      </c>
      <c r="W21" s="650" t="s">
        <v>130</v>
      </c>
      <c r="X21" s="654"/>
    </row>
    <row r="22" ht="60" customHeight="1" spans="2:24">
      <c r="B22" s="476" t="s">
        <v>131</v>
      </c>
      <c r="C22" s="476"/>
      <c r="D22" s="467" t="s">
        <v>132</v>
      </c>
      <c r="E22" s="468" t="s">
        <v>133</v>
      </c>
      <c r="F22" s="610">
        <f>'在庫情報（雨衣）'!BT22</f>
        <v>0</v>
      </c>
      <c r="G22" s="604">
        <f>'在庫情報（雨衣）'!BU22</f>
        <v>0</v>
      </c>
      <c r="H22" s="604">
        <f>'在庫情報（雨衣）'!BV22</f>
        <v>0</v>
      </c>
      <c r="I22" s="604">
        <f>'在庫情報（雨衣）'!BW22</f>
        <v>0</v>
      </c>
      <c r="J22" s="604">
        <f>'在庫情報（雨衣）'!BX22</f>
        <v>0</v>
      </c>
      <c r="K22" s="623">
        <f>'在庫情報（雨衣）'!BY22</f>
        <v>0</v>
      </c>
      <c r="L22" s="616">
        <v>25</v>
      </c>
      <c r="M22" s="617">
        <v>25</v>
      </c>
      <c r="N22" s="617">
        <v>25</v>
      </c>
      <c r="O22" s="617">
        <v>25</v>
      </c>
      <c r="P22" s="617">
        <v>25</v>
      </c>
      <c r="Q22" s="640"/>
      <c r="R22" s="646">
        <f>SUM(F22:F23)*L22+SUM(G22:G23)*M22+SUM(H22:H23)*N22+SUM(I22:I23)*O22+SUM(J22:J23)*P22+SUM(K22:K23)*Q22</f>
        <v>0</v>
      </c>
      <c r="S22" s="649" t="s">
        <v>134</v>
      </c>
      <c r="T22" s="650" t="s">
        <v>135</v>
      </c>
      <c r="U22" s="650" t="s">
        <v>136</v>
      </c>
      <c r="V22" s="650" t="s">
        <v>137</v>
      </c>
      <c r="W22" s="650" t="s">
        <v>138</v>
      </c>
      <c r="X22" s="652"/>
    </row>
    <row r="23" ht="60" customHeight="1" spans="2:24">
      <c r="B23" s="479"/>
      <c r="C23" s="479"/>
      <c r="D23" s="467" t="s">
        <v>139</v>
      </c>
      <c r="E23" s="468" t="s">
        <v>140</v>
      </c>
      <c r="F23" s="608">
        <f>'在庫情報（雨衣）'!BT23</f>
        <v>0</v>
      </c>
      <c r="G23" s="609">
        <f>'在庫情報（雨衣）'!BU23</f>
        <v>0</v>
      </c>
      <c r="H23" s="609">
        <f>'在庫情報（雨衣）'!BV23</f>
        <v>0</v>
      </c>
      <c r="I23" s="609">
        <f>'在庫情報（雨衣）'!BW23</f>
        <v>0</v>
      </c>
      <c r="J23" s="609">
        <f>'在庫情報（雨衣）'!BX23</f>
        <v>0</v>
      </c>
      <c r="K23" s="620">
        <f>'在庫情報（雨衣）'!BY23</f>
        <v>0</v>
      </c>
      <c r="L23" s="621"/>
      <c r="M23" s="622"/>
      <c r="N23" s="622"/>
      <c r="O23" s="622"/>
      <c r="P23" s="622"/>
      <c r="Q23" s="648"/>
      <c r="R23" s="646"/>
      <c r="S23" s="649" t="s">
        <v>141</v>
      </c>
      <c r="T23" s="650" t="s">
        <v>142</v>
      </c>
      <c r="U23" s="650" t="s">
        <v>143</v>
      </c>
      <c r="V23" s="650" t="s">
        <v>144</v>
      </c>
      <c r="W23" s="650" t="s">
        <v>145</v>
      </c>
      <c r="X23" s="654"/>
    </row>
    <row r="24" ht="30" customHeight="1" spans="2:24">
      <c r="B24" s="476" t="s">
        <v>146</v>
      </c>
      <c r="C24" s="476"/>
      <c r="D24" s="467" t="s">
        <v>147</v>
      </c>
      <c r="E24" s="468" t="s">
        <v>148</v>
      </c>
      <c r="F24" s="610">
        <f>'在庫情報（雨衣）'!BT24</f>
        <v>0</v>
      </c>
      <c r="G24" s="604">
        <f>'在庫情報（雨衣）'!BU24</f>
        <v>0</v>
      </c>
      <c r="H24" s="604">
        <f>'在庫情報（雨衣）'!BV24</f>
        <v>0</v>
      </c>
      <c r="I24" s="604">
        <f>'在庫情報（雨衣）'!BW24</f>
        <v>0</v>
      </c>
      <c r="J24" s="604">
        <f>'在庫情報（雨衣）'!BX24</f>
        <v>0</v>
      </c>
      <c r="K24" s="624">
        <f>'在庫情報（雨衣）'!BY24</f>
        <v>0</v>
      </c>
      <c r="L24" s="616">
        <v>36</v>
      </c>
      <c r="M24" s="617">
        <v>36</v>
      </c>
      <c r="N24" s="617">
        <v>36</v>
      </c>
      <c r="O24" s="617">
        <v>36</v>
      </c>
      <c r="P24" s="617">
        <v>36</v>
      </c>
      <c r="Q24" s="655">
        <v>36</v>
      </c>
      <c r="R24" s="646">
        <f>SUM(F24:F27)*L24+SUM(G24:G27)*M24+SUM(H24:H27)*N24+SUM(I24:I27)*O24+SUM(J24:J27)*P24+SUM(K24:K27)*Q24</f>
        <v>0</v>
      </c>
      <c r="S24" s="649" t="s">
        <v>149</v>
      </c>
      <c r="T24" s="650" t="s">
        <v>150</v>
      </c>
      <c r="U24" s="650" t="s">
        <v>151</v>
      </c>
      <c r="V24" s="650" t="s">
        <v>152</v>
      </c>
      <c r="W24" s="650" t="s">
        <v>153</v>
      </c>
      <c r="X24" s="656" t="s">
        <v>154</v>
      </c>
    </row>
    <row r="25" ht="30" customHeight="1" spans="2:24">
      <c r="B25" s="465"/>
      <c r="C25" s="465"/>
      <c r="D25" s="467" t="s">
        <v>24</v>
      </c>
      <c r="E25" s="468" t="s">
        <v>25</v>
      </c>
      <c r="F25" s="605">
        <f>'在庫情報（雨衣）'!BT25</f>
        <v>0</v>
      </c>
      <c r="G25" s="614">
        <f>'在庫情報（雨衣）'!BU25</f>
        <v>0</v>
      </c>
      <c r="H25" s="614">
        <f>'在庫情報（雨衣）'!BV25</f>
        <v>0</v>
      </c>
      <c r="I25" s="614">
        <f>'在庫情報（雨衣）'!BW25</f>
        <v>0</v>
      </c>
      <c r="J25" s="614">
        <f>'在庫情報（雨衣）'!BX25</f>
        <v>0</v>
      </c>
      <c r="K25" s="635">
        <f>'在庫情報（雨衣）'!BY25</f>
        <v>0</v>
      </c>
      <c r="L25" s="618"/>
      <c r="M25" s="619"/>
      <c r="N25" s="619"/>
      <c r="O25" s="619"/>
      <c r="P25" s="619"/>
      <c r="Q25" s="663"/>
      <c r="R25" s="646"/>
      <c r="S25" s="649" t="s">
        <v>155</v>
      </c>
      <c r="T25" s="650" t="s">
        <v>156</v>
      </c>
      <c r="U25" s="650" t="s">
        <v>157</v>
      </c>
      <c r="V25" s="650" t="s">
        <v>158</v>
      </c>
      <c r="W25" s="650" t="s">
        <v>159</v>
      </c>
      <c r="X25" s="656" t="s">
        <v>160</v>
      </c>
    </row>
    <row r="26" ht="30" customHeight="1" spans="2:24">
      <c r="B26" s="465"/>
      <c r="C26" s="465"/>
      <c r="D26" s="467" t="s">
        <v>31</v>
      </c>
      <c r="E26" s="468" t="s">
        <v>32</v>
      </c>
      <c r="F26" s="605">
        <f>'在庫情報（雨衣）'!BT26</f>
        <v>0</v>
      </c>
      <c r="G26" s="614">
        <f>'在庫情報（雨衣）'!BU26</f>
        <v>0</v>
      </c>
      <c r="H26" s="614">
        <f>'在庫情報（雨衣）'!BV26</f>
        <v>0</v>
      </c>
      <c r="I26" s="614">
        <f>'在庫情報（雨衣）'!BW26</f>
        <v>0</v>
      </c>
      <c r="J26" s="614">
        <f>'在庫情報（雨衣）'!BX26</f>
        <v>0</v>
      </c>
      <c r="K26" s="635">
        <f>'在庫情報（雨衣）'!BY26</f>
        <v>0</v>
      </c>
      <c r="L26" s="618"/>
      <c r="M26" s="619"/>
      <c r="N26" s="619"/>
      <c r="O26" s="619"/>
      <c r="P26" s="619"/>
      <c r="Q26" s="663"/>
      <c r="R26" s="646"/>
      <c r="S26" s="649" t="s">
        <v>161</v>
      </c>
      <c r="T26" s="650" t="s">
        <v>162</v>
      </c>
      <c r="U26" s="650" t="s">
        <v>163</v>
      </c>
      <c r="V26" s="650" t="s">
        <v>164</v>
      </c>
      <c r="W26" s="650" t="s">
        <v>165</v>
      </c>
      <c r="X26" s="656" t="s">
        <v>166</v>
      </c>
    </row>
    <row r="27" ht="30" customHeight="1" spans="2:24">
      <c r="B27" s="479"/>
      <c r="C27" s="479"/>
      <c r="D27" s="467" t="s">
        <v>124</v>
      </c>
      <c r="E27" s="468" t="s">
        <v>125</v>
      </c>
      <c r="F27" s="612">
        <f>'在庫情報（雨衣）'!BT27</f>
        <v>0</v>
      </c>
      <c r="G27" s="613">
        <f>'在庫情報（雨衣）'!BU27</f>
        <v>0</v>
      </c>
      <c r="H27" s="613">
        <f>'在庫情報（雨衣）'!BV27</f>
        <v>0</v>
      </c>
      <c r="I27" s="613">
        <f>'在庫情報（雨衣）'!BW27</f>
        <v>0</v>
      </c>
      <c r="J27" s="613">
        <f>'在庫情報（雨衣）'!BX27</f>
        <v>0</v>
      </c>
      <c r="K27" s="625">
        <f>'在庫情報（雨衣）'!BY27</f>
        <v>0</v>
      </c>
      <c r="L27" s="621"/>
      <c r="M27" s="622"/>
      <c r="N27" s="622"/>
      <c r="O27" s="622"/>
      <c r="P27" s="622"/>
      <c r="Q27" s="657"/>
      <c r="R27" s="646"/>
      <c r="S27" s="649" t="s">
        <v>167</v>
      </c>
      <c r="T27" s="650" t="s">
        <v>168</v>
      </c>
      <c r="U27" s="650" t="s">
        <v>169</v>
      </c>
      <c r="V27" s="650" t="s">
        <v>170</v>
      </c>
      <c r="W27" s="650" t="s">
        <v>171</v>
      </c>
      <c r="X27" s="656" t="s">
        <v>172</v>
      </c>
    </row>
    <row r="28" ht="140.1" customHeight="1" spans="2:24">
      <c r="B28" s="461" t="s">
        <v>173</v>
      </c>
      <c r="C28" s="461"/>
      <c r="D28" s="467" t="s">
        <v>174</v>
      </c>
      <c r="E28" s="468" t="s">
        <v>174</v>
      </c>
      <c r="F28" s="610">
        <f>'在庫情報（雨衣）'!BT28</f>
        <v>0</v>
      </c>
      <c r="G28" s="604">
        <f>'在庫情報（雨衣）'!BU28</f>
        <v>0</v>
      </c>
      <c r="H28" s="604">
        <f>'在庫情報（雨衣）'!BV28</f>
        <v>0</v>
      </c>
      <c r="I28" s="604">
        <f>'在庫情報（雨衣）'!BW28</f>
        <v>0</v>
      </c>
      <c r="J28" s="636">
        <f>'在庫情報（雨衣）'!BX28</f>
        <v>0</v>
      </c>
      <c r="K28" s="637">
        <f>'在庫情報（雨衣）'!BY28</f>
        <v>0</v>
      </c>
      <c r="L28" s="638">
        <v>28</v>
      </c>
      <c r="M28" s="639">
        <v>28</v>
      </c>
      <c r="N28" s="639">
        <v>28</v>
      </c>
      <c r="O28" s="639">
        <v>28</v>
      </c>
      <c r="P28" s="636"/>
      <c r="Q28" s="637"/>
      <c r="R28" s="646">
        <f>SUM(F28)*L28+SUM(G28)*M28+SUM(H28)*N28+SUM(I28)*O28+SUM(J28)*P28+SUM(K28)*Q28</f>
        <v>0</v>
      </c>
      <c r="S28" s="664" t="s">
        <v>175</v>
      </c>
      <c r="T28" s="665" t="s">
        <v>176</v>
      </c>
      <c r="U28" s="665" t="s">
        <v>177</v>
      </c>
      <c r="V28" s="665" t="s">
        <v>178</v>
      </c>
      <c r="W28" s="666"/>
      <c r="X28" s="538"/>
    </row>
    <row r="29" ht="60" customHeight="1" spans="2:24">
      <c r="B29" s="476" t="s">
        <v>179</v>
      </c>
      <c r="C29" s="476"/>
      <c r="D29" s="467" t="s">
        <v>24</v>
      </c>
      <c r="E29" s="468" t="s">
        <v>25</v>
      </c>
      <c r="F29" s="610">
        <f>'在庫情報（雨衣）'!BT29</f>
        <v>0</v>
      </c>
      <c r="G29" s="604">
        <f>'在庫情報（雨衣）'!BU29</f>
        <v>0</v>
      </c>
      <c r="H29" s="604">
        <f>'在庫情報（雨衣）'!BV29</f>
        <v>0</v>
      </c>
      <c r="I29" s="604">
        <f>'在庫情報（雨衣）'!BW29</f>
        <v>0</v>
      </c>
      <c r="J29" s="604">
        <f>'在庫情報（雨衣）'!BX29</f>
        <v>0</v>
      </c>
      <c r="K29" s="623">
        <f>'在庫情報（雨衣）'!BY29</f>
        <v>0</v>
      </c>
      <c r="L29" s="616">
        <v>35</v>
      </c>
      <c r="M29" s="617">
        <v>35</v>
      </c>
      <c r="N29" s="617">
        <v>35</v>
      </c>
      <c r="O29" s="617">
        <v>35</v>
      </c>
      <c r="P29" s="617">
        <v>35</v>
      </c>
      <c r="Q29" s="640"/>
      <c r="R29" s="646">
        <f>SUM(F29:F30)*L29+SUM(G29:G30)*M29+SUM(H29:H30)*N29+SUM(I29:I30)*O29+SUM(J29:J30)*P29+SUM(K29:K30)*Q29</f>
        <v>0</v>
      </c>
      <c r="S29" s="649" t="s">
        <v>180</v>
      </c>
      <c r="T29" s="650" t="s">
        <v>181</v>
      </c>
      <c r="U29" s="650" t="s">
        <v>182</v>
      </c>
      <c r="V29" s="650" t="s">
        <v>183</v>
      </c>
      <c r="W29" s="650" t="s">
        <v>184</v>
      </c>
      <c r="X29" s="652"/>
    </row>
    <row r="30" ht="60" customHeight="1" spans="2:24">
      <c r="B30" s="479"/>
      <c r="C30" s="479"/>
      <c r="D30" s="467" t="s">
        <v>31</v>
      </c>
      <c r="E30" s="468" t="s">
        <v>32</v>
      </c>
      <c r="F30" s="612">
        <f>'在庫情報（雨衣）'!BT30</f>
        <v>0</v>
      </c>
      <c r="G30" s="613">
        <f>'在庫情報（雨衣）'!BU30</f>
        <v>0</v>
      </c>
      <c r="H30" s="613">
        <f>'在庫情報（雨衣）'!BV30</f>
        <v>0</v>
      </c>
      <c r="I30" s="613">
        <f>'在庫情報（雨衣）'!BW30</f>
        <v>0</v>
      </c>
      <c r="J30" s="613">
        <f>'在庫情報（雨衣）'!BX30</f>
        <v>0</v>
      </c>
      <c r="K30" s="620">
        <f>'在庫情報（雨衣）'!BY30</f>
        <v>0</v>
      </c>
      <c r="L30" s="621"/>
      <c r="M30" s="622"/>
      <c r="N30" s="622"/>
      <c r="O30" s="622"/>
      <c r="P30" s="622"/>
      <c r="Q30" s="648"/>
      <c r="R30" s="646"/>
      <c r="S30" s="649" t="s">
        <v>185</v>
      </c>
      <c r="T30" s="650" t="s">
        <v>186</v>
      </c>
      <c r="U30" s="650" t="s">
        <v>187</v>
      </c>
      <c r="V30" s="650" t="s">
        <v>188</v>
      </c>
      <c r="W30" s="650" t="s">
        <v>189</v>
      </c>
      <c r="X30" s="654"/>
    </row>
    <row r="31" s="379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45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79" customWidth="1"/>
    <col min="5" max="5" width="20.625" style="379" customWidth="1"/>
    <col min="6" max="11" width="5.625" style="37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46"/>
      <c r="BI1" s="446"/>
      <c r="BJ1" s="446"/>
    </row>
    <row r="2" ht="60" customHeight="1" spans="6:83">
      <c r="F2" s="425" t="s">
        <v>0</v>
      </c>
      <c r="G2" s="516"/>
      <c r="H2" s="516"/>
      <c r="I2" s="516"/>
      <c r="J2" s="516"/>
      <c r="K2" s="516"/>
      <c r="L2" s="425" t="s">
        <v>0</v>
      </c>
      <c r="M2" s="516"/>
      <c r="N2" s="516"/>
      <c r="O2" s="516"/>
      <c r="P2" s="516"/>
      <c r="Q2" s="530"/>
      <c r="R2" s="426" t="s">
        <v>2</v>
      </c>
      <c r="S2" s="568"/>
      <c r="T2" s="568"/>
      <c r="U2" s="568"/>
      <c r="V2" s="568"/>
      <c r="W2" s="569"/>
      <c r="X2" s="427" t="s">
        <v>3</v>
      </c>
      <c r="Y2" s="579"/>
      <c r="Z2" s="579"/>
      <c r="AA2" s="579"/>
      <c r="AB2" s="579"/>
      <c r="AC2" s="580"/>
      <c r="AD2" s="428" t="s">
        <v>4</v>
      </c>
      <c r="AE2" s="581"/>
      <c r="AF2" s="581"/>
      <c r="AG2" s="581"/>
      <c r="AH2" s="581"/>
      <c r="AI2" s="582"/>
      <c r="AJ2" s="428" t="s">
        <v>5</v>
      </c>
      <c r="AK2" s="581"/>
      <c r="AL2" s="581"/>
      <c r="AM2" s="581"/>
      <c r="AN2" s="581"/>
      <c r="AO2" s="582"/>
      <c r="AP2" s="428" t="s">
        <v>6</v>
      </c>
      <c r="AQ2" s="583"/>
      <c r="AR2" s="583"/>
      <c r="AS2" s="583"/>
      <c r="AT2" s="583"/>
      <c r="AU2" s="584"/>
      <c r="AV2" s="428" t="s">
        <v>7</v>
      </c>
      <c r="AW2" s="583"/>
      <c r="AX2" s="583"/>
      <c r="AY2" s="583"/>
      <c r="AZ2" s="583"/>
      <c r="BA2" s="584"/>
      <c r="BB2" s="428" t="s">
        <v>8</v>
      </c>
      <c r="BC2" s="581"/>
      <c r="BD2" s="581"/>
      <c r="BE2" s="581"/>
      <c r="BF2" s="581"/>
      <c r="BG2" s="582"/>
      <c r="BH2" s="425" t="s">
        <v>9</v>
      </c>
      <c r="BI2" s="516"/>
      <c r="BJ2" s="516"/>
      <c r="BK2" s="516"/>
      <c r="BL2" s="516"/>
      <c r="BM2" s="530"/>
      <c r="BN2" s="425" t="s">
        <v>10</v>
      </c>
      <c r="BO2" s="516"/>
      <c r="BP2" s="516"/>
      <c r="BQ2" s="516"/>
      <c r="BR2" s="516"/>
      <c r="BS2" s="530"/>
      <c r="BT2" s="425" t="s">
        <v>11</v>
      </c>
      <c r="BU2" s="516"/>
      <c r="BV2" s="516"/>
      <c r="BW2" s="516"/>
      <c r="BX2" s="516"/>
      <c r="BY2" s="530"/>
      <c r="BZ2" s="428" t="s">
        <v>12</v>
      </c>
      <c r="CA2" s="581"/>
      <c r="CB2" s="581"/>
      <c r="CC2" s="581"/>
      <c r="CD2" s="581"/>
      <c r="CE2" s="582"/>
    </row>
    <row r="3" s="546" customFormat="1" ht="24" spans="2:83">
      <c r="B3" s="547" t="s">
        <v>13</v>
      </c>
      <c r="C3" s="547" t="s">
        <v>14</v>
      </c>
      <c r="D3" s="547" t="s">
        <v>15</v>
      </c>
      <c r="E3" s="548" t="s">
        <v>16</v>
      </c>
      <c r="F3" s="547" t="s">
        <v>17</v>
      </c>
      <c r="G3" s="547" t="s">
        <v>18</v>
      </c>
      <c r="H3" s="547" t="s">
        <v>19</v>
      </c>
      <c r="I3" s="547" t="s">
        <v>20</v>
      </c>
      <c r="J3" s="547" t="s">
        <v>21</v>
      </c>
      <c r="K3" s="548" t="s">
        <v>22</v>
      </c>
      <c r="L3" s="556" t="s">
        <v>17</v>
      </c>
      <c r="M3" s="557" t="s">
        <v>18</v>
      </c>
      <c r="N3" s="557" t="s">
        <v>19</v>
      </c>
      <c r="O3" s="557" t="s">
        <v>20</v>
      </c>
      <c r="P3" s="557" t="s">
        <v>21</v>
      </c>
      <c r="Q3" s="570" t="s">
        <v>22</v>
      </c>
      <c r="R3" s="571" t="s">
        <v>17</v>
      </c>
      <c r="S3" s="572" t="s">
        <v>18</v>
      </c>
      <c r="T3" s="572" t="s">
        <v>19</v>
      </c>
      <c r="U3" s="572" t="s">
        <v>20</v>
      </c>
      <c r="V3" s="572" t="s">
        <v>21</v>
      </c>
      <c r="W3" s="570" t="s">
        <v>22</v>
      </c>
      <c r="X3" s="571" t="s">
        <v>17</v>
      </c>
      <c r="Y3" s="572" t="s">
        <v>18</v>
      </c>
      <c r="Z3" s="572" t="s">
        <v>19</v>
      </c>
      <c r="AA3" s="572" t="s">
        <v>20</v>
      </c>
      <c r="AB3" s="572" t="s">
        <v>21</v>
      </c>
      <c r="AC3" s="570" t="s">
        <v>22</v>
      </c>
      <c r="AD3" s="556" t="s">
        <v>17</v>
      </c>
      <c r="AE3" s="557" t="s">
        <v>18</v>
      </c>
      <c r="AF3" s="557" t="s">
        <v>19</v>
      </c>
      <c r="AG3" s="557" t="s">
        <v>20</v>
      </c>
      <c r="AH3" s="557" t="s">
        <v>21</v>
      </c>
      <c r="AI3" s="570" t="s">
        <v>22</v>
      </c>
      <c r="AJ3" s="556" t="s">
        <v>17</v>
      </c>
      <c r="AK3" s="557" t="s">
        <v>18</v>
      </c>
      <c r="AL3" s="557" t="s">
        <v>19</v>
      </c>
      <c r="AM3" s="557" t="s">
        <v>20</v>
      </c>
      <c r="AN3" s="557" t="s">
        <v>21</v>
      </c>
      <c r="AO3" s="570" t="s">
        <v>22</v>
      </c>
      <c r="AP3" s="571" t="s">
        <v>17</v>
      </c>
      <c r="AQ3" s="572" t="s">
        <v>18</v>
      </c>
      <c r="AR3" s="572" t="s">
        <v>19</v>
      </c>
      <c r="AS3" s="572" t="s">
        <v>20</v>
      </c>
      <c r="AT3" s="572" t="s">
        <v>21</v>
      </c>
      <c r="AU3" s="570" t="s">
        <v>22</v>
      </c>
      <c r="AV3" s="571" t="s">
        <v>17</v>
      </c>
      <c r="AW3" s="572" t="s">
        <v>18</v>
      </c>
      <c r="AX3" s="572" t="s">
        <v>19</v>
      </c>
      <c r="AY3" s="572" t="s">
        <v>20</v>
      </c>
      <c r="AZ3" s="572" t="s">
        <v>21</v>
      </c>
      <c r="BA3" s="570" t="s">
        <v>22</v>
      </c>
      <c r="BB3" s="571" t="s">
        <v>17</v>
      </c>
      <c r="BC3" s="572" t="s">
        <v>18</v>
      </c>
      <c r="BD3" s="572" t="s">
        <v>19</v>
      </c>
      <c r="BE3" s="572" t="s">
        <v>20</v>
      </c>
      <c r="BF3" s="572" t="s">
        <v>21</v>
      </c>
      <c r="BG3" s="570" t="s">
        <v>22</v>
      </c>
      <c r="BH3" s="556" t="s">
        <v>17</v>
      </c>
      <c r="BI3" s="557" t="s">
        <v>18</v>
      </c>
      <c r="BJ3" s="557" t="s">
        <v>19</v>
      </c>
      <c r="BK3" s="557" t="s">
        <v>20</v>
      </c>
      <c r="BL3" s="557" t="s">
        <v>21</v>
      </c>
      <c r="BM3" s="570" t="s">
        <v>22</v>
      </c>
      <c r="BN3" s="556" t="s">
        <v>17</v>
      </c>
      <c r="BO3" s="557" t="s">
        <v>18</v>
      </c>
      <c r="BP3" s="557" t="s">
        <v>19</v>
      </c>
      <c r="BQ3" s="557" t="s">
        <v>20</v>
      </c>
      <c r="BR3" s="557" t="s">
        <v>21</v>
      </c>
      <c r="BS3" s="570" t="s">
        <v>22</v>
      </c>
      <c r="BT3" s="556" t="s">
        <v>17</v>
      </c>
      <c r="BU3" s="557" t="s">
        <v>18</v>
      </c>
      <c r="BV3" s="557" t="s">
        <v>19</v>
      </c>
      <c r="BW3" s="557" t="s">
        <v>20</v>
      </c>
      <c r="BX3" s="557" t="s">
        <v>21</v>
      </c>
      <c r="BY3" s="570" t="s">
        <v>22</v>
      </c>
      <c r="BZ3" s="571" t="s">
        <v>17</v>
      </c>
      <c r="CA3" s="572" t="s">
        <v>18</v>
      </c>
      <c r="CB3" s="572" t="s">
        <v>19</v>
      </c>
      <c r="CC3" s="572" t="s">
        <v>20</v>
      </c>
      <c r="CD3" s="572" t="s">
        <v>21</v>
      </c>
      <c r="CE3" s="570" t="s">
        <v>22</v>
      </c>
    </row>
    <row r="4" ht="99.95" customHeight="1" spans="2:83">
      <c r="B4" s="465" t="s">
        <v>195</v>
      </c>
      <c r="C4" s="472"/>
      <c r="D4" s="517" t="s">
        <v>196</v>
      </c>
      <c r="E4" s="549" t="s">
        <v>197</v>
      </c>
      <c r="F4" s="550" t="s">
        <v>198</v>
      </c>
      <c r="G4" s="551" t="s">
        <v>199</v>
      </c>
      <c r="H4" s="551" t="s">
        <v>200</v>
      </c>
      <c r="I4" s="551" t="s">
        <v>201</v>
      </c>
      <c r="J4" s="551" t="s">
        <v>202</v>
      </c>
      <c r="K4" s="558"/>
      <c r="L4" s="559"/>
      <c r="M4" s="560"/>
      <c r="N4" s="560"/>
      <c r="O4" s="560"/>
      <c r="P4" s="560"/>
      <c r="Q4" s="573"/>
      <c r="R4" s="430"/>
      <c r="S4" s="407"/>
      <c r="T4" s="407"/>
      <c r="U4" s="407"/>
      <c r="V4" s="407"/>
      <c r="W4" s="574"/>
      <c r="X4" s="430"/>
      <c r="Y4" s="407"/>
      <c r="Z4" s="407"/>
      <c r="AA4" s="407"/>
      <c r="AB4" s="407"/>
      <c r="AC4" s="574"/>
      <c r="AD4" s="559"/>
      <c r="AE4" s="560"/>
      <c r="AF4" s="560"/>
      <c r="AG4" s="560"/>
      <c r="AH4" s="560"/>
      <c r="AI4" s="573"/>
      <c r="AJ4" s="559"/>
      <c r="AK4" s="560"/>
      <c r="AL4" s="560"/>
      <c r="AM4" s="560"/>
      <c r="AN4" s="560"/>
      <c r="AO4" s="573"/>
      <c r="AP4" s="431"/>
      <c r="AQ4" s="585"/>
      <c r="AR4" s="585"/>
      <c r="AS4" s="585"/>
      <c r="AT4" s="585"/>
      <c r="AU4" s="574"/>
      <c r="AV4" s="431"/>
      <c r="AW4" s="585"/>
      <c r="AX4" s="585"/>
      <c r="AY4" s="585"/>
      <c r="AZ4" s="585"/>
      <c r="BA4" s="574"/>
      <c r="BB4" s="431"/>
      <c r="BC4" s="585"/>
      <c r="BD4" s="585"/>
      <c r="BE4" s="585"/>
      <c r="BF4" s="585"/>
      <c r="BG4" s="574"/>
      <c r="BH4" s="588">
        <f>L4+R4+X4</f>
        <v>0</v>
      </c>
      <c r="BI4" s="589">
        <f t="shared" ref="BI4:BL11" si="0">M4+S4+Y4</f>
        <v>0</v>
      </c>
      <c r="BJ4" s="589">
        <f t="shared" si="0"/>
        <v>0</v>
      </c>
      <c r="BK4" s="589">
        <f t="shared" si="0"/>
        <v>0</v>
      </c>
      <c r="BL4" s="589">
        <f t="shared" si="0"/>
        <v>0</v>
      </c>
      <c r="BM4" s="574"/>
      <c r="BN4" s="430"/>
      <c r="BO4" s="407"/>
      <c r="BP4" s="407"/>
      <c r="BQ4" s="407"/>
      <c r="BR4" s="407"/>
      <c r="BS4" s="574"/>
      <c r="BT4" s="588">
        <f t="shared" ref="BT4:BX11" si="1">BH4+BN4</f>
        <v>0</v>
      </c>
      <c r="BU4" s="589">
        <f t="shared" si="1"/>
        <v>0</v>
      </c>
      <c r="BV4" s="589">
        <f t="shared" si="1"/>
        <v>0</v>
      </c>
      <c r="BW4" s="589">
        <f t="shared" si="1"/>
        <v>0</v>
      </c>
      <c r="BX4" s="589">
        <f t="shared" si="1"/>
        <v>0</v>
      </c>
      <c r="BY4" s="574"/>
      <c r="BZ4" s="594" t="str">
        <f t="shared" ref="BZ4:CE11" si="2">IF(BB4&lt;&gt;0,BT4/BB4*7,"-")</f>
        <v>-</v>
      </c>
      <c r="CA4" s="595" t="str">
        <f t="shared" si="2"/>
        <v>-</v>
      </c>
      <c r="CB4" s="595" t="str">
        <f t="shared" si="2"/>
        <v>-</v>
      </c>
      <c r="CC4" s="595" t="str">
        <f t="shared" si="2"/>
        <v>-</v>
      </c>
      <c r="CD4" s="595" t="str">
        <f t="shared" si="2"/>
        <v>-</v>
      </c>
      <c r="CE4" s="600" t="str">
        <f t="shared" si="2"/>
        <v>-</v>
      </c>
    </row>
    <row r="5" ht="99.95" customHeight="1" spans="2:83">
      <c r="B5" s="388"/>
      <c r="C5" s="472"/>
      <c r="D5" s="520" t="s">
        <v>203</v>
      </c>
      <c r="E5" s="549" t="s">
        <v>204</v>
      </c>
      <c r="F5" s="552" t="s">
        <v>205</v>
      </c>
      <c r="G5" s="552" t="s">
        <v>206</v>
      </c>
      <c r="H5" s="552" t="s">
        <v>207</v>
      </c>
      <c r="I5" s="552" t="s">
        <v>208</v>
      </c>
      <c r="J5" s="552" t="s">
        <v>209</v>
      </c>
      <c r="K5" s="393"/>
      <c r="L5" s="561"/>
      <c r="M5" s="562"/>
      <c r="N5" s="562"/>
      <c r="O5" s="562"/>
      <c r="P5" s="562"/>
      <c r="Q5" s="575"/>
      <c r="R5" s="433"/>
      <c r="S5" s="410"/>
      <c r="T5" s="410"/>
      <c r="U5" s="410"/>
      <c r="V5" s="410"/>
      <c r="W5" s="576"/>
      <c r="X5" s="433"/>
      <c r="Y5" s="410"/>
      <c r="Z5" s="410"/>
      <c r="AA5" s="410"/>
      <c r="AB5" s="410"/>
      <c r="AC5" s="576"/>
      <c r="AD5" s="561"/>
      <c r="AE5" s="562"/>
      <c r="AF5" s="562"/>
      <c r="AG5" s="562"/>
      <c r="AH5" s="562"/>
      <c r="AI5" s="575"/>
      <c r="AJ5" s="561"/>
      <c r="AK5" s="562"/>
      <c r="AL5" s="562"/>
      <c r="AM5" s="562"/>
      <c r="AN5" s="562"/>
      <c r="AO5" s="575"/>
      <c r="AP5" s="434"/>
      <c r="AQ5" s="586"/>
      <c r="AR5" s="586"/>
      <c r="AS5" s="586"/>
      <c r="AT5" s="586"/>
      <c r="AU5" s="576"/>
      <c r="AV5" s="434"/>
      <c r="AW5" s="586"/>
      <c r="AX5" s="586"/>
      <c r="AY5" s="586"/>
      <c r="AZ5" s="586"/>
      <c r="BA5" s="576"/>
      <c r="BB5" s="434"/>
      <c r="BC5" s="586"/>
      <c r="BD5" s="586"/>
      <c r="BE5" s="586"/>
      <c r="BF5" s="586"/>
      <c r="BG5" s="576"/>
      <c r="BH5" s="590">
        <f t="shared" ref="BH5:BH11" si="3">L5+R5+X5</f>
        <v>0</v>
      </c>
      <c r="BI5" s="591">
        <f t="shared" si="0"/>
        <v>0</v>
      </c>
      <c r="BJ5" s="591">
        <f t="shared" si="0"/>
        <v>0</v>
      </c>
      <c r="BK5" s="591">
        <f t="shared" si="0"/>
        <v>0</v>
      </c>
      <c r="BL5" s="591">
        <f t="shared" si="0"/>
        <v>0</v>
      </c>
      <c r="BM5" s="576"/>
      <c r="BN5" s="433"/>
      <c r="BO5" s="410"/>
      <c r="BP5" s="410"/>
      <c r="BQ5" s="410"/>
      <c r="BR5" s="410"/>
      <c r="BS5" s="576"/>
      <c r="BT5" s="590">
        <f t="shared" si="1"/>
        <v>0</v>
      </c>
      <c r="BU5" s="591">
        <f t="shared" si="1"/>
        <v>0</v>
      </c>
      <c r="BV5" s="591">
        <f t="shared" si="1"/>
        <v>0</v>
      </c>
      <c r="BW5" s="591">
        <f t="shared" si="1"/>
        <v>0</v>
      </c>
      <c r="BX5" s="591">
        <f t="shared" si="1"/>
        <v>0</v>
      </c>
      <c r="BY5" s="576"/>
      <c r="BZ5" s="596" t="str">
        <f t="shared" si="2"/>
        <v>-</v>
      </c>
      <c r="CA5" s="597" t="str">
        <f t="shared" si="2"/>
        <v>-</v>
      </c>
      <c r="CB5" s="597" t="str">
        <f t="shared" si="2"/>
        <v>-</v>
      </c>
      <c r="CC5" s="597" t="str">
        <f t="shared" si="2"/>
        <v>-</v>
      </c>
      <c r="CD5" s="597" t="str">
        <f t="shared" si="2"/>
        <v>-</v>
      </c>
      <c r="CE5" s="601" t="str">
        <f t="shared" si="2"/>
        <v>-</v>
      </c>
    </row>
    <row r="6" ht="99.95" customHeight="1" spans="2:83">
      <c r="B6" s="388"/>
      <c r="C6" s="472"/>
      <c r="D6" s="520" t="s">
        <v>210</v>
      </c>
      <c r="E6" s="553" t="s">
        <v>211</v>
      </c>
      <c r="F6" s="552" t="s">
        <v>212</v>
      </c>
      <c r="G6" s="552" t="s">
        <v>213</v>
      </c>
      <c r="H6" s="552" t="s">
        <v>214</v>
      </c>
      <c r="I6" s="552" t="s">
        <v>215</v>
      </c>
      <c r="J6" s="552" t="s">
        <v>216</v>
      </c>
      <c r="K6" s="393"/>
      <c r="L6" s="561"/>
      <c r="M6" s="562"/>
      <c r="N6" s="562"/>
      <c r="O6" s="562"/>
      <c r="P6" s="562"/>
      <c r="Q6" s="575"/>
      <c r="R6" s="433"/>
      <c r="S6" s="410"/>
      <c r="T6" s="410"/>
      <c r="U6" s="410"/>
      <c r="V6" s="410"/>
      <c r="W6" s="576"/>
      <c r="X6" s="433"/>
      <c r="Y6" s="410"/>
      <c r="Z6" s="410"/>
      <c r="AA6" s="410"/>
      <c r="AB6" s="410"/>
      <c r="AC6" s="576"/>
      <c r="AD6" s="561"/>
      <c r="AE6" s="562"/>
      <c r="AF6" s="562"/>
      <c r="AG6" s="562"/>
      <c r="AH6" s="562"/>
      <c r="AI6" s="575"/>
      <c r="AJ6" s="561"/>
      <c r="AK6" s="562"/>
      <c r="AL6" s="562"/>
      <c r="AM6" s="562"/>
      <c r="AN6" s="562"/>
      <c r="AO6" s="575"/>
      <c r="AP6" s="434"/>
      <c r="AQ6" s="586"/>
      <c r="AR6" s="586"/>
      <c r="AS6" s="586"/>
      <c r="AT6" s="586"/>
      <c r="AU6" s="576"/>
      <c r="AV6" s="434"/>
      <c r="AW6" s="586"/>
      <c r="AX6" s="586"/>
      <c r="AY6" s="586"/>
      <c r="AZ6" s="586"/>
      <c r="BA6" s="576"/>
      <c r="BB6" s="434"/>
      <c r="BC6" s="586"/>
      <c r="BD6" s="586"/>
      <c r="BE6" s="586"/>
      <c r="BF6" s="586"/>
      <c r="BG6" s="576"/>
      <c r="BH6" s="590">
        <f t="shared" si="3"/>
        <v>0</v>
      </c>
      <c r="BI6" s="591">
        <f t="shared" si="0"/>
        <v>0</v>
      </c>
      <c r="BJ6" s="591">
        <f t="shared" si="0"/>
        <v>0</v>
      </c>
      <c r="BK6" s="591">
        <f t="shared" si="0"/>
        <v>0</v>
      </c>
      <c r="BL6" s="591">
        <f t="shared" si="0"/>
        <v>0</v>
      </c>
      <c r="BM6" s="576"/>
      <c r="BN6" s="433"/>
      <c r="BO6" s="410"/>
      <c r="BP6" s="410"/>
      <c r="BQ6" s="410"/>
      <c r="BR6" s="410"/>
      <c r="BS6" s="576"/>
      <c r="BT6" s="590">
        <f t="shared" si="1"/>
        <v>0</v>
      </c>
      <c r="BU6" s="591">
        <f t="shared" si="1"/>
        <v>0</v>
      </c>
      <c r="BV6" s="591">
        <f t="shared" si="1"/>
        <v>0</v>
      </c>
      <c r="BW6" s="591">
        <f t="shared" si="1"/>
        <v>0</v>
      </c>
      <c r="BX6" s="591">
        <f t="shared" si="1"/>
        <v>0</v>
      </c>
      <c r="BY6" s="576"/>
      <c r="BZ6" s="596" t="str">
        <f t="shared" si="2"/>
        <v>-</v>
      </c>
      <c r="CA6" s="597" t="str">
        <f t="shared" si="2"/>
        <v>-</v>
      </c>
      <c r="CB6" s="597" t="str">
        <f t="shared" si="2"/>
        <v>-</v>
      </c>
      <c r="CC6" s="597" t="str">
        <f t="shared" si="2"/>
        <v>-</v>
      </c>
      <c r="CD6" s="597" t="str">
        <f t="shared" si="2"/>
        <v>-</v>
      </c>
      <c r="CE6" s="601" t="str">
        <f t="shared" si="2"/>
        <v>-</v>
      </c>
    </row>
    <row r="7" ht="99.95" customHeight="1" spans="2:83">
      <c r="B7" s="522"/>
      <c r="C7" s="472"/>
      <c r="D7" s="523" t="s">
        <v>217</v>
      </c>
      <c r="E7" s="524" t="s">
        <v>217</v>
      </c>
      <c r="F7" s="554" t="s">
        <v>218</v>
      </c>
      <c r="G7" s="554" t="s">
        <v>219</v>
      </c>
      <c r="H7" s="554" t="s">
        <v>220</v>
      </c>
      <c r="I7" s="554" t="s">
        <v>221</v>
      </c>
      <c r="J7" s="554" t="s">
        <v>222</v>
      </c>
      <c r="K7" s="563"/>
      <c r="L7" s="564"/>
      <c r="M7" s="565"/>
      <c r="N7" s="565"/>
      <c r="O7" s="565"/>
      <c r="P7" s="565"/>
      <c r="Q7" s="577"/>
      <c r="R7" s="444"/>
      <c r="S7" s="422"/>
      <c r="T7" s="422"/>
      <c r="U7" s="422"/>
      <c r="V7" s="422"/>
      <c r="W7" s="578"/>
      <c r="X7" s="444"/>
      <c r="Y7" s="422"/>
      <c r="Z7" s="422"/>
      <c r="AA7" s="422"/>
      <c r="AB7" s="422"/>
      <c r="AC7" s="578"/>
      <c r="AD7" s="564"/>
      <c r="AE7" s="565"/>
      <c r="AF7" s="565"/>
      <c r="AG7" s="565"/>
      <c r="AH7" s="565"/>
      <c r="AI7" s="577"/>
      <c r="AJ7" s="564"/>
      <c r="AK7" s="565"/>
      <c r="AL7" s="565"/>
      <c r="AM7" s="565"/>
      <c r="AN7" s="565"/>
      <c r="AO7" s="577"/>
      <c r="AP7" s="445"/>
      <c r="AQ7" s="587"/>
      <c r="AR7" s="587"/>
      <c r="AS7" s="587"/>
      <c r="AT7" s="587"/>
      <c r="AU7" s="578"/>
      <c r="AV7" s="445"/>
      <c r="AW7" s="587"/>
      <c r="AX7" s="587"/>
      <c r="AY7" s="587"/>
      <c r="AZ7" s="587"/>
      <c r="BA7" s="578"/>
      <c r="BB7" s="445"/>
      <c r="BC7" s="587"/>
      <c r="BD7" s="587"/>
      <c r="BE7" s="587"/>
      <c r="BF7" s="587"/>
      <c r="BG7" s="578"/>
      <c r="BH7" s="592">
        <f t="shared" si="3"/>
        <v>0</v>
      </c>
      <c r="BI7" s="593">
        <f t="shared" si="0"/>
        <v>0</v>
      </c>
      <c r="BJ7" s="593">
        <f t="shared" si="0"/>
        <v>0</v>
      </c>
      <c r="BK7" s="593">
        <f t="shared" si="0"/>
        <v>0</v>
      </c>
      <c r="BL7" s="593">
        <f t="shared" si="0"/>
        <v>0</v>
      </c>
      <c r="BM7" s="578"/>
      <c r="BN7" s="444"/>
      <c r="BO7" s="422"/>
      <c r="BP7" s="422"/>
      <c r="BQ7" s="422"/>
      <c r="BR7" s="422"/>
      <c r="BS7" s="578"/>
      <c r="BT7" s="592">
        <f t="shared" si="1"/>
        <v>0</v>
      </c>
      <c r="BU7" s="593">
        <f t="shared" si="1"/>
        <v>0</v>
      </c>
      <c r="BV7" s="593">
        <f t="shared" si="1"/>
        <v>0</v>
      </c>
      <c r="BW7" s="593">
        <f t="shared" si="1"/>
        <v>0</v>
      </c>
      <c r="BX7" s="593">
        <f t="shared" si="1"/>
        <v>0</v>
      </c>
      <c r="BY7" s="578"/>
      <c r="BZ7" s="598" t="str">
        <f t="shared" si="2"/>
        <v>-</v>
      </c>
      <c r="CA7" s="599" t="str">
        <f t="shared" si="2"/>
        <v>-</v>
      </c>
      <c r="CB7" s="599" t="str">
        <f t="shared" si="2"/>
        <v>-</v>
      </c>
      <c r="CC7" s="599" t="str">
        <f t="shared" si="2"/>
        <v>-</v>
      </c>
      <c r="CD7" s="599" t="str">
        <f t="shared" si="2"/>
        <v>-</v>
      </c>
      <c r="CE7" s="602" t="str">
        <f t="shared" si="2"/>
        <v>-</v>
      </c>
    </row>
    <row r="8" ht="99.95" customHeight="1" spans="2:83">
      <c r="B8" s="465" t="s">
        <v>223</v>
      </c>
      <c r="C8" s="472"/>
      <c r="D8" s="520" t="s">
        <v>224</v>
      </c>
      <c r="E8" s="549" t="s">
        <v>225</v>
      </c>
      <c r="F8" s="551" t="s">
        <v>226</v>
      </c>
      <c r="G8" s="551" t="s">
        <v>227</v>
      </c>
      <c r="H8" s="551" t="s">
        <v>228</v>
      </c>
      <c r="I8" s="551" t="s">
        <v>229</v>
      </c>
      <c r="J8" s="551" t="s">
        <v>230</v>
      </c>
      <c r="K8" s="566"/>
      <c r="L8" s="559"/>
      <c r="M8" s="560"/>
      <c r="N8" s="560"/>
      <c r="O8" s="560"/>
      <c r="P8" s="560"/>
      <c r="Q8" s="573"/>
      <c r="R8" s="430"/>
      <c r="S8" s="407"/>
      <c r="T8" s="407"/>
      <c r="U8" s="407"/>
      <c r="V8" s="407"/>
      <c r="W8" s="574"/>
      <c r="X8" s="430"/>
      <c r="Y8" s="407"/>
      <c r="Z8" s="407"/>
      <c r="AA8" s="407"/>
      <c r="AB8" s="407"/>
      <c r="AC8" s="574"/>
      <c r="AD8" s="559"/>
      <c r="AE8" s="560"/>
      <c r="AF8" s="560"/>
      <c r="AG8" s="560"/>
      <c r="AH8" s="560"/>
      <c r="AI8" s="573"/>
      <c r="AJ8" s="559"/>
      <c r="AK8" s="560"/>
      <c r="AL8" s="560"/>
      <c r="AM8" s="560"/>
      <c r="AN8" s="560"/>
      <c r="AO8" s="573"/>
      <c r="AP8" s="431"/>
      <c r="AQ8" s="585"/>
      <c r="AR8" s="585"/>
      <c r="AS8" s="585"/>
      <c r="AT8" s="585"/>
      <c r="AU8" s="574"/>
      <c r="AV8" s="431"/>
      <c r="AW8" s="585"/>
      <c r="AX8" s="585"/>
      <c r="AY8" s="585"/>
      <c r="AZ8" s="585"/>
      <c r="BA8" s="574"/>
      <c r="BB8" s="431"/>
      <c r="BC8" s="585"/>
      <c r="BD8" s="585"/>
      <c r="BE8" s="585"/>
      <c r="BF8" s="585"/>
      <c r="BG8" s="574"/>
      <c r="BH8" s="588">
        <f t="shared" si="3"/>
        <v>0</v>
      </c>
      <c r="BI8" s="589">
        <f t="shared" si="0"/>
        <v>0</v>
      </c>
      <c r="BJ8" s="589">
        <f t="shared" si="0"/>
        <v>0</v>
      </c>
      <c r="BK8" s="589">
        <f t="shared" si="0"/>
        <v>0</v>
      </c>
      <c r="BL8" s="589">
        <f t="shared" si="0"/>
        <v>0</v>
      </c>
      <c r="BM8" s="574"/>
      <c r="BN8" s="430"/>
      <c r="BO8" s="407"/>
      <c r="BP8" s="407"/>
      <c r="BQ8" s="407"/>
      <c r="BR8" s="407"/>
      <c r="BS8" s="574"/>
      <c r="BT8" s="588">
        <f t="shared" si="1"/>
        <v>0</v>
      </c>
      <c r="BU8" s="589">
        <f t="shared" si="1"/>
        <v>0</v>
      </c>
      <c r="BV8" s="589">
        <f t="shared" si="1"/>
        <v>0</v>
      </c>
      <c r="BW8" s="589">
        <f t="shared" si="1"/>
        <v>0</v>
      </c>
      <c r="BX8" s="589">
        <f t="shared" si="1"/>
        <v>0</v>
      </c>
      <c r="BY8" s="574"/>
      <c r="BZ8" s="594" t="str">
        <f t="shared" si="2"/>
        <v>-</v>
      </c>
      <c r="CA8" s="595" t="str">
        <f t="shared" si="2"/>
        <v>-</v>
      </c>
      <c r="CB8" s="595" t="str">
        <f t="shared" si="2"/>
        <v>-</v>
      </c>
      <c r="CC8" s="595" t="str">
        <f t="shared" si="2"/>
        <v>-</v>
      </c>
      <c r="CD8" s="595" t="str">
        <f t="shared" si="2"/>
        <v>-</v>
      </c>
      <c r="CE8" s="600" t="str">
        <f t="shared" si="2"/>
        <v>-</v>
      </c>
    </row>
    <row r="9" ht="99.95" customHeight="1" spans="2:83">
      <c r="B9" s="525"/>
      <c r="C9" s="472"/>
      <c r="D9" s="520" t="s">
        <v>231</v>
      </c>
      <c r="E9" s="549" t="s">
        <v>232</v>
      </c>
      <c r="F9" s="552" t="s">
        <v>233</v>
      </c>
      <c r="G9" s="552" t="s">
        <v>234</v>
      </c>
      <c r="H9" s="552" t="s">
        <v>235</v>
      </c>
      <c r="I9" s="552" t="s">
        <v>236</v>
      </c>
      <c r="J9" s="552" t="s">
        <v>237</v>
      </c>
      <c r="K9" s="393"/>
      <c r="L9" s="561"/>
      <c r="M9" s="562"/>
      <c r="N9" s="562"/>
      <c r="O9" s="562"/>
      <c r="P9" s="562"/>
      <c r="Q9" s="575"/>
      <c r="R9" s="433"/>
      <c r="S9" s="410"/>
      <c r="T9" s="410"/>
      <c r="U9" s="410"/>
      <c r="V9" s="410"/>
      <c r="W9" s="576"/>
      <c r="X9" s="433"/>
      <c r="Y9" s="410"/>
      <c r="Z9" s="410"/>
      <c r="AA9" s="410"/>
      <c r="AB9" s="410"/>
      <c r="AC9" s="576"/>
      <c r="AD9" s="561"/>
      <c r="AE9" s="562"/>
      <c r="AF9" s="562"/>
      <c r="AG9" s="562"/>
      <c r="AH9" s="562"/>
      <c r="AI9" s="575"/>
      <c r="AJ9" s="561"/>
      <c r="AK9" s="562"/>
      <c r="AL9" s="562"/>
      <c r="AM9" s="562"/>
      <c r="AN9" s="562"/>
      <c r="AO9" s="575"/>
      <c r="AP9" s="434"/>
      <c r="AQ9" s="586"/>
      <c r="AR9" s="586"/>
      <c r="AS9" s="586"/>
      <c r="AT9" s="586"/>
      <c r="AU9" s="576"/>
      <c r="AV9" s="434"/>
      <c r="AW9" s="586"/>
      <c r="AX9" s="586"/>
      <c r="AY9" s="586"/>
      <c r="AZ9" s="586"/>
      <c r="BA9" s="576"/>
      <c r="BB9" s="434"/>
      <c r="BC9" s="586"/>
      <c r="BD9" s="586"/>
      <c r="BE9" s="586"/>
      <c r="BF9" s="586"/>
      <c r="BG9" s="576"/>
      <c r="BH9" s="590">
        <f t="shared" si="3"/>
        <v>0</v>
      </c>
      <c r="BI9" s="591">
        <f t="shared" si="0"/>
        <v>0</v>
      </c>
      <c r="BJ9" s="591">
        <f t="shared" si="0"/>
        <v>0</v>
      </c>
      <c r="BK9" s="591">
        <f t="shared" si="0"/>
        <v>0</v>
      </c>
      <c r="BL9" s="591">
        <f t="shared" si="0"/>
        <v>0</v>
      </c>
      <c r="BM9" s="576"/>
      <c r="BN9" s="433"/>
      <c r="BO9" s="410"/>
      <c r="BP9" s="410"/>
      <c r="BQ9" s="410"/>
      <c r="BR9" s="410"/>
      <c r="BS9" s="576"/>
      <c r="BT9" s="590">
        <f t="shared" si="1"/>
        <v>0</v>
      </c>
      <c r="BU9" s="591">
        <f t="shared" si="1"/>
        <v>0</v>
      </c>
      <c r="BV9" s="591">
        <f t="shared" si="1"/>
        <v>0</v>
      </c>
      <c r="BW9" s="591">
        <f t="shared" si="1"/>
        <v>0</v>
      </c>
      <c r="BX9" s="591">
        <f t="shared" si="1"/>
        <v>0</v>
      </c>
      <c r="BY9" s="576"/>
      <c r="BZ9" s="596" t="str">
        <f t="shared" si="2"/>
        <v>-</v>
      </c>
      <c r="CA9" s="597" t="str">
        <f t="shared" si="2"/>
        <v>-</v>
      </c>
      <c r="CB9" s="597" t="str">
        <f t="shared" si="2"/>
        <v>-</v>
      </c>
      <c r="CC9" s="597" t="str">
        <f t="shared" si="2"/>
        <v>-</v>
      </c>
      <c r="CD9" s="597" t="str">
        <f t="shared" si="2"/>
        <v>-</v>
      </c>
      <c r="CE9" s="601" t="str">
        <f t="shared" si="2"/>
        <v>-</v>
      </c>
    </row>
    <row r="10" ht="99.95" customHeight="1" spans="2:83">
      <c r="B10" s="525"/>
      <c r="C10" s="472"/>
      <c r="D10" s="520" t="s">
        <v>238</v>
      </c>
      <c r="E10" s="549" t="s">
        <v>239</v>
      </c>
      <c r="F10" s="552" t="s">
        <v>240</v>
      </c>
      <c r="G10" s="552" t="s">
        <v>241</v>
      </c>
      <c r="H10" s="552" t="s">
        <v>242</v>
      </c>
      <c r="I10" s="552" t="s">
        <v>243</v>
      </c>
      <c r="J10" s="552" t="s">
        <v>244</v>
      </c>
      <c r="K10" s="393"/>
      <c r="L10" s="561"/>
      <c r="M10" s="562"/>
      <c r="N10" s="562"/>
      <c r="O10" s="562"/>
      <c r="P10" s="562"/>
      <c r="Q10" s="575"/>
      <c r="R10" s="433"/>
      <c r="S10" s="410"/>
      <c r="T10" s="410"/>
      <c r="U10" s="410"/>
      <c r="V10" s="410"/>
      <c r="W10" s="576"/>
      <c r="X10" s="433"/>
      <c r="Y10" s="410"/>
      <c r="Z10" s="410"/>
      <c r="AA10" s="410"/>
      <c r="AB10" s="410"/>
      <c r="AC10" s="576"/>
      <c r="AD10" s="561"/>
      <c r="AE10" s="562"/>
      <c r="AF10" s="562"/>
      <c r="AG10" s="562"/>
      <c r="AH10" s="562"/>
      <c r="AI10" s="575"/>
      <c r="AJ10" s="561"/>
      <c r="AK10" s="562"/>
      <c r="AL10" s="562"/>
      <c r="AM10" s="562"/>
      <c r="AN10" s="562"/>
      <c r="AO10" s="575"/>
      <c r="AP10" s="434"/>
      <c r="AQ10" s="586"/>
      <c r="AR10" s="586"/>
      <c r="AS10" s="586"/>
      <c r="AT10" s="586"/>
      <c r="AU10" s="576"/>
      <c r="AV10" s="434"/>
      <c r="AW10" s="586"/>
      <c r="AX10" s="586"/>
      <c r="AY10" s="586"/>
      <c r="AZ10" s="586"/>
      <c r="BA10" s="576"/>
      <c r="BB10" s="434"/>
      <c r="BC10" s="586"/>
      <c r="BD10" s="586"/>
      <c r="BE10" s="586"/>
      <c r="BF10" s="586"/>
      <c r="BG10" s="576"/>
      <c r="BH10" s="590">
        <f t="shared" si="3"/>
        <v>0</v>
      </c>
      <c r="BI10" s="591">
        <f t="shared" si="0"/>
        <v>0</v>
      </c>
      <c r="BJ10" s="591">
        <f t="shared" si="0"/>
        <v>0</v>
      </c>
      <c r="BK10" s="591">
        <f t="shared" si="0"/>
        <v>0</v>
      </c>
      <c r="BL10" s="591">
        <f t="shared" si="0"/>
        <v>0</v>
      </c>
      <c r="BM10" s="576"/>
      <c r="BN10" s="433"/>
      <c r="BO10" s="410"/>
      <c r="BP10" s="410"/>
      <c r="BQ10" s="410"/>
      <c r="BR10" s="410"/>
      <c r="BS10" s="576"/>
      <c r="BT10" s="590">
        <f t="shared" si="1"/>
        <v>0</v>
      </c>
      <c r="BU10" s="591">
        <f t="shared" si="1"/>
        <v>0</v>
      </c>
      <c r="BV10" s="591">
        <f t="shared" si="1"/>
        <v>0</v>
      </c>
      <c r="BW10" s="591">
        <f t="shared" si="1"/>
        <v>0</v>
      </c>
      <c r="BX10" s="591">
        <f t="shared" si="1"/>
        <v>0</v>
      </c>
      <c r="BY10" s="576"/>
      <c r="BZ10" s="596" t="str">
        <f t="shared" si="2"/>
        <v>-</v>
      </c>
      <c r="CA10" s="597" t="str">
        <f t="shared" si="2"/>
        <v>-</v>
      </c>
      <c r="CB10" s="597" t="str">
        <f t="shared" si="2"/>
        <v>-</v>
      </c>
      <c r="CC10" s="597" t="str">
        <f t="shared" si="2"/>
        <v>-</v>
      </c>
      <c r="CD10" s="597" t="str">
        <f t="shared" si="2"/>
        <v>-</v>
      </c>
      <c r="CE10" s="601" t="str">
        <f t="shared" si="2"/>
        <v>-</v>
      </c>
    </row>
    <row r="11" ht="99.95" customHeight="1" spans="2:83">
      <c r="B11" s="526"/>
      <c r="C11" s="472"/>
      <c r="D11" s="520" t="s">
        <v>245</v>
      </c>
      <c r="E11" s="555" t="s">
        <v>246</v>
      </c>
      <c r="F11" s="554" t="s">
        <v>247</v>
      </c>
      <c r="G11" s="554" t="s">
        <v>248</v>
      </c>
      <c r="H11" s="554" t="s">
        <v>249</v>
      </c>
      <c r="I11" s="554" t="s">
        <v>250</v>
      </c>
      <c r="J11" s="554" t="s">
        <v>251</v>
      </c>
      <c r="K11" s="567"/>
      <c r="L11" s="564"/>
      <c r="M11" s="565"/>
      <c r="N11" s="565"/>
      <c r="O11" s="565"/>
      <c r="P11" s="565"/>
      <c r="Q11" s="577"/>
      <c r="R11" s="444"/>
      <c r="S11" s="422"/>
      <c r="T11" s="422"/>
      <c r="U11" s="422"/>
      <c r="V11" s="422"/>
      <c r="W11" s="578"/>
      <c r="X11" s="444"/>
      <c r="Y11" s="422"/>
      <c r="Z11" s="422"/>
      <c r="AA11" s="422"/>
      <c r="AB11" s="422"/>
      <c r="AC11" s="578"/>
      <c r="AD11" s="564"/>
      <c r="AE11" s="565"/>
      <c r="AF11" s="565"/>
      <c r="AG11" s="565"/>
      <c r="AH11" s="565"/>
      <c r="AI11" s="577"/>
      <c r="AJ11" s="564"/>
      <c r="AK11" s="565"/>
      <c r="AL11" s="565"/>
      <c r="AM11" s="565"/>
      <c r="AN11" s="565"/>
      <c r="AO11" s="577"/>
      <c r="AP11" s="445"/>
      <c r="AQ11" s="587"/>
      <c r="AR11" s="587"/>
      <c r="AS11" s="587"/>
      <c r="AT11" s="587"/>
      <c r="AU11" s="578"/>
      <c r="AV11" s="445"/>
      <c r="AW11" s="587"/>
      <c r="AX11" s="587"/>
      <c r="AY11" s="587"/>
      <c r="AZ11" s="587"/>
      <c r="BA11" s="578"/>
      <c r="BB11" s="445"/>
      <c r="BC11" s="587"/>
      <c r="BD11" s="587"/>
      <c r="BE11" s="587"/>
      <c r="BF11" s="587"/>
      <c r="BG11" s="578"/>
      <c r="BH11" s="592">
        <f t="shared" si="3"/>
        <v>0</v>
      </c>
      <c r="BI11" s="593">
        <f t="shared" si="0"/>
        <v>0</v>
      </c>
      <c r="BJ11" s="593">
        <f t="shared" si="0"/>
        <v>0</v>
      </c>
      <c r="BK11" s="593">
        <f t="shared" si="0"/>
        <v>0</v>
      </c>
      <c r="BL11" s="593">
        <f t="shared" si="0"/>
        <v>0</v>
      </c>
      <c r="BM11" s="578"/>
      <c r="BN11" s="444"/>
      <c r="BO11" s="422"/>
      <c r="BP11" s="422"/>
      <c r="BQ11" s="422"/>
      <c r="BR11" s="422"/>
      <c r="BS11" s="578"/>
      <c r="BT11" s="592">
        <f t="shared" si="1"/>
        <v>0</v>
      </c>
      <c r="BU11" s="593">
        <f t="shared" si="1"/>
        <v>0</v>
      </c>
      <c r="BV11" s="593">
        <f t="shared" si="1"/>
        <v>0</v>
      </c>
      <c r="BW11" s="593">
        <f t="shared" si="1"/>
        <v>0</v>
      </c>
      <c r="BX11" s="593">
        <f t="shared" si="1"/>
        <v>0</v>
      </c>
      <c r="BY11" s="578"/>
      <c r="BZ11" s="598" t="str">
        <f t="shared" si="2"/>
        <v>-</v>
      </c>
      <c r="CA11" s="599" t="str">
        <f t="shared" si="2"/>
        <v>-</v>
      </c>
      <c r="CB11" s="599" t="str">
        <f t="shared" si="2"/>
        <v>-</v>
      </c>
      <c r="CC11" s="599" t="str">
        <f t="shared" si="2"/>
        <v>-</v>
      </c>
      <c r="CD11" s="599" t="str">
        <f t="shared" si="2"/>
        <v>-</v>
      </c>
      <c r="CE11" s="602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79" customWidth="1"/>
    <col min="5" max="5" width="17.5" style="379" customWidth="1"/>
    <col min="6" max="11" width="10.625" customWidth="1"/>
    <col min="12" max="17" width="5.625" style="379" customWidth="1"/>
    <col min="18" max="18" width="25.625" customWidth="1"/>
    <col min="19" max="19" width="23.375" style="379" customWidth="1"/>
    <col min="20" max="20" width="24" style="379" customWidth="1"/>
    <col min="21" max="21" width="23.375" style="379" customWidth="1"/>
    <col min="22" max="22" width="24" style="379" customWidth="1"/>
    <col min="23" max="23" width="23" style="379" customWidth="1"/>
    <col min="24" max="24" width="21.375" style="379" customWidth="1"/>
    <col min="25" max="25" width="9" style="379"/>
  </cols>
  <sheetData>
    <row r="2" ht="26.25" spans="6:24">
      <c r="F2" s="425" t="s">
        <v>190</v>
      </c>
      <c r="G2" s="516"/>
      <c r="H2" s="516"/>
      <c r="I2" s="516"/>
      <c r="J2" s="516"/>
      <c r="K2" s="530"/>
      <c r="L2" s="425" t="s">
        <v>191</v>
      </c>
      <c r="M2" s="516"/>
      <c r="N2" s="516"/>
      <c r="O2" s="516"/>
      <c r="P2" s="516"/>
      <c r="Q2" s="530"/>
      <c r="R2" s="480" t="s">
        <v>192</v>
      </c>
      <c r="S2" s="425" t="s">
        <v>193</v>
      </c>
      <c r="T2" s="516"/>
      <c r="U2" s="516"/>
      <c r="V2" s="516"/>
      <c r="W2" s="516"/>
      <c r="X2" s="534"/>
    </row>
    <row r="3" s="379" customFormat="1" ht="26.25" spans="2:24">
      <c r="B3" s="461" t="s">
        <v>13</v>
      </c>
      <c r="C3" s="461" t="s">
        <v>14</v>
      </c>
      <c r="D3" s="461" t="s">
        <v>15</v>
      </c>
      <c r="E3" s="462" t="s">
        <v>16</v>
      </c>
      <c r="F3" s="464" t="s">
        <v>17</v>
      </c>
      <c r="G3" s="461" t="s">
        <v>18</v>
      </c>
      <c r="H3" s="461" t="s">
        <v>19</v>
      </c>
      <c r="I3" s="461" t="s">
        <v>20</v>
      </c>
      <c r="J3" s="461" t="s">
        <v>21</v>
      </c>
      <c r="K3" s="531" t="s">
        <v>22</v>
      </c>
      <c r="L3" s="464" t="s">
        <v>17</v>
      </c>
      <c r="M3" s="461" t="s">
        <v>18</v>
      </c>
      <c r="N3" s="461" t="s">
        <v>19</v>
      </c>
      <c r="O3" s="461" t="s">
        <v>20</v>
      </c>
      <c r="P3" s="461" t="s">
        <v>21</v>
      </c>
      <c r="Q3" s="531" t="s">
        <v>22</v>
      </c>
      <c r="R3" s="481"/>
      <c r="S3" s="464" t="s">
        <v>17</v>
      </c>
      <c r="T3" s="461" t="s">
        <v>18</v>
      </c>
      <c r="U3" s="461" t="s">
        <v>19</v>
      </c>
      <c r="V3" s="461" t="s">
        <v>20</v>
      </c>
      <c r="W3" s="461" t="s">
        <v>21</v>
      </c>
      <c r="X3" s="531" t="s">
        <v>22</v>
      </c>
    </row>
    <row r="4" s="379" customFormat="1" ht="99.95" customHeight="1" spans="2:24">
      <c r="B4" s="465" t="s">
        <v>195</v>
      </c>
      <c r="C4" s="472"/>
      <c r="D4" s="517" t="s">
        <v>196</v>
      </c>
      <c r="E4" s="518" t="s">
        <v>197</v>
      </c>
      <c r="F4" s="519">
        <f>'在庫情報（居家服）'!BN4</f>
        <v>0</v>
      </c>
      <c r="G4" s="467">
        <f>'在庫情報（居家服）'!BO4</f>
        <v>0</v>
      </c>
      <c r="H4" s="467">
        <f>'在庫情報（居家服）'!BP4</f>
        <v>0</v>
      </c>
      <c r="I4" s="467">
        <f>'在庫情報（居家服）'!BQ4</f>
        <v>0</v>
      </c>
      <c r="J4" s="467">
        <f>'在庫情報（居家服）'!BR4</f>
        <v>0</v>
      </c>
      <c r="K4" s="532">
        <f>'在庫情報（居家服）'!BS4</f>
        <v>0</v>
      </c>
      <c r="L4" s="519">
        <v>36</v>
      </c>
      <c r="M4" s="467">
        <v>36</v>
      </c>
      <c r="N4" s="467">
        <v>36</v>
      </c>
      <c r="O4" s="467">
        <v>36</v>
      </c>
      <c r="P4" s="467">
        <v>36</v>
      </c>
      <c r="Q4" s="532"/>
      <c r="R4" s="535">
        <f t="shared" ref="R4:R11" si="0">L4*F4+M4*G4+N4*H4+O4*I4+P4*J4</f>
        <v>0</v>
      </c>
      <c r="S4" s="536" t="s">
        <v>198</v>
      </c>
      <c r="T4" s="537" t="s">
        <v>199</v>
      </c>
      <c r="U4" s="537" t="s">
        <v>200</v>
      </c>
      <c r="V4" s="537" t="s">
        <v>201</v>
      </c>
      <c r="W4" s="537" t="s">
        <v>202</v>
      </c>
      <c r="X4" s="538"/>
    </row>
    <row r="5" s="379" customFormat="1" ht="99.95" customHeight="1" spans="2:24">
      <c r="B5" s="388"/>
      <c r="C5" s="472"/>
      <c r="D5" s="520" t="s">
        <v>203</v>
      </c>
      <c r="E5" s="518" t="s">
        <v>204</v>
      </c>
      <c r="F5" s="519">
        <f>'在庫情報（居家服）'!BN5</f>
        <v>0</v>
      </c>
      <c r="G5" s="467">
        <f>'在庫情報（居家服）'!BO5</f>
        <v>0</v>
      </c>
      <c r="H5" s="467">
        <f>'在庫情報（居家服）'!BP5</f>
        <v>0</v>
      </c>
      <c r="I5" s="467">
        <f>'在庫情報（居家服）'!BQ5</f>
        <v>0</v>
      </c>
      <c r="J5" s="467">
        <f>'在庫情報（居家服）'!BR5</f>
        <v>0</v>
      </c>
      <c r="K5" s="532">
        <f>'在庫情報（居家服）'!BS5</f>
        <v>0</v>
      </c>
      <c r="L5" s="519">
        <v>36</v>
      </c>
      <c r="M5" s="467">
        <v>36</v>
      </c>
      <c r="N5" s="467">
        <v>36</v>
      </c>
      <c r="O5" s="467">
        <v>36</v>
      </c>
      <c r="P5" s="467">
        <v>36</v>
      </c>
      <c r="Q5" s="532"/>
      <c r="R5" s="535">
        <f t="shared" si="0"/>
        <v>0</v>
      </c>
      <c r="S5" s="539" t="s">
        <v>205</v>
      </c>
      <c r="T5" s="537" t="s">
        <v>206</v>
      </c>
      <c r="U5" s="537" t="s">
        <v>207</v>
      </c>
      <c r="V5" s="537" t="s">
        <v>208</v>
      </c>
      <c r="W5" s="537" t="s">
        <v>209</v>
      </c>
      <c r="X5" s="540"/>
    </row>
    <row r="6" s="379" customFormat="1" ht="99.95" customHeight="1" spans="2:24">
      <c r="B6" s="388"/>
      <c r="C6" s="472"/>
      <c r="D6" s="520" t="s">
        <v>210</v>
      </c>
      <c r="E6" s="521" t="s">
        <v>211</v>
      </c>
      <c r="F6" s="519">
        <f>'在庫情報（居家服）'!BN6</f>
        <v>0</v>
      </c>
      <c r="G6" s="467">
        <f>'在庫情報（居家服）'!BO6</f>
        <v>0</v>
      </c>
      <c r="H6" s="467">
        <f>'在庫情報（居家服）'!BP6</f>
        <v>0</v>
      </c>
      <c r="I6" s="467">
        <f>'在庫情報（居家服）'!BQ6</f>
        <v>0</v>
      </c>
      <c r="J6" s="467">
        <f>'在庫情報（居家服）'!BR6</f>
        <v>0</v>
      </c>
      <c r="K6" s="532">
        <f>'在庫情報（居家服）'!BS6</f>
        <v>0</v>
      </c>
      <c r="L6" s="519">
        <v>36</v>
      </c>
      <c r="M6" s="467">
        <v>36</v>
      </c>
      <c r="N6" s="467">
        <v>36</v>
      </c>
      <c r="O6" s="467">
        <v>36</v>
      </c>
      <c r="P6" s="467">
        <v>36</v>
      </c>
      <c r="Q6" s="532"/>
      <c r="R6" s="535">
        <f t="shared" si="0"/>
        <v>0</v>
      </c>
      <c r="S6" s="539" t="s">
        <v>212</v>
      </c>
      <c r="T6" s="537" t="s">
        <v>213</v>
      </c>
      <c r="U6" s="537" t="s">
        <v>214</v>
      </c>
      <c r="V6" s="537" t="s">
        <v>215</v>
      </c>
      <c r="W6" s="537" t="s">
        <v>216</v>
      </c>
      <c r="X6" s="540"/>
    </row>
    <row r="7" s="379" customFormat="1" ht="99.95" customHeight="1" spans="2:24">
      <c r="B7" s="522"/>
      <c r="C7" s="472"/>
      <c r="D7" s="523" t="s">
        <v>217</v>
      </c>
      <c r="E7" s="524" t="s">
        <v>217</v>
      </c>
      <c r="F7" s="519">
        <f>'在庫情報（居家服）'!BN7</f>
        <v>0</v>
      </c>
      <c r="G7" s="467">
        <f>'在庫情報（居家服）'!BO7</f>
        <v>0</v>
      </c>
      <c r="H7" s="467">
        <f>'在庫情報（居家服）'!BP7</f>
        <v>0</v>
      </c>
      <c r="I7" s="467">
        <f>'在庫情報（居家服）'!BQ7</f>
        <v>0</v>
      </c>
      <c r="J7" s="467">
        <f>'在庫情報（居家服）'!BR7</f>
        <v>0</v>
      </c>
      <c r="K7" s="532">
        <f>'在庫情報（居家服）'!BS7</f>
        <v>0</v>
      </c>
      <c r="L7" s="519">
        <v>36</v>
      </c>
      <c r="M7" s="467">
        <v>36</v>
      </c>
      <c r="N7" s="467">
        <v>36</v>
      </c>
      <c r="O7" s="467">
        <v>36</v>
      </c>
      <c r="P7" s="467">
        <v>36</v>
      </c>
      <c r="Q7" s="532"/>
      <c r="R7" s="535">
        <f t="shared" si="0"/>
        <v>0</v>
      </c>
      <c r="S7" s="539" t="s">
        <v>218</v>
      </c>
      <c r="T7" s="537" t="s">
        <v>219</v>
      </c>
      <c r="U7" s="537" t="s">
        <v>220</v>
      </c>
      <c r="V7" s="537" t="s">
        <v>221</v>
      </c>
      <c r="W7" s="537" t="s">
        <v>222</v>
      </c>
      <c r="X7" s="540"/>
    </row>
    <row r="8" s="379" customFormat="1" ht="99.95" customHeight="1" spans="2:24">
      <c r="B8" s="465" t="s">
        <v>223</v>
      </c>
      <c r="C8" s="472"/>
      <c r="D8" s="520" t="s">
        <v>224</v>
      </c>
      <c r="E8" s="518" t="s">
        <v>225</v>
      </c>
      <c r="F8" s="519">
        <f>'在庫情報（居家服）'!BN8</f>
        <v>0</v>
      </c>
      <c r="G8" s="467">
        <f>'在庫情報（居家服）'!BO8</f>
        <v>0</v>
      </c>
      <c r="H8" s="467">
        <f>'在庫情報（居家服）'!BP8</f>
        <v>0</v>
      </c>
      <c r="I8" s="467">
        <f>'在庫情報（居家服）'!BQ8</f>
        <v>0</v>
      </c>
      <c r="J8" s="467">
        <f>'在庫情報（居家服）'!BR8</f>
        <v>0</v>
      </c>
      <c r="K8" s="532">
        <f>'在庫情報（居家服）'!BS8</f>
        <v>0</v>
      </c>
      <c r="L8" s="519">
        <v>48</v>
      </c>
      <c r="M8" s="467">
        <v>48</v>
      </c>
      <c r="N8" s="467">
        <v>48</v>
      </c>
      <c r="O8" s="467">
        <v>48</v>
      </c>
      <c r="P8" s="467">
        <v>48</v>
      </c>
      <c r="Q8" s="532"/>
      <c r="R8" s="535">
        <f t="shared" si="0"/>
        <v>0</v>
      </c>
      <c r="S8" s="539" t="s">
        <v>226</v>
      </c>
      <c r="T8" s="537" t="s">
        <v>227</v>
      </c>
      <c r="U8" s="537" t="s">
        <v>228</v>
      </c>
      <c r="V8" s="537" t="s">
        <v>229</v>
      </c>
      <c r="W8" s="537" t="s">
        <v>230</v>
      </c>
      <c r="X8" s="540"/>
    </row>
    <row r="9" s="379" customFormat="1" ht="99.95" customHeight="1" spans="2:24">
      <c r="B9" s="525"/>
      <c r="C9" s="472"/>
      <c r="D9" s="520" t="s">
        <v>231</v>
      </c>
      <c r="E9" s="518" t="s">
        <v>232</v>
      </c>
      <c r="F9" s="519">
        <f>'在庫情報（居家服）'!BN9</f>
        <v>0</v>
      </c>
      <c r="G9" s="467">
        <f>'在庫情報（居家服）'!BO9</f>
        <v>0</v>
      </c>
      <c r="H9" s="467">
        <f>'在庫情報（居家服）'!BP9</f>
        <v>0</v>
      </c>
      <c r="I9" s="467">
        <f>'在庫情報（居家服）'!BQ9</f>
        <v>0</v>
      </c>
      <c r="J9" s="467">
        <f>'在庫情報（居家服）'!BR9</f>
        <v>0</v>
      </c>
      <c r="K9" s="532">
        <f>'在庫情報（居家服）'!BS9</f>
        <v>0</v>
      </c>
      <c r="L9" s="519">
        <v>48</v>
      </c>
      <c r="M9" s="467">
        <v>48</v>
      </c>
      <c r="N9" s="467">
        <v>48</v>
      </c>
      <c r="O9" s="467">
        <v>48</v>
      </c>
      <c r="P9" s="467">
        <v>48</v>
      </c>
      <c r="Q9" s="532"/>
      <c r="R9" s="535">
        <f t="shared" si="0"/>
        <v>0</v>
      </c>
      <c r="S9" s="539" t="s">
        <v>233</v>
      </c>
      <c r="T9" s="537" t="s">
        <v>234</v>
      </c>
      <c r="U9" s="537" t="s">
        <v>235</v>
      </c>
      <c r="V9" s="537" t="s">
        <v>236</v>
      </c>
      <c r="W9" s="537" t="s">
        <v>237</v>
      </c>
      <c r="X9" s="540"/>
    </row>
    <row r="10" s="379" customFormat="1" ht="99.95" customHeight="1" spans="2:24">
      <c r="B10" s="525"/>
      <c r="C10" s="472"/>
      <c r="D10" s="520" t="s">
        <v>238</v>
      </c>
      <c r="E10" s="518" t="s">
        <v>239</v>
      </c>
      <c r="F10" s="519">
        <f>'在庫情報（居家服）'!BN10</f>
        <v>0</v>
      </c>
      <c r="G10" s="467">
        <f>'在庫情報（居家服）'!BO10</f>
        <v>0</v>
      </c>
      <c r="H10" s="467">
        <f>'在庫情報（居家服）'!BP10</f>
        <v>0</v>
      </c>
      <c r="I10" s="467">
        <f>'在庫情報（居家服）'!BQ10</f>
        <v>0</v>
      </c>
      <c r="J10" s="467">
        <f>'在庫情報（居家服）'!BR10</f>
        <v>0</v>
      </c>
      <c r="K10" s="532">
        <f>'在庫情報（居家服）'!BS10</f>
        <v>0</v>
      </c>
      <c r="L10" s="519">
        <v>48</v>
      </c>
      <c r="M10" s="467">
        <v>48</v>
      </c>
      <c r="N10" s="467">
        <v>48</v>
      </c>
      <c r="O10" s="467">
        <v>48</v>
      </c>
      <c r="P10" s="467">
        <v>48</v>
      </c>
      <c r="Q10" s="532"/>
      <c r="R10" s="535">
        <f t="shared" si="0"/>
        <v>0</v>
      </c>
      <c r="S10" s="539" t="s">
        <v>240</v>
      </c>
      <c r="T10" s="537" t="s">
        <v>241</v>
      </c>
      <c r="U10" s="537" t="s">
        <v>242</v>
      </c>
      <c r="V10" s="537" t="s">
        <v>243</v>
      </c>
      <c r="W10" s="537" t="s">
        <v>244</v>
      </c>
      <c r="X10" s="540"/>
    </row>
    <row r="11" s="379" customFormat="1" ht="99.95" customHeight="1" spans="2:24">
      <c r="B11" s="526"/>
      <c r="C11" s="472"/>
      <c r="D11" s="520" t="s">
        <v>245</v>
      </c>
      <c r="E11" s="527" t="s">
        <v>246</v>
      </c>
      <c r="F11" s="528">
        <f>'在庫情報（居家服）'!BN11</f>
        <v>0</v>
      </c>
      <c r="G11" s="529">
        <f>'在庫情報（居家服）'!BO11</f>
        <v>0</v>
      </c>
      <c r="H11" s="529">
        <f>'在庫情報（居家服）'!BP11</f>
        <v>0</v>
      </c>
      <c r="I11" s="529">
        <f>'在庫情報（居家服）'!BQ11</f>
        <v>0</v>
      </c>
      <c r="J11" s="529">
        <f>'在庫情報（居家服）'!BR11</f>
        <v>0</v>
      </c>
      <c r="K11" s="533">
        <f>'在庫情報（居家服）'!BS11</f>
        <v>0</v>
      </c>
      <c r="L11" s="528">
        <v>48</v>
      </c>
      <c r="M11" s="529">
        <v>48</v>
      </c>
      <c r="N11" s="529">
        <v>48</v>
      </c>
      <c r="O11" s="529">
        <v>48</v>
      </c>
      <c r="P11" s="529">
        <v>48</v>
      </c>
      <c r="Q11" s="533"/>
      <c r="R11" s="541">
        <f t="shared" si="0"/>
        <v>0</v>
      </c>
      <c r="S11" s="542" t="s">
        <v>247</v>
      </c>
      <c r="T11" s="543" t="s">
        <v>248</v>
      </c>
      <c r="U11" s="543" t="s">
        <v>249</v>
      </c>
      <c r="V11" s="543" t="s">
        <v>250</v>
      </c>
      <c r="W11" s="543" t="s">
        <v>251</v>
      </c>
      <c r="X11" s="544"/>
    </row>
    <row r="12" s="379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45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6" width="20.625" style="379" customWidth="1"/>
    <col min="7" max="8" width="25" style="379" customWidth="1"/>
    <col min="9" max="9" width="22.875" style="379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46"/>
    </row>
    <row r="3" ht="60" customHeight="1" spans="3:18">
      <c r="C3" s="425" t="s">
        <v>14</v>
      </c>
      <c r="D3" s="425" t="s">
        <v>252</v>
      </c>
      <c r="E3" s="425" t="s">
        <v>252</v>
      </c>
      <c r="F3" s="425" t="s">
        <v>193</v>
      </c>
      <c r="G3" s="425" t="s">
        <v>0</v>
      </c>
      <c r="H3" s="426" t="s">
        <v>2</v>
      </c>
      <c r="I3" s="427" t="s">
        <v>3</v>
      </c>
      <c r="J3" s="428" t="s">
        <v>4</v>
      </c>
      <c r="K3" s="428" t="s">
        <v>5</v>
      </c>
      <c r="L3" s="428" t="s">
        <v>6</v>
      </c>
      <c r="M3" s="428" t="s">
        <v>7</v>
      </c>
      <c r="N3" s="428" t="s">
        <v>8</v>
      </c>
      <c r="O3" s="425" t="s">
        <v>9</v>
      </c>
      <c r="P3" s="425" t="s">
        <v>10</v>
      </c>
      <c r="Q3" s="425" t="s">
        <v>11</v>
      </c>
      <c r="R3" s="447" t="s">
        <v>12</v>
      </c>
    </row>
    <row r="4" s="459" customFormat="1" ht="99.95" customHeight="1" spans="2:19">
      <c r="B4" s="382" t="s">
        <v>253</v>
      </c>
      <c r="C4" s="486"/>
      <c r="D4" s="385" t="s">
        <v>254</v>
      </c>
      <c r="E4" s="385" t="s">
        <v>255</v>
      </c>
      <c r="F4" s="386" t="s">
        <v>256</v>
      </c>
      <c r="G4" s="429"/>
      <c r="H4" s="430"/>
      <c r="I4" s="430"/>
      <c r="J4" s="429"/>
      <c r="K4" s="429"/>
      <c r="L4" s="431"/>
      <c r="M4" s="431"/>
      <c r="N4" s="431"/>
      <c r="O4" s="448">
        <f>G4+H4+I4</f>
        <v>0</v>
      </c>
      <c r="P4" s="430"/>
      <c r="Q4" s="448">
        <f t="shared" ref="Q4:Q14" si="0">O4+P4</f>
        <v>0</v>
      </c>
      <c r="R4" s="449" t="str">
        <f t="shared" ref="R4:R14" si="1">IF(N4&lt;&gt;0,Q4/N4*7,"-")</f>
        <v>-</v>
      </c>
      <c r="S4"/>
    </row>
    <row r="5" ht="99.95" customHeight="1" spans="2:18">
      <c r="B5" s="487"/>
      <c r="C5" s="488"/>
      <c r="D5" s="489" t="s">
        <v>257</v>
      </c>
      <c r="E5" s="489" t="s">
        <v>258</v>
      </c>
      <c r="F5" s="490" t="s">
        <v>259</v>
      </c>
      <c r="G5" s="491"/>
      <c r="H5" s="492"/>
      <c r="I5" s="492"/>
      <c r="J5" s="491"/>
      <c r="K5" s="491"/>
      <c r="L5" s="507"/>
      <c r="M5" s="507"/>
      <c r="N5" s="507"/>
      <c r="O5" s="508">
        <f t="shared" ref="O5:O14" si="2">G5+H5+I5</f>
        <v>0</v>
      </c>
      <c r="P5" s="492"/>
      <c r="Q5" s="508">
        <f t="shared" si="0"/>
        <v>0</v>
      </c>
      <c r="R5" s="513" t="str">
        <f t="shared" si="1"/>
        <v>-</v>
      </c>
    </row>
    <row r="6" ht="99.95" customHeight="1" spans="2:18">
      <c r="B6" s="464" t="s">
        <v>260</v>
      </c>
      <c r="C6" s="474"/>
      <c r="D6" s="397" t="s">
        <v>261</v>
      </c>
      <c r="E6" s="397" t="s">
        <v>262</v>
      </c>
      <c r="F6" s="493" t="s">
        <v>263</v>
      </c>
      <c r="G6" s="494"/>
      <c r="H6" s="495"/>
      <c r="I6" s="495"/>
      <c r="J6" s="494"/>
      <c r="K6" s="494"/>
      <c r="L6" s="509"/>
      <c r="M6" s="509"/>
      <c r="N6" s="509"/>
      <c r="O6" s="510">
        <f t="shared" si="2"/>
        <v>0</v>
      </c>
      <c r="P6" s="495"/>
      <c r="Q6" s="510">
        <f t="shared" si="0"/>
        <v>0</v>
      </c>
      <c r="R6" s="514" t="str">
        <f t="shared" si="1"/>
        <v>-</v>
      </c>
    </row>
    <row r="7" ht="99.95" customHeight="1" spans="2:18">
      <c r="B7" s="496" t="s">
        <v>264</v>
      </c>
      <c r="C7" s="497"/>
      <c r="D7" s="398" t="s">
        <v>265</v>
      </c>
      <c r="E7" s="398" t="s">
        <v>148</v>
      </c>
      <c r="F7" s="399" t="s">
        <v>266</v>
      </c>
      <c r="G7" s="440"/>
      <c r="H7" s="441"/>
      <c r="I7" s="441"/>
      <c r="J7" s="440"/>
      <c r="K7" s="440"/>
      <c r="L7" s="442"/>
      <c r="M7" s="442"/>
      <c r="N7" s="442"/>
      <c r="O7" s="457">
        <f t="shared" si="2"/>
        <v>0</v>
      </c>
      <c r="P7" s="441"/>
      <c r="Q7" s="457">
        <f t="shared" si="0"/>
        <v>0</v>
      </c>
      <c r="R7" s="458" t="str">
        <f t="shared" si="1"/>
        <v>-</v>
      </c>
    </row>
    <row r="8" ht="99.95" customHeight="1" spans="2:18">
      <c r="B8" s="487"/>
      <c r="C8" s="498"/>
      <c r="D8" s="390" t="s">
        <v>257</v>
      </c>
      <c r="E8" s="390" t="s">
        <v>25</v>
      </c>
      <c r="F8" s="391" t="s">
        <v>267</v>
      </c>
      <c r="G8" s="432"/>
      <c r="H8" s="433"/>
      <c r="I8" s="433"/>
      <c r="J8" s="432"/>
      <c r="K8" s="432"/>
      <c r="L8" s="434"/>
      <c r="M8" s="434"/>
      <c r="N8" s="434"/>
      <c r="O8" s="450">
        <f t="shared" si="2"/>
        <v>0</v>
      </c>
      <c r="P8" s="433"/>
      <c r="Q8" s="450">
        <f t="shared" si="0"/>
        <v>0</v>
      </c>
      <c r="R8" s="451" t="str">
        <f t="shared" si="1"/>
        <v>-</v>
      </c>
    </row>
    <row r="9" ht="99.95" customHeight="1" spans="2:18">
      <c r="B9" s="487"/>
      <c r="C9" s="498"/>
      <c r="D9" s="390" t="s">
        <v>268</v>
      </c>
      <c r="E9" s="390" t="s">
        <v>125</v>
      </c>
      <c r="F9" s="391" t="s">
        <v>269</v>
      </c>
      <c r="G9" s="432"/>
      <c r="H9" s="433"/>
      <c r="I9" s="433"/>
      <c r="J9" s="432"/>
      <c r="K9" s="432"/>
      <c r="L9" s="434"/>
      <c r="M9" s="434"/>
      <c r="N9" s="434"/>
      <c r="O9" s="450">
        <f t="shared" si="2"/>
        <v>0</v>
      </c>
      <c r="P9" s="433"/>
      <c r="Q9" s="450">
        <f t="shared" si="0"/>
        <v>0</v>
      </c>
      <c r="R9" s="451" t="str">
        <f t="shared" si="1"/>
        <v>-</v>
      </c>
    </row>
    <row r="10" ht="99.95" customHeight="1" spans="2:18">
      <c r="B10" s="487"/>
      <c r="C10" s="488"/>
      <c r="D10" s="489" t="s">
        <v>254</v>
      </c>
      <c r="E10" s="489" t="s">
        <v>32</v>
      </c>
      <c r="F10" s="490" t="s">
        <v>270</v>
      </c>
      <c r="G10" s="491"/>
      <c r="H10" s="492"/>
      <c r="I10" s="492"/>
      <c r="J10" s="491"/>
      <c r="K10" s="491"/>
      <c r="L10" s="507"/>
      <c r="M10" s="507"/>
      <c r="N10" s="507"/>
      <c r="O10" s="508">
        <f t="shared" si="2"/>
        <v>0</v>
      </c>
      <c r="P10" s="492"/>
      <c r="Q10" s="508">
        <f t="shared" si="0"/>
        <v>0</v>
      </c>
      <c r="R10" s="513" t="str">
        <f t="shared" si="1"/>
        <v>-</v>
      </c>
    </row>
    <row r="11" ht="99.95" customHeight="1" spans="2:18">
      <c r="B11" s="496" t="s">
        <v>271</v>
      </c>
      <c r="C11" s="396"/>
      <c r="D11" s="397" t="s">
        <v>272</v>
      </c>
      <c r="E11" s="397" t="s">
        <v>39</v>
      </c>
      <c r="F11" s="499" t="s">
        <v>273</v>
      </c>
      <c r="G11" s="500"/>
      <c r="H11" s="501"/>
      <c r="I11" s="501"/>
      <c r="J11" s="500"/>
      <c r="K11" s="500"/>
      <c r="L11" s="511"/>
      <c r="M11" s="511"/>
      <c r="N11" s="511"/>
      <c r="O11" s="512">
        <f t="shared" si="2"/>
        <v>0</v>
      </c>
      <c r="P11" s="501"/>
      <c r="Q11" s="512">
        <f t="shared" si="0"/>
        <v>0</v>
      </c>
      <c r="R11" s="515" t="str">
        <f t="shared" si="1"/>
        <v>-</v>
      </c>
    </row>
    <row r="12" ht="99.95" customHeight="1" spans="2:18">
      <c r="B12" s="502"/>
      <c r="C12" s="488"/>
      <c r="D12" s="489" t="s">
        <v>274</v>
      </c>
      <c r="E12" s="503" t="s">
        <v>275</v>
      </c>
      <c r="F12" s="490" t="s">
        <v>276</v>
      </c>
      <c r="G12" s="491"/>
      <c r="H12" s="492"/>
      <c r="I12" s="492"/>
      <c r="J12" s="491"/>
      <c r="K12" s="491"/>
      <c r="L12" s="507"/>
      <c r="M12" s="507"/>
      <c r="N12" s="507"/>
      <c r="O12" s="508">
        <f t="shared" ref="O12" si="3">G12+H12+I12</f>
        <v>0</v>
      </c>
      <c r="P12" s="492"/>
      <c r="Q12" s="508">
        <f t="shared" ref="Q12" si="4">O12+P12</f>
        <v>0</v>
      </c>
      <c r="R12" s="513" t="str">
        <f t="shared" si="1"/>
        <v>-</v>
      </c>
    </row>
    <row r="13" ht="60" customHeight="1" spans="2:18">
      <c r="B13" s="496" t="s">
        <v>277</v>
      </c>
      <c r="C13" s="476"/>
      <c r="D13" s="398" t="s">
        <v>278</v>
      </c>
      <c r="E13" s="504" t="s">
        <v>279</v>
      </c>
      <c r="F13" s="399" t="s">
        <v>280</v>
      </c>
      <c r="G13" s="440"/>
      <c r="H13" s="441"/>
      <c r="I13" s="441"/>
      <c r="J13" s="440"/>
      <c r="K13" s="440"/>
      <c r="L13" s="442"/>
      <c r="M13" s="442"/>
      <c r="N13" s="442"/>
      <c r="O13" s="457">
        <f t="shared" si="2"/>
        <v>0</v>
      </c>
      <c r="P13" s="441"/>
      <c r="Q13" s="457">
        <f t="shared" si="0"/>
        <v>0</v>
      </c>
      <c r="R13" s="458" t="str">
        <f t="shared" si="1"/>
        <v>-</v>
      </c>
    </row>
    <row r="14" ht="60" customHeight="1" spans="2:18">
      <c r="B14" s="400"/>
      <c r="C14" s="505"/>
      <c r="D14" s="403" t="s">
        <v>281</v>
      </c>
      <c r="E14" s="506" t="s">
        <v>282</v>
      </c>
      <c r="F14" s="404" t="s">
        <v>283</v>
      </c>
      <c r="G14" s="443"/>
      <c r="H14" s="444"/>
      <c r="I14" s="444"/>
      <c r="J14" s="443"/>
      <c r="K14" s="443"/>
      <c r="L14" s="445"/>
      <c r="M14" s="445"/>
      <c r="N14" s="445"/>
      <c r="O14" s="453">
        <f t="shared" si="2"/>
        <v>0</v>
      </c>
      <c r="P14" s="444"/>
      <c r="Q14" s="453">
        <f t="shared" si="0"/>
        <v>0</v>
      </c>
      <c r="R14" s="454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379" customWidth="1"/>
    <col min="5" max="5" width="18" style="379" customWidth="1"/>
    <col min="6" max="6" width="20.375" style="379" customWidth="1"/>
    <col min="7" max="7" width="20.75" customWidth="1"/>
    <col min="8" max="8" width="29" style="379" customWidth="1"/>
    <col min="9" max="9" width="25.625" customWidth="1"/>
  </cols>
  <sheetData>
    <row r="2" ht="26.25" spans="6:9">
      <c r="F2" s="460" t="s">
        <v>193</v>
      </c>
      <c r="G2" s="425" t="s">
        <v>190</v>
      </c>
      <c r="H2" s="425" t="s">
        <v>191</v>
      </c>
      <c r="I2" s="480" t="s">
        <v>192</v>
      </c>
    </row>
    <row r="3" s="379" customFormat="1" ht="26.25" spans="2:9">
      <c r="B3" s="461" t="s">
        <v>13</v>
      </c>
      <c r="C3" s="461" t="s">
        <v>14</v>
      </c>
      <c r="D3" s="461" t="s">
        <v>15</v>
      </c>
      <c r="E3" s="462" t="s">
        <v>16</v>
      </c>
      <c r="F3" s="463"/>
      <c r="G3" s="464"/>
      <c r="H3" s="464"/>
      <c r="I3" s="481"/>
    </row>
    <row r="4" s="459" customFormat="1" ht="99.95" customHeight="1" spans="2:10">
      <c r="B4" s="465" t="s">
        <v>253</v>
      </c>
      <c r="C4" s="466"/>
      <c r="D4" s="467" t="s">
        <v>254</v>
      </c>
      <c r="E4" s="468" t="s">
        <v>255</v>
      </c>
      <c r="F4" s="469" t="s">
        <v>256</v>
      </c>
      <c r="G4" s="470">
        <f>'在庫情報（雨伞等）'!P4</f>
        <v>0</v>
      </c>
      <c r="H4" s="471">
        <v>20</v>
      </c>
      <c r="I4" s="482">
        <f t="shared" ref="I4:I14" si="0">H4*G4</f>
        <v>0</v>
      </c>
      <c r="J4" s="483"/>
    </row>
    <row r="5" ht="99.95" customHeight="1" spans="2:10">
      <c r="B5" s="388"/>
      <c r="C5" s="472"/>
      <c r="D5" s="467" t="s">
        <v>257</v>
      </c>
      <c r="E5" s="468" t="s">
        <v>258</v>
      </c>
      <c r="F5" s="473" t="s">
        <v>259</v>
      </c>
      <c r="G5" s="470">
        <f>'在庫情報（雨伞等）'!P5</f>
        <v>0</v>
      </c>
      <c r="H5" s="471">
        <v>20</v>
      </c>
      <c r="I5" s="482">
        <f t="shared" si="0"/>
        <v>0</v>
      </c>
      <c r="J5" s="483"/>
    </row>
    <row r="6" ht="99.95" customHeight="1" spans="2:10">
      <c r="B6" s="461" t="s">
        <v>260</v>
      </c>
      <c r="C6" s="474"/>
      <c r="D6" s="397" t="s">
        <v>261</v>
      </c>
      <c r="E6" s="475" t="s">
        <v>262</v>
      </c>
      <c r="F6" s="469" t="s">
        <v>263</v>
      </c>
      <c r="G6" s="470">
        <f>'在庫情報（雨伞等）'!P6</f>
        <v>0</v>
      </c>
      <c r="H6" s="471">
        <v>24</v>
      </c>
      <c r="I6" s="482">
        <f t="shared" si="0"/>
        <v>0</v>
      </c>
      <c r="J6" s="483"/>
    </row>
    <row r="7" ht="99.95" customHeight="1" spans="2:10">
      <c r="B7" s="476" t="s">
        <v>264</v>
      </c>
      <c r="C7" s="472"/>
      <c r="D7" s="467" t="s">
        <v>265</v>
      </c>
      <c r="E7" s="468" t="s">
        <v>148</v>
      </c>
      <c r="F7" s="473" t="s">
        <v>266</v>
      </c>
      <c r="G7" s="470">
        <f>'在庫情報（雨伞等）'!P7</f>
        <v>0</v>
      </c>
      <c r="H7" s="471">
        <v>23</v>
      </c>
      <c r="I7" s="482">
        <f t="shared" si="0"/>
        <v>0</v>
      </c>
      <c r="J7" s="483"/>
    </row>
    <row r="8" ht="99.95" customHeight="1" spans="2:10">
      <c r="B8" s="388"/>
      <c r="C8" s="472"/>
      <c r="D8" s="467" t="s">
        <v>257</v>
      </c>
      <c r="E8" s="468" t="s">
        <v>25</v>
      </c>
      <c r="F8" s="473" t="s">
        <v>267</v>
      </c>
      <c r="G8" s="470">
        <f>'在庫情報（雨伞等）'!P8</f>
        <v>0</v>
      </c>
      <c r="H8" s="471">
        <v>23</v>
      </c>
      <c r="I8" s="482">
        <f t="shared" si="0"/>
        <v>0</v>
      </c>
      <c r="J8" s="483"/>
    </row>
    <row r="9" ht="99.95" customHeight="1" spans="2:10">
      <c r="B9" s="388"/>
      <c r="C9" s="472"/>
      <c r="D9" s="467" t="s">
        <v>268</v>
      </c>
      <c r="E9" s="468" t="s">
        <v>125</v>
      </c>
      <c r="F9" s="473" t="s">
        <v>269</v>
      </c>
      <c r="G9" s="470">
        <f>'在庫情報（雨伞等）'!P9</f>
        <v>0</v>
      </c>
      <c r="H9" s="471">
        <v>23</v>
      </c>
      <c r="I9" s="482">
        <f t="shared" si="0"/>
        <v>0</v>
      </c>
      <c r="J9" s="483"/>
    </row>
    <row r="10" ht="99.95" customHeight="1" spans="2:10">
      <c r="B10" s="388"/>
      <c r="C10" s="396"/>
      <c r="D10" s="397" t="s">
        <v>254</v>
      </c>
      <c r="E10" s="475" t="s">
        <v>32</v>
      </c>
      <c r="F10" s="469" t="s">
        <v>270</v>
      </c>
      <c r="G10" s="470">
        <f>'在庫情報（雨伞等）'!P10</f>
        <v>0</v>
      </c>
      <c r="H10" s="471">
        <v>23</v>
      </c>
      <c r="I10" s="482">
        <f t="shared" si="0"/>
        <v>0</v>
      </c>
      <c r="J10" s="483"/>
    </row>
    <row r="11" ht="99.95" customHeight="1" spans="2:10">
      <c r="B11" s="476" t="s">
        <v>271</v>
      </c>
      <c r="C11" s="396"/>
      <c r="D11" s="397" t="s">
        <v>272</v>
      </c>
      <c r="E11" s="475" t="s">
        <v>39</v>
      </c>
      <c r="F11" s="469" t="s">
        <v>273</v>
      </c>
      <c r="G11" s="477">
        <f>'在庫情報（雨伞等）'!P11</f>
        <v>0</v>
      </c>
      <c r="H11" s="478">
        <v>24</v>
      </c>
      <c r="I11" s="484">
        <f t="shared" si="0"/>
        <v>0</v>
      </c>
      <c r="J11" s="483"/>
    </row>
    <row r="12" ht="99.95" customHeight="1" spans="2:10">
      <c r="B12" s="479"/>
      <c r="C12" s="396"/>
      <c r="D12" s="397" t="s">
        <v>274</v>
      </c>
      <c r="E12" s="475" t="s">
        <v>275</v>
      </c>
      <c r="F12" s="469" t="s">
        <v>276</v>
      </c>
      <c r="G12" s="477">
        <f>'在庫情報（雨伞等）'!P12</f>
        <v>0</v>
      </c>
      <c r="H12" s="478">
        <v>25</v>
      </c>
      <c r="I12" s="484">
        <f t="shared" ref="I12" si="1">H12*G12</f>
        <v>0</v>
      </c>
      <c r="J12" s="483"/>
    </row>
    <row r="13" ht="99.95" customHeight="1" spans="2:10">
      <c r="B13" s="476" t="s">
        <v>277</v>
      </c>
      <c r="C13" s="476"/>
      <c r="D13" s="467" t="s">
        <v>278</v>
      </c>
      <c r="E13" s="468" t="s">
        <v>279</v>
      </c>
      <c r="F13" s="469" t="s">
        <v>280</v>
      </c>
      <c r="G13" s="477">
        <f>'在庫情報（雨伞等）'!P13</f>
        <v>0</v>
      </c>
      <c r="H13" s="478">
        <v>33</v>
      </c>
      <c r="I13" s="484">
        <f t="shared" si="0"/>
        <v>0</v>
      </c>
      <c r="J13" s="483"/>
    </row>
    <row r="14" ht="99.95" customHeight="1" spans="2:10">
      <c r="B14" s="479"/>
      <c r="C14" s="479"/>
      <c r="D14" s="467" t="s">
        <v>281</v>
      </c>
      <c r="E14" s="468" t="s">
        <v>282</v>
      </c>
      <c r="F14" s="473" t="s">
        <v>283</v>
      </c>
      <c r="G14" s="470">
        <f>'在庫情報（雨伞等）'!P14</f>
        <v>0</v>
      </c>
      <c r="H14" s="471">
        <v>33</v>
      </c>
      <c r="I14" s="482">
        <f t="shared" si="0"/>
        <v>0</v>
      </c>
      <c r="J14" s="483"/>
    </row>
    <row r="15" ht="115.5" customHeight="1" spans="9:9">
      <c r="I15" s="485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7" width="20.625" style="379" customWidth="1"/>
    <col min="8" max="8" width="22.875" style="379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46"/>
    </row>
    <row r="2" ht="60" customHeight="1" spans="3:20">
      <c r="C2" s="425" t="s">
        <v>14</v>
      </c>
      <c r="D2" s="425" t="s">
        <v>252</v>
      </c>
      <c r="E2" s="425" t="s">
        <v>252</v>
      </c>
      <c r="F2" s="425" t="s">
        <v>284</v>
      </c>
      <c r="G2" s="425" t="s">
        <v>285</v>
      </c>
      <c r="H2" s="425" t="s">
        <v>193</v>
      </c>
      <c r="I2" s="425" t="s">
        <v>0</v>
      </c>
      <c r="J2" s="426" t="s">
        <v>2</v>
      </c>
      <c r="K2" s="427" t="s">
        <v>3</v>
      </c>
      <c r="L2" s="428" t="s">
        <v>4</v>
      </c>
      <c r="M2" s="428" t="s">
        <v>5</v>
      </c>
      <c r="N2" s="428" t="s">
        <v>6</v>
      </c>
      <c r="O2" s="428" t="s">
        <v>7</v>
      </c>
      <c r="P2" s="428" t="s">
        <v>8</v>
      </c>
      <c r="Q2" s="425" t="s">
        <v>9</v>
      </c>
      <c r="R2" s="425" t="s">
        <v>10</v>
      </c>
      <c r="S2" s="425" t="s">
        <v>11</v>
      </c>
      <c r="T2" s="447" t="s">
        <v>12</v>
      </c>
    </row>
    <row r="3" spans="2:20">
      <c r="B3" s="382" t="s">
        <v>286</v>
      </c>
      <c r="C3" s="383"/>
      <c r="D3" s="384" t="s">
        <v>257</v>
      </c>
      <c r="E3" s="384" t="s">
        <v>25</v>
      </c>
      <c r="F3" s="385">
        <v>23</v>
      </c>
      <c r="G3" s="385" t="s">
        <v>287</v>
      </c>
      <c r="H3" s="386"/>
      <c r="I3" s="429"/>
      <c r="J3" s="430"/>
      <c r="K3" s="430"/>
      <c r="L3" s="429"/>
      <c r="M3" s="429"/>
      <c r="N3" s="431"/>
      <c r="O3" s="431"/>
      <c r="P3" s="431"/>
      <c r="Q3" s="448">
        <f t="shared" ref="Q3:Q66" si="0">I3+J3</f>
        <v>0</v>
      </c>
      <c r="R3" s="430"/>
      <c r="S3" s="448">
        <f t="shared" ref="S3:S66" si="1">Q3+R3</f>
        <v>0</v>
      </c>
      <c r="T3" s="449" t="str">
        <f t="shared" ref="T3:T66" si="2">IF(P3&lt;&gt;0,S3/P3*7,"-")</f>
        <v>-</v>
      </c>
    </row>
    <row r="4" spans="2:20">
      <c r="B4" s="387"/>
      <c r="C4" s="388"/>
      <c r="D4" s="389"/>
      <c r="E4" s="389"/>
      <c r="F4" s="390">
        <v>24</v>
      </c>
      <c r="G4" s="390" t="s">
        <v>288</v>
      </c>
      <c r="H4" s="391"/>
      <c r="I4" s="432"/>
      <c r="J4" s="433"/>
      <c r="K4" s="433"/>
      <c r="L4" s="432"/>
      <c r="M4" s="432"/>
      <c r="N4" s="434"/>
      <c r="O4" s="434"/>
      <c r="P4" s="434"/>
      <c r="Q4" s="450">
        <f t="shared" si="0"/>
        <v>0</v>
      </c>
      <c r="R4" s="433"/>
      <c r="S4" s="450">
        <f t="shared" si="1"/>
        <v>0</v>
      </c>
      <c r="T4" s="451" t="str">
        <f t="shared" si="2"/>
        <v>-</v>
      </c>
    </row>
    <row r="5" spans="2:20">
      <c r="B5" s="387"/>
      <c r="C5" s="388"/>
      <c r="D5" s="389"/>
      <c r="E5" s="389"/>
      <c r="F5" s="392">
        <v>25</v>
      </c>
      <c r="G5" s="392" t="s">
        <v>289</v>
      </c>
      <c r="H5" s="393"/>
      <c r="I5" s="435"/>
      <c r="J5" s="436"/>
      <c r="K5" s="436"/>
      <c r="L5" s="435"/>
      <c r="M5" s="435"/>
      <c r="N5" s="436"/>
      <c r="O5" s="436"/>
      <c r="P5" s="436"/>
      <c r="Q5" s="436">
        <f t="shared" si="0"/>
        <v>0</v>
      </c>
      <c r="R5" s="436"/>
      <c r="S5" s="436">
        <f t="shared" si="1"/>
        <v>0</v>
      </c>
      <c r="T5" s="452" t="str">
        <f t="shared" si="2"/>
        <v>-</v>
      </c>
    </row>
    <row r="6" spans="2:20">
      <c r="B6" s="387"/>
      <c r="C6" s="388"/>
      <c r="D6" s="389"/>
      <c r="E6" s="389"/>
      <c r="F6" s="390">
        <v>26</v>
      </c>
      <c r="G6" s="390" t="s">
        <v>290</v>
      </c>
      <c r="H6" s="391"/>
      <c r="I6" s="432"/>
      <c r="J6" s="433"/>
      <c r="K6" s="433"/>
      <c r="L6" s="432"/>
      <c r="M6" s="432"/>
      <c r="N6" s="434"/>
      <c r="O6" s="434"/>
      <c r="P6" s="434"/>
      <c r="Q6" s="450">
        <f t="shared" si="0"/>
        <v>0</v>
      </c>
      <c r="R6" s="433"/>
      <c r="S6" s="450">
        <f t="shared" si="1"/>
        <v>0</v>
      </c>
      <c r="T6" s="451" t="str">
        <f t="shared" si="2"/>
        <v>-</v>
      </c>
    </row>
    <row r="7" spans="2:20">
      <c r="B7" s="387"/>
      <c r="C7" s="388"/>
      <c r="D7" s="389"/>
      <c r="E7" s="389"/>
      <c r="F7" s="392">
        <v>27</v>
      </c>
      <c r="G7" s="392" t="s">
        <v>291</v>
      </c>
      <c r="H7" s="393"/>
      <c r="I7" s="435"/>
      <c r="J7" s="436"/>
      <c r="K7" s="436"/>
      <c r="L7" s="435"/>
      <c r="M7" s="435"/>
      <c r="N7" s="436"/>
      <c r="O7" s="436"/>
      <c r="P7" s="436"/>
      <c r="Q7" s="436">
        <f t="shared" si="0"/>
        <v>0</v>
      </c>
      <c r="R7" s="436"/>
      <c r="S7" s="436">
        <f t="shared" si="1"/>
        <v>0</v>
      </c>
      <c r="T7" s="452" t="str">
        <f t="shared" si="2"/>
        <v>-</v>
      </c>
    </row>
    <row r="8" spans="2:20">
      <c r="B8" s="387"/>
      <c r="C8" s="388"/>
      <c r="D8" s="389"/>
      <c r="E8" s="389"/>
      <c r="F8" s="390">
        <v>28</v>
      </c>
      <c r="G8" s="390" t="s">
        <v>292</v>
      </c>
      <c r="H8" s="391"/>
      <c r="I8" s="432"/>
      <c r="J8" s="433"/>
      <c r="K8" s="433"/>
      <c r="L8" s="432"/>
      <c r="M8" s="432"/>
      <c r="N8" s="434"/>
      <c r="O8" s="434"/>
      <c r="P8" s="434"/>
      <c r="Q8" s="450">
        <f t="shared" si="0"/>
        <v>0</v>
      </c>
      <c r="R8" s="433"/>
      <c r="S8" s="450">
        <f t="shared" si="1"/>
        <v>0</v>
      </c>
      <c r="T8" s="451" t="str">
        <f t="shared" si="2"/>
        <v>-</v>
      </c>
    </row>
    <row r="9" spans="2:20">
      <c r="B9" s="387"/>
      <c r="C9" s="388"/>
      <c r="D9" s="389"/>
      <c r="E9" s="389"/>
      <c r="F9" s="390">
        <v>29</v>
      </c>
      <c r="G9" s="390" t="s">
        <v>293</v>
      </c>
      <c r="H9" s="391"/>
      <c r="I9" s="432"/>
      <c r="J9" s="433"/>
      <c r="K9" s="433"/>
      <c r="L9" s="432"/>
      <c r="M9" s="432"/>
      <c r="N9" s="434"/>
      <c r="O9" s="434"/>
      <c r="P9" s="434"/>
      <c r="Q9" s="450">
        <f t="shared" si="0"/>
        <v>0</v>
      </c>
      <c r="R9" s="433"/>
      <c r="S9" s="450">
        <f t="shared" si="1"/>
        <v>0</v>
      </c>
      <c r="T9" s="451" t="str">
        <f t="shared" si="2"/>
        <v>-</v>
      </c>
    </row>
    <row r="10" spans="2:20">
      <c r="B10" s="387"/>
      <c r="C10" s="388"/>
      <c r="D10" s="389"/>
      <c r="E10" s="389"/>
      <c r="F10" s="392">
        <v>30</v>
      </c>
      <c r="G10" s="392" t="s">
        <v>294</v>
      </c>
      <c r="H10" s="393"/>
      <c r="I10" s="435"/>
      <c r="J10" s="436"/>
      <c r="K10" s="436"/>
      <c r="L10" s="435"/>
      <c r="M10" s="435"/>
      <c r="N10" s="436"/>
      <c r="O10" s="436"/>
      <c r="P10" s="436"/>
      <c r="Q10" s="436">
        <f t="shared" si="0"/>
        <v>0</v>
      </c>
      <c r="R10" s="436"/>
      <c r="S10" s="436">
        <f t="shared" si="1"/>
        <v>0</v>
      </c>
      <c r="T10" s="452" t="str">
        <f t="shared" si="2"/>
        <v>-</v>
      </c>
    </row>
    <row r="11" spans="2:20">
      <c r="B11" s="387"/>
      <c r="C11" s="388"/>
      <c r="D11" s="389"/>
      <c r="E11" s="389"/>
      <c r="F11" s="390">
        <v>31</v>
      </c>
      <c r="G11" s="390" t="s">
        <v>295</v>
      </c>
      <c r="H11" s="391"/>
      <c r="I11" s="432"/>
      <c r="J11" s="433"/>
      <c r="K11" s="433"/>
      <c r="L11" s="432"/>
      <c r="M11" s="432"/>
      <c r="N11" s="434"/>
      <c r="O11" s="434"/>
      <c r="P11" s="434"/>
      <c r="Q11" s="450">
        <f t="shared" si="0"/>
        <v>0</v>
      </c>
      <c r="R11" s="433"/>
      <c r="S11" s="450">
        <f t="shared" si="1"/>
        <v>0</v>
      </c>
      <c r="T11" s="451" t="str">
        <f t="shared" si="2"/>
        <v>-</v>
      </c>
    </row>
    <row r="12" ht="26.25" spans="2:20">
      <c r="B12" s="387"/>
      <c r="C12" s="388"/>
      <c r="D12" s="389"/>
      <c r="E12" s="389"/>
      <c r="F12" s="394">
        <v>32</v>
      </c>
      <c r="G12" s="394" t="s">
        <v>296</v>
      </c>
      <c r="H12" s="395"/>
      <c r="I12" s="437"/>
      <c r="J12" s="438"/>
      <c r="K12" s="438"/>
      <c r="L12" s="437"/>
      <c r="M12" s="437"/>
      <c r="N12" s="439"/>
      <c r="O12" s="439"/>
      <c r="P12" s="439"/>
      <c r="Q12" s="453">
        <f t="shared" si="0"/>
        <v>0</v>
      </c>
      <c r="R12" s="444"/>
      <c r="S12" s="453">
        <f t="shared" si="1"/>
        <v>0</v>
      </c>
      <c r="T12" s="454" t="str">
        <f t="shared" si="2"/>
        <v>-</v>
      </c>
    </row>
    <row r="13" spans="2:20">
      <c r="B13" s="387"/>
      <c r="C13" s="396"/>
      <c r="D13" s="397" t="s">
        <v>254</v>
      </c>
      <c r="E13" s="397" t="s">
        <v>32</v>
      </c>
      <c r="F13" s="398">
        <v>23</v>
      </c>
      <c r="G13" s="398" t="s">
        <v>287</v>
      </c>
      <c r="H13" s="399"/>
      <c r="I13" s="440"/>
      <c r="J13" s="441"/>
      <c r="K13" s="441"/>
      <c r="L13" s="440"/>
      <c r="M13" s="440"/>
      <c r="N13" s="442"/>
      <c r="O13" s="442"/>
      <c r="P13" s="442"/>
      <c r="Q13" s="448">
        <f t="shared" si="0"/>
        <v>0</v>
      </c>
      <c r="R13" s="430"/>
      <c r="S13" s="448">
        <f t="shared" si="1"/>
        <v>0</v>
      </c>
      <c r="T13" s="449" t="str">
        <f t="shared" si="2"/>
        <v>-</v>
      </c>
    </row>
    <row r="14" spans="2:20">
      <c r="B14" s="387"/>
      <c r="C14" s="388"/>
      <c r="D14" s="389"/>
      <c r="E14" s="389"/>
      <c r="F14" s="390">
        <v>24</v>
      </c>
      <c r="G14" s="390" t="s">
        <v>288</v>
      </c>
      <c r="H14" s="391"/>
      <c r="I14" s="432"/>
      <c r="J14" s="433"/>
      <c r="K14" s="433"/>
      <c r="L14" s="432"/>
      <c r="M14" s="432"/>
      <c r="N14" s="434"/>
      <c r="O14" s="434"/>
      <c r="P14" s="434"/>
      <c r="Q14" s="450">
        <f t="shared" si="0"/>
        <v>0</v>
      </c>
      <c r="R14" s="433"/>
      <c r="S14" s="450">
        <f t="shared" si="1"/>
        <v>0</v>
      </c>
      <c r="T14" s="451" t="str">
        <f t="shared" si="2"/>
        <v>-</v>
      </c>
    </row>
    <row r="15" spans="2:20">
      <c r="B15" s="387"/>
      <c r="C15" s="388"/>
      <c r="D15" s="389"/>
      <c r="E15" s="389"/>
      <c r="F15" s="392">
        <v>25</v>
      </c>
      <c r="G15" s="392" t="s">
        <v>289</v>
      </c>
      <c r="H15" s="393"/>
      <c r="I15" s="435"/>
      <c r="J15" s="436"/>
      <c r="K15" s="436"/>
      <c r="L15" s="435"/>
      <c r="M15" s="435"/>
      <c r="N15" s="436"/>
      <c r="O15" s="436"/>
      <c r="P15" s="436"/>
      <c r="Q15" s="436">
        <f t="shared" si="0"/>
        <v>0</v>
      </c>
      <c r="R15" s="436"/>
      <c r="S15" s="436">
        <f t="shared" si="1"/>
        <v>0</v>
      </c>
      <c r="T15" s="452" t="str">
        <f t="shared" si="2"/>
        <v>-</v>
      </c>
    </row>
    <row r="16" spans="2:20">
      <c r="B16" s="387"/>
      <c r="C16" s="388"/>
      <c r="D16" s="389"/>
      <c r="E16" s="389"/>
      <c r="F16" s="390">
        <v>26</v>
      </c>
      <c r="G16" s="390" t="s">
        <v>290</v>
      </c>
      <c r="H16" s="391"/>
      <c r="I16" s="432"/>
      <c r="J16" s="433"/>
      <c r="K16" s="433"/>
      <c r="L16" s="432"/>
      <c r="M16" s="432"/>
      <c r="N16" s="434"/>
      <c r="O16" s="434"/>
      <c r="P16" s="434"/>
      <c r="Q16" s="450">
        <f t="shared" si="0"/>
        <v>0</v>
      </c>
      <c r="R16" s="433"/>
      <c r="S16" s="450">
        <f t="shared" si="1"/>
        <v>0</v>
      </c>
      <c r="T16" s="451" t="str">
        <f t="shared" si="2"/>
        <v>-</v>
      </c>
    </row>
    <row r="17" spans="2:20">
      <c r="B17" s="387"/>
      <c r="C17" s="388"/>
      <c r="D17" s="389"/>
      <c r="E17" s="389"/>
      <c r="F17" s="392">
        <v>27</v>
      </c>
      <c r="G17" s="392" t="s">
        <v>291</v>
      </c>
      <c r="H17" s="393"/>
      <c r="I17" s="435"/>
      <c r="J17" s="436"/>
      <c r="K17" s="436"/>
      <c r="L17" s="435"/>
      <c r="M17" s="435"/>
      <c r="N17" s="436"/>
      <c r="O17" s="436"/>
      <c r="P17" s="436"/>
      <c r="Q17" s="436">
        <f t="shared" si="0"/>
        <v>0</v>
      </c>
      <c r="R17" s="436"/>
      <c r="S17" s="436">
        <f t="shared" si="1"/>
        <v>0</v>
      </c>
      <c r="T17" s="452" t="str">
        <f t="shared" si="2"/>
        <v>-</v>
      </c>
    </row>
    <row r="18" spans="2:20">
      <c r="B18" s="387"/>
      <c r="C18" s="388"/>
      <c r="D18" s="389"/>
      <c r="E18" s="389"/>
      <c r="F18" s="390">
        <v>28</v>
      </c>
      <c r="G18" s="390" t="s">
        <v>292</v>
      </c>
      <c r="H18" s="391"/>
      <c r="I18" s="432"/>
      <c r="J18" s="433"/>
      <c r="K18" s="433"/>
      <c r="L18" s="432"/>
      <c r="M18" s="432"/>
      <c r="N18" s="434"/>
      <c r="O18" s="434"/>
      <c r="P18" s="434"/>
      <c r="Q18" s="450">
        <f t="shared" si="0"/>
        <v>0</v>
      </c>
      <c r="R18" s="433"/>
      <c r="S18" s="450">
        <f t="shared" si="1"/>
        <v>0</v>
      </c>
      <c r="T18" s="451" t="str">
        <f t="shared" si="2"/>
        <v>-</v>
      </c>
    </row>
    <row r="19" spans="2:20">
      <c r="B19" s="387"/>
      <c r="C19" s="388"/>
      <c r="D19" s="389"/>
      <c r="E19" s="389"/>
      <c r="F19" s="390">
        <v>29</v>
      </c>
      <c r="G19" s="390" t="s">
        <v>293</v>
      </c>
      <c r="H19" s="391"/>
      <c r="I19" s="432"/>
      <c r="J19" s="433"/>
      <c r="K19" s="433"/>
      <c r="L19" s="432"/>
      <c r="M19" s="432"/>
      <c r="N19" s="434"/>
      <c r="O19" s="434"/>
      <c r="P19" s="434"/>
      <c r="Q19" s="450">
        <f t="shared" si="0"/>
        <v>0</v>
      </c>
      <c r="R19" s="433"/>
      <c r="S19" s="450">
        <f t="shared" si="1"/>
        <v>0</v>
      </c>
      <c r="T19" s="451" t="str">
        <f t="shared" si="2"/>
        <v>-</v>
      </c>
    </row>
    <row r="20" spans="2:20">
      <c r="B20" s="387"/>
      <c r="C20" s="388"/>
      <c r="D20" s="389"/>
      <c r="E20" s="389"/>
      <c r="F20" s="392">
        <v>30</v>
      </c>
      <c r="G20" s="392" t="s">
        <v>294</v>
      </c>
      <c r="H20" s="393"/>
      <c r="I20" s="435"/>
      <c r="J20" s="436"/>
      <c r="K20" s="436"/>
      <c r="L20" s="435"/>
      <c r="M20" s="435"/>
      <c r="N20" s="436"/>
      <c r="O20" s="436"/>
      <c r="P20" s="436"/>
      <c r="Q20" s="436">
        <f t="shared" si="0"/>
        <v>0</v>
      </c>
      <c r="R20" s="436"/>
      <c r="S20" s="436">
        <f t="shared" si="1"/>
        <v>0</v>
      </c>
      <c r="T20" s="452" t="str">
        <f t="shared" si="2"/>
        <v>-</v>
      </c>
    </row>
    <row r="21" spans="2:20">
      <c r="B21" s="387"/>
      <c r="C21" s="388"/>
      <c r="D21" s="389"/>
      <c r="E21" s="389"/>
      <c r="F21" s="390">
        <v>31</v>
      </c>
      <c r="G21" s="390" t="s">
        <v>295</v>
      </c>
      <c r="H21" s="391"/>
      <c r="I21" s="432"/>
      <c r="J21" s="433"/>
      <c r="K21" s="433"/>
      <c r="L21" s="432"/>
      <c r="M21" s="432"/>
      <c r="N21" s="434"/>
      <c r="O21" s="434"/>
      <c r="P21" s="434"/>
      <c r="Q21" s="450">
        <f t="shared" si="0"/>
        <v>0</v>
      </c>
      <c r="R21" s="433"/>
      <c r="S21" s="450">
        <f t="shared" si="1"/>
        <v>0</v>
      </c>
      <c r="T21" s="451" t="str">
        <f t="shared" si="2"/>
        <v>-</v>
      </c>
    </row>
    <row r="22" ht="26.25" spans="2:20">
      <c r="B22" s="400"/>
      <c r="C22" s="401"/>
      <c r="D22" s="402"/>
      <c r="E22" s="402"/>
      <c r="F22" s="403">
        <v>32</v>
      </c>
      <c r="G22" s="403" t="s">
        <v>296</v>
      </c>
      <c r="H22" s="404"/>
      <c r="I22" s="443"/>
      <c r="J22" s="444"/>
      <c r="K22" s="444"/>
      <c r="L22" s="443"/>
      <c r="M22" s="443"/>
      <c r="N22" s="445"/>
      <c r="O22" s="445"/>
      <c r="P22" s="445"/>
      <c r="Q22" s="453">
        <f t="shared" si="0"/>
        <v>0</v>
      </c>
      <c r="R22" s="444"/>
      <c r="S22" s="453">
        <f t="shared" si="1"/>
        <v>0</v>
      </c>
      <c r="T22" s="454" t="str">
        <f t="shared" si="2"/>
        <v>-</v>
      </c>
    </row>
    <row r="23" spans="2:20">
      <c r="B23" s="382" t="s">
        <v>297</v>
      </c>
      <c r="C23" s="383"/>
      <c r="D23" s="384" t="s">
        <v>53</v>
      </c>
      <c r="E23" s="384"/>
      <c r="F23" s="385">
        <v>23</v>
      </c>
      <c r="G23" s="385" t="s">
        <v>287</v>
      </c>
      <c r="H23" s="386"/>
      <c r="I23" s="429"/>
      <c r="J23" s="430"/>
      <c r="K23" s="430"/>
      <c r="L23" s="429"/>
      <c r="M23" s="429"/>
      <c r="N23" s="431"/>
      <c r="O23" s="431"/>
      <c r="P23" s="431"/>
      <c r="Q23" s="448">
        <f t="shared" si="0"/>
        <v>0</v>
      </c>
      <c r="R23" s="430"/>
      <c r="S23" s="448">
        <f t="shared" si="1"/>
        <v>0</v>
      </c>
      <c r="T23" s="449" t="str">
        <f t="shared" si="2"/>
        <v>-</v>
      </c>
    </row>
    <row r="24" spans="2:20">
      <c r="B24" s="387"/>
      <c r="C24" s="388"/>
      <c r="D24" s="389"/>
      <c r="E24" s="389"/>
      <c r="F24" s="390">
        <v>24</v>
      </c>
      <c r="G24" s="390" t="s">
        <v>288</v>
      </c>
      <c r="H24" s="391"/>
      <c r="I24" s="432"/>
      <c r="J24" s="433"/>
      <c r="K24" s="433"/>
      <c r="L24" s="432"/>
      <c r="M24" s="432"/>
      <c r="N24" s="434"/>
      <c r="O24" s="434"/>
      <c r="P24" s="434"/>
      <c r="Q24" s="450">
        <f t="shared" si="0"/>
        <v>0</v>
      </c>
      <c r="R24" s="433"/>
      <c r="S24" s="450">
        <f t="shared" si="1"/>
        <v>0</v>
      </c>
      <c r="T24" s="451" t="str">
        <f t="shared" si="2"/>
        <v>-</v>
      </c>
    </row>
    <row r="25" spans="2:20">
      <c r="B25" s="387"/>
      <c r="C25" s="388"/>
      <c r="D25" s="389"/>
      <c r="E25" s="389"/>
      <c r="F25" s="392">
        <v>25</v>
      </c>
      <c r="G25" s="392" t="s">
        <v>289</v>
      </c>
      <c r="H25" s="393"/>
      <c r="I25" s="435"/>
      <c r="J25" s="436"/>
      <c r="K25" s="436"/>
      <c r="L25" s="435"/>
      <c r="M25" s="435"/>
      <c r="N25" s="436"/>
      <c r="O25" s="436"/>
      <c r="P25" s="436"/>
      <c r="Q25" s="436">
        <f t="shared" si="0"/>
        <v>0</v>
      </c>
      <c r="R25" s="436"/>
      <c r="S25" s="436">
        <f t="shared" si="1"/>
        <v>0</v>
      </c>
      <c r="T25" s="452" t="str">
        <f t="shared" si="2"/>
        <v>-</v>
      </c>
    </row>
    <row r="26" spans="2:20">
      <c r="B26" s="387"/>
      <c r="C26" s="388"/>
      <c r="D26" s="389"/>
      <c r="E26" s="389"/>
      <c r="F26" s="390">
        <v>26</v>
      </c>
      <c r="G26" s="390" t="s">
        <v>290</v>
      </c>
      <c r="H26" s="391"/>
      <c r="I26" s="432"/>
      <c r="J26" s="433"/>
      <c r="K26" s="433"/>
      <c r="L26" s="432"/>
      <c r="M26" s="432"/>
      <c r="N26" s="434"/>
      <c r="O26" s="434"/>
      <c r="P26" s="434"/>
      <c r="Q26" s="450">
        <f t="shared" si="0"/>
        <v>0</v>
      </c>
      <c r="R26" s="433"/>
      <c r="S26" s="450">
        <f t="shared" si="1"/>
        <v>0</v>
      </c>
      <c r="T26" s="451" t="str">
        <f t="shared" si="2"/>
        <v>-</v>
      </c>
    </row>
    <row r="27" spans="2:20">
      <c r="B27" s="387"/>
      <c r="C27" s="388"/>
      <c r="D27" s="389"/>
      <c r="E27" s="389"/>
      <c r="F27" s="392">
        <v>27</v>
      </c>
      <c r="G27" s="392" t="s">
        <v>291</v>
      </c>
      <c r="H27" s="393"/>
      <c r="I27" s="435"/>
      <c r="J27" s="436"/>
      <c r="K27" s="436"/>
      <c r="L27" s="435"/>
      <c r="M27" s="435"/>
      <c r="N27" s="436"/>
      <c r="O27" s="436"/>
      <c r="P27" s="436"/>
      <c r="Q27" s="436">
        <f t="shared" si="0"/>
        <v>0</v>
      </c>
      <c r="R27" s="436"/>
      <c r="S27" s="436">
        <f t="shared" si="1"/>
        <v>0</v>
      </c>
      <c r="T27" s="452" t="str">
        <f t="shared" si="2"/>
        <v>-</v>
      </c>
    </row>
    <row r="28" spans="2:20">
      <c r="B28" s="387"/>
      <c r="C28" s="388"/>
      <c r="D28" s="389"/>
      <c r="E28" s="389"/>
      <c r="F28" s="390">
        <v>28</v>
      </c>
      <c r="G28" s="390" t="s">
        <v>292</v>
      </c>
      <c r="H28" s="391"/>
      <c r="I28" s="432"/>
      <c r="J28" s="433"/>
      <c r="K28" s="433"/>
      <c r="L28" s="432"/>
      <c r="M28" s="432"/>
      <c r="N28" s="434"/>
      <c r="O28" s="434"/>
      <c r="P28" s="434"/>
      <c r="Q28" s="450">
        <f t="shared" si="0"/>
        <v>0</v>
      </c>
      <c r="R28" s="433"/>
      <c r="S28" s="450">
        <f t="shared" si="1"/>
        <v>0</v>
      </c>
      <c r="T28" s="451" t="str">
        <f t="shared" si="2"/>
        <v>-</v>
      </c>
    </row>
    <row r="29" spans="2:20">
      <c r="B29" s="387"/>
      <c r="C29" s="388"/>
      <c r="D29" s="389"/>
      <c r="E29" s="389"/>
      <c r="F29" s="390">
        <v>29</v>
      </c>
      <c r="G29" s="390" t="s">
        <v>293</v>
      </c>
      <c r="H29" s="391"/>
      <c r="I29" s="432"/>
      <c r="J29" s="433"/>
      <c r="K29" s="433"/>
      <c r="L29" s="432"/>
      <c r="M29" s="432"/>
      <c r="N29" s="434"/>
      <c r="O29" s="434"/>
      <c r="P29" s="434"/>
      <c r="Q29" s="450">
        <f t="shared" si="0"/>
        <v>0</v>
      </c>
      <c r="R29" s="433"/>
      <c r="S29" s="450">
        <f t="shared" si="1"/>
        <v>0</v>
      </c>
      <c r="T29" s="451" t="str">
        <f t="shared" si="2"/>
        <v>-</v>
      </c>
    </row>
    <row r="30" spans="2:20">
      <c r="B30" s="387"/>
      <c r="C30" s="388"/>
      <c r="D30" s="389"/>
      <c r="E30" s="389"/>
      <c r="F30" s="392">
        <v>30</v>
      </c>
      <c r="G30" s="392" t="s">
        <v>294</v>
      </c>
      <c r="H30" s="393"/>
      <c r="I30" s="435"/>
      <c r="J30" s="436"/>
      <c r="K30" s="436"/>
      <c r="L30" s="435"/>
      <c r="M30" s="435"/>
      <c r="N30" s="436"/>
      <c r="O30" s="436"/>
      <c r="P30" s="436"/>
      <c r="Q30" s="436">
        <f t="shared" si="0"/>
        <v>0</v>
      </c>
      <c r="R30" s="436"/>
      <c r="S30" s="436">
        <f t="shared" si="1"/>
        <v>0</v>
      </c>
      <c r="T30" s="452" t="str">
        <f t="shared" si="2"/>
        <v>-</v>
      </c>
    </row>
    <row r="31" spans="2:20">
      <c r="B31" s="387"/>
      <c r="C31" s="388"/>
      <c r="D31" s="389"/>
      <c r="E31" s="389"/>
      <c r="F31" s="390">
        <v>31</v>
      </c>
      <c r="G31" s="390" t="s">
        <v>295</v>
      </c>
      <c r="H31" s="391"/>
      <c r="I31" s="432"/>
      <c r="J31" s="433"/>
      <c r="K31" s="433"/>
      <c r="L31" s="432"/>
      <c r="M31" s="432"/>
      <c r="N31" s="434"/>
      <c r="O31" s="434"/>
      <c r="P31" s="434"/>
      <c r="Q31" s="450">
        <f t="shared" si="0"/>
        <v>0</v>
      </c>
      <c r="R31" s="433"/>
      <c r="S31" s="450">
        <f t="shared" si="1"/>
        <v>0</v>
      </c>
      <c r="T31" s="451" t="str">
        <f t="shared" si="2"/>
        <v>-</v>
      </c>
    </row>
    <row r="32" spans="2:20">
      <c r="B32" s="387"/>
      <c r="C32" s="388"/>
      <c r="D32" s="389"/>
      <c r="E32" s="389"/>
      <c r="F32" s="394">
        <v>32</v>
      </c>
      <c r="G32" s="394" t="s">
        <v>296</v>
      </c>
      <c r="H32" s="395"/>
      <c r="I32" s="437"/>
      <c r="J32" s="438"/>
      <c r="K32" s="438"/>
      <c r="L32" s="437"/>
      <c r="M32" s="437"/>
      <c r="N32" s="439"/>
      <c r="O32" s="439"/>
      <c r="P32" s="439"/>
      <c r="Q32" s="455">
        <f t="shared" si="0"/>
        <v>0</v>
      </c>
      <c r="R32" s="438"/>
      <c r="S32" s="455">
        <f t="shared" si="1"/>
        <v>0</v>
      </c>
      <c r="T32" s="456" t="str">
        <f t="shared" si="2"/>
        <v>-</v>
      </c>
    </row>
    <row r="33" spans="2:20">
      <c r="B33" s="387"/>
      <c r="C33" s="396"/>
      <c r="D33" s="397" t="s">
        <v>60</v>
      </c>
      <c r="E33" s="397"/>
      <c r="F33" s="398">
        <v>23</v>
      </c>
      <c r="G33" s="398" t="s">
        <v>287</v>
      </c>
      <c r="H33" s="399"/>
      <c r="I33" s="440"/>
      <c r="J33" s="441"/>
      <c r="K33" s="441"/>
      <c r="L33" s="440"/>
      <c r="M33" s="440"/>
      <c r="N33" s="442"/>
      <c r="O33" s="442"/>
      <c r="P33" s="442"/>
      <c r="Q33" s="457">
        <f t="shared" si="0"/>
        <v>0</v>
      </c>
      <c r="R33" s="441"/>
      <c r="S33" s="457">
        <f t="shared" si="1"/>
        <v>0</v>
      </c>
      <c r="T33" s="458" t="str">
        <f t="shared" si="2"/>
        <v>-</v>
      </c>
    </row>
    <row r="34" spans="2:20">
      <c r="B34" s="387"/>
      <c r="C34" s="388"/>
      <c r="D34" s="389"/>
      <c r="E34" s="389"/>
      <c r="F34" s="390">
        <v>24</v>
      </c>
      <c r="G34" s="390" t="s">
        <v>288</v>
      </c>
      <c r="H34" s="391"/>
      <c r="I34" s="432"/>
      <c r="J34" s="433"/>
      <c r="K34" s="433"/>
      <c r="L34" s="432"/>
      <c r="M34" s="432"/>
      <c r="N34" s="434"/>
      <c r="O34" s="434"/>
      <c r="P34" s="434"/>
      <c r="Q34" s="450">
        <f t="shared" si="0"/>
        <v>0</v>
      </c>
      <c r="R34" s="433"/>
      <c r="S34" s="450">
        <f t="shared" si="1"/>
        <v>0</v>
      </c>
      <c r="T34" s="451" t="str">
        <f t="shared" si="2"/>
        <v>-</v>
      </c>
    </row>
    <row r="35" spans="2:20">
      <c r="B35" s="387"/>
      <c r="C35" s="388"/>
      <c r="D35" s="389"/>
      <c r="E35" s="389"/>
      <c r="F35" s="392">
        <v>25</v>
      </c>
      <c r="G35" s="392" t="s">
        <v>289</v>
      </c>
      <c r="H35" s="393"/>
      <c r="I35" s="435"/>
      <c r="J35" s="436"/>
      <c r="K35" s="436"/>
      <c r="L35" s="435"/>
      <c r="M35" s="435"/>
      <c r="N35" s="436"/>
      <c r="O35" s="436"/>
      <c r="P35" s="436"/>
      <c r="Q35" s="436">
        <f t="shared" si="0"/>
        <v>0</v>
      </c>
      <c r="R35" s="436"/>
      <c r="S35" s="436">
        <f t="shared" si="1"/>
        <v>0</v>
      </c>
      <c r="T35" s="452" t="str">
        <f t="shared" si="2"/>
        <v>-</v>
      </c>
    </row>
    <row r="36" spans="2:20">
      <c r="B36" s="387"/>
      <c r="C36" s="388"/>
      <c r="D36" s="389"/>
      <c r="E36" s="389"/>
      <c r="F36" s="390">
        <v>26</v>
      </c>
      <c r="G36" s="390" t="s">
        <v>290</v>
      </c>
      <c r="H36" s="391"/>
      <c r="I36" s="432"/>
      <c r="J36" s="433"/>
      <c r="K36" s="433"/>
      <c r="L36" s="432"/>
      <c r="M36" s="432"/>
      <c r="N36" s="434"/>
      <c r="O36" s="434"/>
      <c r="P36" s="434"/>
      <c r="Q36" s="450">
        <f t="shared" si="0"/>
        <v>0</v>
      </c>
      <c r="R36" s="433"/>
      <c r="S36" s="450">
        <f t="shared" si="1"/>
        <v>0</v>
      </c>
      <c r="T36" s="451" t="str">
        <f t="shared" si="2"/>
        <v>-</v>
      </c>
    </row>
    <row r="37" spans="2:20">
      <c r="B37" s="387"/>
      <c r="C37" s="388"/>
      <c r="D37" s="389"/>
      <c r="E37" s="389"/>
      <c r="F37" s="392">
        <v>27</v>
      </c>
      <c r="G37" s="392" t="s">
        <v>291</v>
      </c>
      <c r="H37" s="393"/>
      <c r="I37" s="435"/>
      <c r="J37" s="436"/>
      <c r="K37" s="436"/>
      <c r="L37" s="435"/>
      <c r="M37" s="435"/>
      <c r="N37" s="436"/>
      <c r="O37" s="436"/>
      <c r="P37" s="436"/>
      <c r="Q37" s="436">
        <f t="shared" si="0"/>
        <v>0</v>
      </c>
      <c r="R37" s="436"/>
      <c r="S37" s="436">
        <f t="shared" si="1"/>
        <v>0</v>
      </c>
      <c r="T37" s="452" t="str">
        <f t="shared" si="2"/>
        <v>-</v>
      </c>
    </row>
    <row r="38" spans="2:20">
      <c r="B38" s="387"/>
      <c r="C38" s="388"/>
      <c r="D38" s="389"/>
      <c r="E38" s="389"/>
      <c r="F38" s="390">
        <v>28</v>
      </c>
      <c r="G38" s="390" t="s">
        <v>292</v>
      </c>
      <c r="H38" s="391"/>
      <c r="I38" s="432"/>
      <c r="J38" s="433"/>
      <c r="K38" s="433"/>
      <c r="L38" s="432"/>
      <c r="M38" s="432"/>
      <c r="N38" s="434"/>
      <c r="O38" s="434"/>
      <c r="P38" s="434"/>
      <c r="Q38" s="450">
        <f t="shared" si="0"/>
        <v>0</v>
      </c>
      <c r="R38" s="433"/>
      <c r="S38" s="450">
        <f t="shared" si="1"/>
        <v>0</v>
      </c>
      <c r="T38" s="451" t="str">
        <f t="shared" si="2"/>
        <v>-</v>
      </c>
    </row>
    <row r="39" spans="2:20">
      <c r="B39" s="387"/>
      <c r="C39" s="388"/>
      <c r="D39" s="389"/>
      <c r="E39" s="389"/>
      <c r="F39" s="390">
        <v>29</v>
      </c>
      <c r="G39" s="390" t="s">
        <v>293</v>
      </c>
      <c r="H39" s="391"/>
      <c r="I39" s="432"/>
      <c r="J39" s="433"/>
      <c r="K39" s="433"/>
      <c r="L39" s="432"/>
      <c r="M39" s="432"/>
      <c r="N39" s="434"/>
      <c r="O39" s="434"/>
      <c r="P39" s="434"/>
      <c r="Q39" s="450">
        <f t="shared" si="0"/>
        <v>0</v>
      </c>
      <c r="R39" s="433"/>
      <c r="S39" s="450">
        <f t="shared" si="1"/>
        <v>0</v>
      </c>
      <c r="T39" s="451" t="str">
        <f t="shared" si="2"/>
        <v>-</v>
      </c>
    </row>
    <row r="40" spans="2:20">
      <c r="B40" s="387"/>
      <c r="C40" s="388"/>
      <c r="D40" s="389"/>
      <c r="E40" s="389"/>
      <c r="F40" s="392">
        <v>30</v>
      </c>
      <c r="G40" s="392" t="s">
        <v>294</v>
      </c>
      <c r="H40" s="393"/>
      <c r="I40" s="435"/>
      <c r="J40" s="436"/>
      <c r="K40" s="436"/>
      <c r="L40" s="435"/>
      <c r="M40" s="435"/>
      <c r="N40" s="436"/>
      <c r="O40" s="436"/>
      <c r="P40" s="436"/>
      <c r="Q40" s="436">
        <f t="shared" si="0"/>
        <v>0</v>
      </c>
      <c r="R40" s="436"/>
      <c r="S40" s="436">
        <f t="shared" si="1"/>
        <v>0</v>
      </c>
      <c r="T40" s="452" t="str">
        <f t="shared" si="2"/>
        <v>-</v>
      </c>
    </row>
    <row r="41" spans="2:20">
      <c r="B41" s="387"/>
      <c r="C41" s="388"/>
      <c r="D41" s="389"/>
      <c r="E41" s="389"/>
      <c r="F41" s="390">
        <v>31</v>
      </c>
      <c r="G41" s="390" t="s">
        <v>295</v>
      </c>
      <c r="H41" s="391"/>
      <c r="I41" s="432"/>
      <c r="J41" s="433"/>
      <c r="K41" s="433"/>
      <c r="L41" s="432"/>
      <c r="M41" s="432"/>
      <c r="N41" s="434"/>
      <c r="O41" s="434"/>
      <c r="P41" s="434"/>
      <c r="Q41" s="450">
        <f t="shared" si="0"/>
        <v>0</v>
      </c>
      <c r="R41" s="433"/>
      <c r="S41" s="450">
        <f t="shared" si="1"/>
        <v>0</v>
      </c>
      <c r="T41" s="451" t="str">
        <f t="shared" si="2"/>
        <v>-</v>
      </c>
    </row>
    <row r="42" spans="2:20">
      <c r="B42" s="387"/>
      <c r="C42" s="388"/>
      <c r="D42" s="389"/>
      <c r="E42" s="389"/>
      <c r="F42" s="394">
        <v>32</v>
      </c>
      <c r="G42" s="394" t="s">
        <v>296</v>
      </c>
      <c r="H42" s="395"/>
      <c r="I42" s="437"/>
      <c r="J42" s="438"/>
      <c r="K42" s="438"/>
      <c r="L42" s="437"/>
      <c r="M42" s="437"/>
      <c r="N42" s="439"/>
      <c r="O42" s="439"/>
      <c r="P42" s="439"/>
      <c r="Q42" s="455">
        <f t="shared" si="0"/>
        <v>0</v>
      </c>
      <c r="R42" s="438"/>
      <c r="S42" s="455">
        <f t="shared" si="1"/>
        <v>0</v>
      </c>
      <c r="T42" s="456" t="str">
        <f t="shared" si="2"/>
        <v>-</v>
      </c>
    </row>
    <row r="43" spans="2:20">
      <c r="B43" s="387"/>
      <c r="C43" s="396"/>
      <c r="D43" s="397" t="s">
        <v>298</v>
      </c>
      <c r="E43" s="397"/>
      <c r="F43" s="398">
        <v>23</v>
      </c>
      <c r="G43" s="398" t="s">
        <v>287</v>
      </c>
      <c r="H43" s="399"/>
      <c r="I43" s="440"/>
      <c r="J43" s="441"/>
      <c r="K43" s="441"/>
      <c r="L43" s="440"/>
      <c r="M43" s="440"/>
      <c r="N43" s="442"/>
      <c r="O43" s="442"/>
      <c r="P43" s="442"/>
      <c r="Q43" s="457">
        <f t="shared" si="0"/>
        <v>0</v>
      </c>
      <c r="R43" s="441"/>
      <c r="S43" s="457">
        <f t="shared" si="1"/>
        <v>0</v>
      </c>
      <c r="T43" s="458" t="str">
        <f t="shared" si="2"/>
        <v>-</v>
      </c>
    </row>
    <row r="44" spans="2:20">
      <c r="B44" s="387"/>
      <c r="C44" s="388"/>
      <c r="D44" s="389"/>
      <c r="E44" s="389"/>
      <c r="F44" s="390">
        <v>24</v>
      </c>
      <c r="G44" s="390" t="s">
        <v>288</v>
      </c>
      <c r="H44" s="391"/>
      <c r="I44" s="432"/>
      <c r="J44" s="433"/>
      <c r="K44" s="433"/>
      <c r="L44" s="432"/>
      <c r="M44" s="432"/>
      <c r="N44" s="434"/>
      <c r="O44" s="434"/>
      <c r="P44" s="434"/>
      <c r="Q44" s="450">
        <f t="shared" si="0"/>
        <v>0</v>
      </c>
      <c r="R44" s="433"/>
      <c r="S44" s="450">
        <f t="shared" si="1"/>
        <v>0</v>
      </c>
      <c r="T44" s="451" t="str">
        <f t="shared" si="2"/>
        <v>-</v>
      </c>
    </row>
    <row r="45" spans="2:20">
      <c r="B45" s="387"/>
      <c r="C45" s="388"/>
      <c r="D45" s="389"/>
      <c r="E45" s="389"/>
      <c r="F45" s="392">
        <v>25</v>
      </c>
      <c r="G45" s="392" t="s">
        <v>289</v>
      </c>
      <c r="H45" s="393"/>
      <c r="I45" s="435"/>
      <c r="J45" s="436"/>
      <c r="K45" s="436"/>
      <c r="L45" s="435"/>
      <c r="M45" s="435"/>
      <c r="N45" s="436"/>
      <c r="O45" s="436"/>
      <c r="P45" s="436"/>
      <c r="Q45" s="436">
        <f t="shared" si="0"/>
        <v>0</v>
      </c>
      <c r="R45" s="436"/>
      <c r="S45" s="436">
        <f t="shared" si="1"/>
        <v>0</v>
      </c>
      <c r="T45" s="452" t="str">
        <f t="shared" si="2"/>
        <v>-</v>
      </c>
    </row>
    <row r="46" spans="2:20">
      <c r="B46" s="387"/>
      <c r="C46" s="388"/>
      <c r="D46" s="389"/>
      <c r="E46" s="389"/>
      <c r="F46" s="390">
        <v>26</v>
      </c>
      <c r="G46" s="390" t="s">
        <v>290</v>
      </c>
      <c r="H46" s="391"/>
      <c r="I46" s="432"/>
      <c r="J46" s="433"/>
      <c r="K46" s="433"/>
      <c r="L46" s="432"/>
      <c r="M46" s="432"/>
      <c r="N46" s="434"/>
      <c r="O46" s="434"/>
      <c r="P46" s="434"/>
      <c r="Q46" s="450">
        <f t="shared" si="0"/>
        <v>0</v>
      </c>
      <c r="R46" s="433"/>
      <c r="S46" s="450">
        <f t="shared" si="1"/>
        <v>0</v>
      </c>
      <c r="T46" s="451" t="str">
        <f t="shared" si="2"/>
        <v>-</v>
      </c>
    </row>
    <row r="47" spans="2:20">
      <c r="B47" s="387"/>
      <c r="C47" s="388"/>
      <c r="D47" s="389"/>
      <c r="E47" s="389"/>
      <c r="F47" s="392">
        <v>27</v>
      </c>
      <c r="G47" s="392" t="s">
        <v>291</v>
      </c>
      <c r="H47" s="393"/>
      <c r="I47" s="435"/>
      <c r="J47" s="436"/>
      <c r="K47" s="436"/>
      <c r="L47" s="435"/>
      <c r="M47" s="435"/>
      <c r="N47" s="436"/>
      <c r="O47" s="436"/>
      <c r="P47" s="436"/>
      <c r="Q47" s="436">
        <f t="shared" si="0"/>
        <v>0</v>
      </c>
      <c r="R47" s="436"/>
      <c r="S47" s="436">
        <f t="shared" si="1"/>
        <v>0</v>
      </c>
      <c r="T47" s="452" t="str">
        <f t="shared" si="2"/>
        <v>-</v>
      </c>
    </row>
    <row r="48" spans="2:20">
      <c r="B48" s="387"/>
      <c r="C48" s="388"/>
      <c r="D48" s="389"/>
      <c r="E48" s="389"/>
      <c r="F48" s="390">
        <v>28</v>
      </c>
      <c r="G48" s="390" t="s">
        <v>292</v>
      </c>
      <c r="H48" s="391"/>
      <c r="I48" s="432"/>
      <c r="J48" s="433"/>
      <c r="K48" s="433"/>
      <c r="L48" s="432"/>
      <c r="M48" s="432"/>
      <c r="N48" s="434"/>
      <c r="O48" s="434"/>
      <c r="P48" s="434"/>
      <c r="Q48" s="450">
        <f t="shared" si="0"/>
        <v>0</v>
      </c>
      <c r="R48" s="433"/>
      <c r="S48" s="450">
        <f t="shared" si="1"/>
        <v>0</v>
      </c>
      <c r="T48" s="451" t="str">
        <f t="shared" si="2"/>
        <v>-</v>
      </c>
    </row>
    <row r="49" spans="2:20">
      <c r="B49" s="387"/>
      <c r="C49" s="388"/>
      <c r="D49" s="389"/>
      <c r="E49" s="389"/>
      <c r="F49" s="390">
        <v>29</v>
      </c>
      <c r="G49" s="390" t="s">
        <v>293</v>
      </c>
      <c r="H49" s="391"/>
      <c r="I49" s="432"/>
      <c r="J49" s="433"/>
      <c r="K49" s="433"/>
      <c r="L49" s="432"/>
      <c r="M49" s="432"/>
      <c r="N49" s="434"/>
      <c r="O49" s="434"/>
      <c r="P49" s="434"/>
      <c r="Q49" s="450">
        <f t="shared" si="0"/>
        <v>0</v>
      </c>
      <c r="R49" s="433"/>
      <c r="S49" s="450">
        <f t="shared" si="1"/>
        <v>0</v>
      </c>
      <c r="T49" s="451" t="str">
        <f t="shared" si="2"/>
        <v>-</v>
      </c>
    </row>
    <row r="50" spans="2:20">
      <c r="B50" s="387"/>
      <c r="C50" s="388"/>
      <c r="D50" s="389"/>
      <c r="E50" s="389"/>
      <c r="F50" s="392">
        <v>30</v>
      </c>
      <c r="G50" s="392" t="s">
        <v>294</v>
      </c>
      <c r="H50" s="393"/>
      <c r="I50" s="435"/>
      <c r="J50" s="436"/>
      <c r="K50" s="436"/>
      <c r="L50" s="435"/>
      <c r="M50" s="435"/>
      <c r="N50" s="436"/>
      <c r="O50" s="436"/>
      <c r="P50" s="436"/>
      <c r="Q50" s="436">
        <f t="shared" si="0"/>
        <v>0</v>
      </c>
      <c r="R50" s="436"/>
      <c r="S50" s="436">
        <f t="shared" si="1"/>
        <v>0</v>
      </c>
      <c r="T50" s="452" t="str">
        <f t="shared" si="2"/>
        <v>-</v>
      </c>
    </row>
    <row r="51" spans="2:20">
      <c r="B51" s="387"/>
      <c r="C51" s="388"/>
      <c r="D51" s="389"/>
      <c r="E51" s="389"/>
      <c r="F51" s="390">
        <v>31</v>
      </c>
      <c r="G51" s="390" t="s">
        <v>295</v>
      </c>
      <c r="H51" s="391"/>
      <c r="I51" s="432"/>
      <c r="J51" s="433"/>
      <c r="K51" s="433"/>
      <c r="L51" s="432"/>
      <c r="M51" s="432"/>
      <c r="N51" s="434"/>
      <c r="O51" s="434"/>
      <c r="P51" s="434"/>
      <c r="Q51" s="450">
        <f t="shared" si="0"/>
        <v>0</v>
      </c>
      <c r="R51" s="433"/>
      <c r="S51" s="450">
        <f t="shared" si="1"/>
        <v>0</v>
      </c>
      <c r="T51" s="451" t="str">
        <f t="shared" si="2"/>
        <v>-</v>
      </c>
    </row>
    <row r="52" ht="26.25" spans="2:20">
      <c r="B52" s="400"/>
      <c r="C52" s="401"/>
      <c r="D52" s="402"/>
      <c r="E52" s="402"/>
      <c r="F52" s="403">
        <v>32</v>
      </c>
      <c r="G52" s="403" t="s">
        <v>296</v>
      </c>
      <c r="H52" s="404"/>
      <c r="I52" s="443"/>
      <c r="J52" s="444"/>
      <c r="K52" s="444"/>
      <c r="L52" s="443"/>
      <c r="M52" s="443"/>
      <c r="N52" s="445"/>
      <c r="O52" s="445"/>
      <c r="P52" s="445"/>
      <c r="Q52" s="453">
        <f t="shared" si="0"/>
        <v>0</v>
      </c>
      <c r="R52" s="444"/>
      <c r="S52" s="453">
        <f t="shared" si="1"/>
        <v>0</v>
      </c>
      <c r="T52" s="454" t="str">
        <f t="shared" si="2"/>
        <v>-</v>
      </c>
    </row>
    <row r="53" spans="2:20">
      <c r="B53" s="382" t="s">
        <v>299</v>
      </c>
      <c r="C53" s="383"/>
      <c r="D53" s="384" t="s">
        <v>272</v>
      </c>
      <c r="E53" s="384" t="s">
        <v>25</v>
      </c>
      <c r="F53" s="385">
        <v>23</v>
      </c>
      <c r="G53" s="385" t="s">
        <v>287</v>
      </c>
      <c r="H53" s="386" t="s">
        <v>300</v>
      </c>
      <c r="I53" s="429"/>
      <c r="J53" s="430"/>
      <c r="K53" s="430"/>
      <c r="L53" s="429"/>
      <c r="M53" s="429"/>
      <c r="N53" s="431"/>
      <c r="O53" s="431"/>
      <c r="P53" s="431"/>
      <c r="Q53" s="448">
        <f t="shared" si="0"/>
        <v>0</v>
      </c>
      <c r="R53" s="430"/>
      <c r="S53" s="448">
        <f t="shared" si="1"/>
        <v>0</v>
      </c>
      <c r="T53" s="449" t="str">
        <f t="shared" si="2"/>
        <v>-</v>
      </c>
    </row>
    <row r="54" spans="2:20">
      <c r="B54" s="387"/>
      <c r="C54" s="388"/>
      <c r="D54" s="389"/>
      <c r="E54" s="389"/>
      <c r="F54" s="390">
        <v>24</v>
      </c>
      <c r="G54" s="390" t="s">
        <v>288</v>
      </c>
      <c r="H54" s="391" t="s">
        <v>301</v>
      </c>
      <c r="I54" s="432"/>
      <c r="J54" s="433"/>
      <c r="K54" s="433"/>
      <c r="L54" s="432"/>
      <c r="M54" s="432"/>
      <c r="N54" s="434"/>
      <c r="O54" s="434"/>
      <c r="P54" s="434"/>
      <c r="Q54" s="450">
        <f t="shared" si="0"/>
        <v>0</v>
      </c>
      <c r="R54" s="433"/>
      <c r="S54" s="450">
        <f t="shared" si="1"/>
        <v>0</v>
      </c>
      <c r="T54" s="451" t="str">
        <f t="shared" si="2"/>
        <v>-</v>
      </c>
    </row>
    <row r="55" spans="2:20">
      <c r="B55" s="387"/>
      <c r="C55" s="388"/>
      <c r="D55" s="389"/>
      <c r="E55" s="389"/>
      <c r="F55" s="392">
        <v>25</v>
      </c>
      <c r="G55" s="392" t="s">
        <v>289</v>
      </c>
      <c r="H55" s="393"/>
      <c r="I55" s="435"/>
      <c r="J55" s="436"/>
      <c r="K55" s="436"/>
      <c r="L55" s="435"/>
      <c r="M55" s="435"/>
      <c r="N55" s="436"/>
      <c r="O55" s="436"/>
      <c r="P55" s="436"/>
      <c r="Q55" s="436">
        <f t="shared" si="0"/>
        <v>0</v>
      </c>
      <c r="R55" s="436"/>
      <c r="S55" s="436">
        <f t="shared" si="1"/>
        <v>0</v>
      </c>
      <c r="T55" s="452" t="str">
        <f t="shared" si="2"/>
        <v>-</v>
      </c>
    </row>
    <row r="56" spans="2:20">
      <c r="B56" s="387"/>
      <c r="C56" s="388"/>
      <c r="D56" s="389"/>
      <c r="E56" s="389"/>
      <c r="F56" s="390">
        <v>26</v>
      </c>
      <c r="G56" s="390" t="s">
        <v>290</v>
      </c>
      <c r="H56" s="391" t="s">
        <v>302</v>
      </c>
      <c r="I56" s="432"/>
      <c r="J56" s="433"/>
      <c r="K56" s="433"/>
      <c r="L56" s="432"/>
      <c r="M56" s="432"/>
      <c r="N56" s="434"/>
      <c r="O56" s="434"/>
      <c r="P56" s="434"/>
      <c r="Q56" s="450">
        <f t="shared" si="0"/>
        <v>0</v>
      </c>
      <c r="R56" s="433"/>
      <c r="S56" s="450">
        <f t="shared" si="1"/>
        <v>0</v>
      </c>
      <c r="T56" s="451" t="str">
        <f t="shared" si="2"/>
        <v>-</v>
      </c>
    </row>
    <row r="57" spans="2:20">
      <c r="B57" s="387"/>
      <c r="C57" s="388"/>
      <c r="D57" s="389"/>
      <c r="E57" s="389"/>
      <c r="F57" s="392">
        <v>27</v>
      </c>
      <c r="G57" s="392" t="s">
        <v>291</v>
      </c>
      <c r="H57" s="393"/>
      <c r="I57" s="435"/>
      <c r="J57" s="436"/>
      <c r="K57" s="436"/>
      <c r="L57" s="435"/>
      <c r="M57" s="435"/>
      <c r="N57" s="436"/>
      <c r="O57" s="436"/>
      <c r="P57" s="436"/>
      <c r="Q57" s="436">
        <f t="shared" si="0"/>
        <v>0</v>
      </c>
      <c r="R57" s="436"/>
      <c r="S57" s="436">
        <f t="shared" si="1"/>
        <v>0</v>
      </c>
      <c r="T57" s="452" t="str">
        <f t="shared" si="2"/>
        <v>-</v>
      </c>
    </row>
    <row r="58" spans="2:20">
      <c r="B58" s="387"/>
      <c r="C58" s="388"/>
      <c r="D58" s="389"/>
      <c r="E58" s="389"/>
      <c r="F58" s="390">
        <v>28</v>
      </c>
      <c r="G58" s="390" t="s">
        <v>292</v>
      </c>
      <c r="H58" s="391" t="s">
        <v>303</v>
      </c>
      <c r="I58" s="432"/>
      <c r="J58" s="433"/>
      <c r="K58" s="433"/>
      <c r="L58" s="432"/>
      <c r="M58" s="432"/>
      <c r="N58" s="434"/>
      <c r="O58" s="434"/>
      <c r="P58" s="434"/>
      <c r="Q58" s="450">
        <f t="shared" si="0"/>
        <v>0</v>
      </c>
      <c r="R58" s="433"/>
      <c r="S58" s="450">
        <f t="shared" si="1"/>
        <v>0</v>
      </c>
      <c r="T58" s="451" t="str">
        <f t="shared" si="2"/>
        <v>-</v>
      </c>
    </row>
    <row r="59" spans="2:20">
      <c r="B59" s="387"/>
      <c r="C59" s="388"/>
      <c r="D59" s="389"/>
      <c r="E59" s="389"/>
      <c r="F59" s="390">
        <v>29</v>
      </c>
      <c r="G59" s="390" t="s">
        <v>293</v>
      </c>
      <c r="H59" s="391" t="s">
        <v>304</v>
      </c>
      <c r="I59" s="432"/>
      <c r="J59" s="433"/>
      <c r="K59" s="433"/>
      <c r="L59" s="432"/>
      <c r="M59" s="432"/>
      <c r="N59" s="434"/>
      <c r="O59" s="434"/>
      <c r="P59" s="434"/>
      <c r="Q59" s="450">
        <f t="shared" si="0"/>
        <v>0</v>
      </c>
      <c r="R59" s="433"/>
      <c r="S59" s="450">
        <f t="shared" si="1"/>
        <v>0</v>
      </c>
      <c r="T59" s="451" t="str">
        <f t="shared" si="2"/>
        <v>-</v>
      </c>
    </row>
    <row r="60" spans="2:20">
      <c r="B60" s="387"/>
      <c r="C60" s="388"/>
      <c r="D60" s="389"/>
      <c r="E60" s="389"/>
      <c r="F60" s="392">
        <v>30</v>
      </c>
      <c r="G60" s="392" t="s">
        <v>294</v>
      </c>
      <c r="H60" s="393"/>
      <c r="I60" s="435"/>
      <c r="J60" s="436"/>
      <c r="K60" s="436"/>
      <c r="L60" s="435"/>
      <c r="M60" s="435"/>
      <c r="N60" s="436"/>
      <c r="O60" s="436"/>
      <c r="P60" s="436"/>
      <c r="Q60" s="436">
        <f t="shared" si="0"/>
        <v>0</v>
      </c>
      <c r="R60" s="436"/>
      <c r="S60" s="436">
        <f t="shared" si="1"/>
        <v>0</v>
      </c>
      <c r="T60" s="452" t="str">
        <f t="shared" si="2"/>
        <v>-</v>
      </c>
    </row>
    <row r="61" spans="2:20">
      <c r="B61" s="387"/>
      <c r="C61" s="388"/>
      <c r="D61" s="389"/>
      <c r="E61" s="389"/>
      <c r="F61" s="390">
        <v>31</v>
      </c>
      <c r="G61" s="390" t="s">
        <v>295</v>
      </c>
      <c r="H61" s="391" t="s">
        <v>305</v>
      </c>
      <c r="I61" s="432"/>
      <c r="J61" s="433"/>
      <c r="K61" s="433"/>
      <c r="L61" s="432"/>
      <c r="M61" s="432"/>
      <c r="N61" s="434"/>
      <c r="O61" s="434"/>
      <c r="P61" s="434"/>
      <c r="Q61" s="450">
        <f t="shared" si="0"/>
        <v>0</v>
      </c>
      <c r="R61" s="433"/>
      <c r="S61" s="450">
        <f t="shared" si="1"/>
        <v>0</v>
      </c>
      <c r="T61" s="451" t="str">
        <f t="shared" si="2"/>
        <v>-</v>
      </c>
    </row>
    <row r="62" ht="26.25" spans="2:20">
      <c r="B62" s="387"/>
      <c r="C62" s="388"/>
      <c r="D62" s="389"/>
      <c r="E62" s="389"/>
      <c r="F62" s="394">
        <v>32</v>
      </c>
      <c r="G62" s="394" t="s">
        <v>296</v>
      </c>
      <c r="H62" s="395" t="s">
        <v>306</v>
      </c>
      <c r="I62" s="437"/>
      <c r="J62" s="438"/>
      <c r="K62" s="438"/>
      <c r="L62" s="437"/>
      <c r="M62" s="437"/>
      <c r="N62" s="439"/>
      <c r="O62" s="439"/>
      <c r="P62" s="439"/>
      <c r="Q62" s="453">
        <f t="shared" si="0"/>
        <v>0</v>
      </c>
      <c r="R62" s="444"/>
      <c r="S62" s="453">
        <f t="shared" si="1"/>
        <v>0</v>
      </c>
      <c r="T62" s="454" t="str">
        <f t="shared" si="2"/>
        <v>-</v>
      </c>
    </row>
    <row r="63" spans="2:20">
      <c r="B63" s="387"/>
      <c r="C63" s="396"/>
      <c r="D63" s="397" t="s">
        <v>257</v>
      </c>
      <c r="E63" s="397" t="s">
        <v>32</v>
      </c>
      <c r="F63" s="398">
        <v>23</v>
      </c>
      <c r="G63" s="398" t="s">
        <v>287</v>
      </c>
      <c r="H63" s="399" t="s">
        <v>307</v>
      </c>
      <c r="I63" s="440"/>
      <c r="J63" s="441"/>
      <c r="K63" s="441"/>
      <c r="L63" s="440"/>
      <c r="M63" s="440"/>
      <c r="N63" s="442"/>
      <c r="O63" s="442"/>
      <c r="P63" s="442"/>
      <c r="Q63" s="448">
        <f t="shared" si="0"/>
        <v>0</v>
      </c>
      <c r="R63" s="430"/>
      <c r="S63" s="448">
        <f t="shared" si="1"/>
        <v>0</v>
      </c>
      <c r="T63" s="449" t="str">
        <f t="shared" si="2"/>
        <v>-</v>
      </c>
    </row>
    <row r="64" spans="2:20">
      <c r="B64" s="387"/>
      <c r="C64" s="388"/>
      <c r="D64" s="389"/>
      <c r="E64" s="389"/>
      <c r="F64" s="390">
        <v>24</v>
      </c>
      <c r="G64" s="390" t="s">
        <v>288</v>
      </c>
      <c r="H64" s="391" t="s">
        <v>308</v>
      </c>
      <c r="I64" s="432"/>
      <c r="J64" s="433"/>
      <c r="K64" s="433"/>
      <c r="L64" s="432"/>
      <c r="M64" s="432"/>
      <c r="N64" s="434"/>
      <c r="O64" s="434"/>
      <c r="P64" s="434"/>
      <c r="Q64" s="450">
        <f t="shared" si="0"/>
        <v>0</v>
      </c>
      <c r="R64" s="433"/>
      <c r="S64" s="450">
        <f t="shared" si="1"/>
        <v>0</v>
      </c>
      <c r="T64" s="451" t="str">
        <f t="shared" si="2"/>
        <v>-</v>
      </c>
    </row>
    <row r="65" spans="2:20">
      <c r="B65" s="387"/>
      <c r="C65" s="388"/>
      <c r="D65" s="389"/>
      <c r="E65" s="389"/>
      <c r="F65" s="392">
        <v>25</v>
      </c>
      <c r="G65" s="392" t="s">
        <v>289</v>
      </c>
      <c r="H65" s="393"/>
      <c r="I65" s="435"/>
      <c r="J65" s="436"/>
      <c r="K65" s="436"/>
      <c r="L65" s="435"/>
      <c r="M65" s="435"/>
      <c r="N65" s="436"/>
      <c r="O65" s="436"/>
      <c r="P65" s="436"/>
      <c r="Q65" s="436">
        <f t="shared" si="0"/>
        <v>0</v>
      </c>
      <c r="R65" s="436"/>
      <c r="S65" s="436">
        <f t="shared" si="1"/>
        <v>0</v>
      </c>
      <c r="T65" s="452" t="str">
        <f t="shared" si="2"/>
        <v>-</v>
      </c>
    </row>
    <row r="66" spans="2:20">
      <c r="B66" s="387"/>
      <c r="C66" s="388"/>
      <c r="D66" s="389"/>
      <c r="E66" s="389"/>
      <c r="F66" s="390">
        <v>26</v>
      </c>
      <c r="G66" s="390" t="s">
        <v>290</v>
      </c>
      <c r="H66" s="391" t="s">
        <v>309</v>
      </c>
      <c r="I66" s="432"/>
      <c r="J66" s="433"/>
      <c r="K66" s="433"/>
      <c r="L66" s="432"/>
      <c r="M66" s="432"/>
      <c r="N66" s="434"/>
      <c r="O66" s="434"/>
      <c r="P66" s="434"/>
      <c r="Q66" s="450">
        <f t="shared" si="0"/>
        <v>0</v>
      </c>
      <c r="R66" s="433"/>
      <c r="S66" s="450">
        <f t="shared" si="1"/>
        <v>0</v>
      </c>
      <c r="T66" s="451" t="str">
        <f t="shared" si="2"/>
        <v>-</v>
      </c>
    </row>
    <row r="67" spans="2:20">
      <c r="B67" s="387"/>
      <c r="C67" s="388"/>
      <c r="D67" s="389"/>
      <c r="E67" s="389"/>
      <c r="F67" s="392">
        <v>27</v>
      </c>
      <c r="G67" s="392" t="s">
        <v>291</v>
      </c>
      <c r="H67" s="393"/>
      <c r="I67" s="435"/>
      <c r="J67" s="436"/>
      <c r="K67" s="436"/>
      <c r="L67" s="435"/>
      <c r="M67" s="435"/>
      <c r="N67" s="436"/>
      <c r="O67" s="436"/>
      <c r="P67" s="436"/>
      <c r="Q67" s="436">
        <f t="shared" ref="Q67:Q142" si="3">I67+J67</f>
        <v>0</v>
      </c>
      <c r="R67" s="436"/>
      <c r="S67" s="436">
        <f t="shared" ref="S67:S142" si="4">Q67+R67</f>
        <v>0</v>
      </c>
      <c r="T67" s="452" t="str">
        <f t="shared" ref="T67:T142" si="5">IF(P67&lt;&gt;0,S67/P67*7,"-")</f>
        <v>-</v>
      </c>
    </row>
    <row r="68" spans="2:20">
      <c r="B68" s="387"/>
      <c r="C68" s="388"/>
      <c r="D68" s="389"/>
      <c r="E68" s="389"/>
      <c r="F68" s="390">
        <v>28</v>
      </c>
      <c r="G68" s="390" t="s">
        <v>292</v>
      </c>
      <c r="H68" s="391" t="s">
        <v>310</v>
      </c>
      <c r="I68" s="432"/>
      <c r="J68" s="433"/>
      <c r="K68" s="433"/>
      <c r="L68" s="432"/>
      <c r="M68" s="432"/>
      <c r="N68" s="434"/>
      <c r="O68" s="434"/>
      <c r="P68" s="434"/>
      <c r="Q68" s="450">
        <f t="shared" si="3"/>
        <v>0</v>
      </c>
      <c r="R68" s="433"/>
      <c r="S68" s="450">
        <f t="shared" si="4"/>
        <v>0</v>
      </c>
      <c r="T68" s="451" t="str">
        <f t="shared" si="5"/>
        <v>-</v>
      </c>
    </row>
    <row r="69" spans="2:20">
      <c r="B69" s="387"/>
      <c r="C69" s="388"/>
      <c r="D69" s="389"/>
      <c r="E69" s="389"/>
      <c r="F69" s="390">
        <v>29</v>
      </c>
      <c r="G69" s="390" t="s">
        <v>293</v>
      </c>
      <c r="H69" s="391" t="s">
        <v>311</v>
      </c>
      <c r="I69" s="432"/>
      <c r="J69" s="433"/>
      <c r="K69" s="433"/>
      <c r="L69" s="432"/>
      <c r="M69" s="432"/>
      <c r="N69" s="434"/>
      <c r="O69" s="434"/>
      <c r="P69" s="434"/>
      <c r="Q69" s="450">
        <f t="shared" si="3"/>
        <v>0</v>
      </c>
      <c r="R69" s="433"/>
      <c r="S69" s="450">
        <f t="shared" si="4"/>
        <v>0</v>
      </c>
      <c r="T69" s="451" t="str">
        <f t="shared" si="5"/>
        <v>-</v>
      </c>
    </row>
    <row r="70" spans="2:20">
      <c r="B70" s="387"/>
      <c r="C70" s="388"/>
      <c r="D70" s="389"/>
      <c r="E70" s="389"/>
      <c r="F70" s="392">
        <v>30</v>
      </c>
      <c r="G70" s="392" t="s">
        <v>294</v>
      </c>
      <c r="H70" s="393"/>
      <c r="I70" s="435"/>
      <c r="J70" s="436"/>
      <c r="K70" s="436"/>
      <c r="L70" s="435"/>
      <c r="M70" s="435"/>
      <c r="N70" s="436"/>
      <c r="O70" s="436"/>
      <c r="P70" s="436"/>
      <c r="Q70" s="436">
        <f t="shared" si="3"/>
        <v>0</v>
      </c>
      <c r="R70" s="436"/>
      <c r="S70" s="436">
        <f t="shared" si="4"/>
        <v>0</v>
      </c>
      <c r="T70" s="452" t="str">
        <f t="shared" si="5"/>
        <v>-</v>
      </c>
    </row>
    <row r="71" spans="2:20">
      <c r="B71" s="387"/>
      <c r="C71" s="388"/>
      <c r="D71" s="389"/>
      <c r="E71" s="389"/>
      <c r="F71" s="390">
        <v>31</v>
      </c>
      <c r="G71" s="390" t="s">
        <v>295</v>
      </c>
      <c r="H71" s="391" t="s">
        <v>312</v>
      </c>
      <c r="I71" s="432"/>
      <c r="J71" s="433"/>
      <c r="K71" s="433"/>
      <c r="L71" s="432"/>
      <c r="M71" s="432"/>
      <c r="N71" s="434"/>
      <c r="O71" s="434"/>
      <c r="P71" s="434"/>
      <c r="Q71" s="450">
        <f t="shared" si="3"/>
        <v>0</v>
      </c>
      <c r="R71" s="433"/>
      <c r="S71" s="450">
        <f t="shared" si="4"/>
        <v>0</v>
      </c>
      <c r="T71" s="451" t="str">
        <f t="shared" si="5"/>
        <v>-</v>
      </c>
    </row>
    <row r="72" ht="26.25" spans="2:20">
      <c r="B72" s="400"/>
      <c r="C72" s="401"/>
      <c r="D72" s="402"/>
      <c r="E72" s="402"/>
      <c r="F72" s="403">
        <v>32</v>
      </c>
      <c r="G72" s="403" t="s">
        <v>296</v>
      </c>
      <c r="H72" s="404" t="s">
        <v>313</v>
      </c>
      <c r="I72" s="443"/>
      <c r="J72" s="444"/>
      <c r="K72" s="444"/>
      <c r="L72" s="443"/>
      <c r="M72" s="443"/>
      <c r="N72" s="445"/>
      <c r="O72" s="445"/>
      <c r="P72" s="445"/>
      <c r="Q72" s="453">
        <f t="shared" si="3"/>
        <v>0</v>
      </c>
      <c r="R72" s="444"/>
      <c r="S72" s="453">
        <f t="shared" si="4"/>
        <v>0</v>
      </c>
      <c r="T72" s="454" t="str">
        <f t="shared" si="5"/>
        <v>-</v>
      </c>
    </row>
    <row r="73" spans="2:20">
      <c r="B73" s="387" t="s">
        <v>314</v>
      </c>
      <c r="C73" s="396"/>
      <c r="D73" s="397" t="s">
        <v>315</v>
      </c>
      <c r="E73" s="397" t="s">
        <v>32</v>
      </c>
      <c r="F73" s="398">
        <v>23</v>
      </c>
      <c r="G73" s="398" t="s">
        <v>287</v>
      </c>
      <c r="H73" s="399" t="s">
        <v>316</v>
      </c>
      <c r="I73" s="440"/>
      <c r="J73" s="441"/>
      <c r="K73" s="441"/>
      <c r="L73" s="440"/>
      <c r="M73" s="440"/>
      <c r="N73" s="442"/>
      <c r="O73" s="442"/>
      <c r="P73" s="442"/>
      <c r="Q73" s="448">
        <f t="shared" si="3"/>
        <v>0</v>
      </c>
      <c r="R73" s="430"/>
      <c r="S73" s="448">
        <f t="shared" si="4"/>
        <v>0</v>
      </c>
      <c r="T73" s="449" t="str">
        <f t="shared" si="5"/>
        <v>-</v>
      </c>
    </row>
    <row r="74" spans="2:20">
      <c r="B74" s="387"/>
      <c r="C74" s="388"/>
      <c r="D74" s="389"/>
      <c r="E74" s="389"/>
      <c r="F74" s="390">
        <v>24</v>
      </c>
      <c r="G74" s="390" t="s">
        <v>288</v>
      </c>
      <c r="H74" s="391" t="s">
        <v>317</v>
      </c>
      <c r="I74" s="432"/>
      <c r="J74" s="433"/>
      <c r="K74" s="433"/>
      <c r="L74" s="432"/>
      <c r="M74" s="432"/>
      <c r="N74" s="434"/>
      <c r="O74" s="434"/>
      <c r="P74" s="434"/>
      <c r="Q74" s="450">
        <f t="shared" si="3"/>
        <v>0</v>
      </c>
      <c r="R74" s="433"/>
      <c r="S74" s="450">
        <f t="shared" si="4"/>
        <v>0</v>
      </c>
      <c r="T74" s="451" t="str">
        <f t="shared" si="5"/>
        <v>-</v>
      </c>
    </row>
    <row r="75" spans="2:20">
      <c r="B75" s="387"/>
      <c r="C75" s="388"/>
      <c r="D75" s="389"/>
      <c r="E75" s="389"/>
      <c r="F75" s="392">
        <v>25</v>
      </c>
      <c r="G75" s="392" t="s">
        <v>289</v>
      </c>
      <c r="H75" s="393"/>
      <c r="I75" s="435"/>
      <c r="J75" s="436"/>
      <c r="K75" s="436"/>
      <c r="L75" s="435"/>
      <c r="M75" s="435"/>
      <c r="N75" s="436"/>
      <c r="O75" s="436"/>
      <c r="P75" s="436"/>
      <c r="Q75" s="436">
        <f t="shared" si="3"/>
        <v>0</v>
      </c>
      <c r="R75" s="436"/>
      <c r="S75" s="436">
        <f t="shared" si="4"/>
        <v>0</v>
      </c>
      <c r="T75" s="452" t="str">
        <f t="shared" si="5"/>
        <v>-</v>
      </c>
    </row>
    <row r="76" spans="2:20">
      <c r="B76" s="387"/>
      <c r="C76" s="388"/>
      <c r="D76" s="389"/>
      <c r="E76" s="389"/>
      <c r="F76" s="390">
        <v>26</v>
      </c>
      <c r="G76" s="390" t="s">
        <v>290</v>
      </c>
      <c r="H76" s="391" t="s">
        <v>318</v>
      </c>
      <c r="I76" s="432"/>
      <c r="J76" s="433"/>
      <c r="K76" s="433"/>
      <c r="L76" s="432"/>
      <c r="M76" s="432"/>
      <c r="N76" s="434"/>
      <c r="O76" s="434"/>
      <c r="P76" s="434"/>
      <c r="Q76" s="450">
        <f t="shared" si="3"/>
        <v>0</v>
      </c>
      <c r="R76" s="433"/>
      <c r="S76" s="450">
        <f t="shared" si="4"/>
        <v>0</v>
      </c>
      <c r="T76" s="451" t="str">
        <f t="shared" si="5"/>
        <v>-</v>
      </c>
    </row>
    <row r="77" spans="2:20">
      <c r="B77" s="387"/>
      <c r="C77" s="388"/>
      <c r="D77" s="389"/>
      <c r="E77" s="389"/>
      <c r="F77" s="392">
        <v>27</v>
      </c>
      <c r="G77" s="392" t="s">
        <v>291</v>
      </c>
      <c r="H77" s="393"/>
      <c r="I77" s="435"/>
      <c r="J77" s="436"/>
      <c r="K77" s="436"/>
      <c r="L77" s="435"/>
      <c r="M77" s="435"/>
      <c r="N77" s="436"/>
      <c r="O77" s="436"/>
      <c r="P77" s="436"/>
      <c r="Q77" s="436">
        <f t="shared" si="3"/>
        <v>0</v>
      </c>
      <c r="R77" s="436"/>
      <c r="S77" s="436">
        <f t="shared" si="4"/>
        <v>0</v>
      </c>
      <c r="T77" s="452" t="str">
        <f t="shared" si="5"/>
        <v>-</v>
      </c>
    </row>
    <row r="78" spans="2:20">
      <c r="B78" s="387"/>
      <c r="C78" s="388"/>
      <c r="D78" s="389"/>
      <c r="E78" s="389"/>
      <c r="F78" s="390">
        <v>28</v>
      </c>
      <c r="G78" s="390" t="s">
        <v>292</v>
      </c>
      <c r="H78" s="391" t="s">
        <v>319</v>
      </c>
      <c r="I78" s="432"/>
      <c r="J78" s="433"/>
      <c r="K78" s="433"/>
      <c r="L78" s="432"/>
      <c r="M78" s="432"/>
      <c r="N78" s="434"/>
      <c r="O78" s="434"/>
      <c r="P78" s="434"/>
      <c r="Q78" s="450">
        <f t="shared" si="3"/>
        <v>0</v>
      </c>
      <c r="R78" s="433"/>
      <c r="S78" s="450">
        <f t="shared" si="4"/>
        <v>0</v>
      </c>
      <c r="T78" s="451" t="str">
        <f t="shared" si="5"/>
        <v>-</v>
      </c>
    </row>
    <row r="79" spans="2:20">
      <c r="B79" s="387"/>
      <c r="C79" s="388"/>
      <c r="D79" s="389"/>
      <c r="E79" s="389"/>
      <c r="F79" s="390">
        <v>29</v>
      </c>
      <c r="G79" s="390" t="s">
        <v>293</v>
      </c>
      <c r="H79" s="391" t="s">
        <v>320</v>
      </c>
      <c r="I79" s="432"/>
      <c r="J79" s="433"/>
      <c r="K79" s="433"/>
      <c r="L79" s="432"/>
      <c r="M79" s="432"/>
      <c r="N79" s="434"/>
      <c r="O79" s="434"/>
      <c r="P79" s="434"/>
      <c r="Q79" s="450">
        <f t="shared" si="3"/>
        <v>0</v>
      </c>
      <c r="R79" s="433"/>
      <c r="S79" s="450">
        <f t="shared" si="4"/>
        <v>0</v>
      </c>
      <c r="T79" s="451" t="str">
        <f t="shared" si="5"/>
        <v>-</v>
      </c>
    </row>
    <row r="80" spans="2:20">
      <c r="B80" s="387"/>
      <c r="C80" s="388"/>
      <c r="D80" s="389"/>
      <c r="E80" s="389"/>
      <c r="F80" s="392">
        <v>30</v>
      </c>
      <c r="G80" s="392" t="s">
        <v>294</v>
      </c>
      <c r="H80" s="393"/>
      <c r="I80" s="435"/>
      <c r="J80" s="436"/>
      <c r="K80" s="436"/>
      <c r="L80" s="435"/>
      <c r="M80" s="435"/>
      <c r="N80" s="436"/>
      <c r="O80" s="436"/>
      <c r="P80" s="436"/>
      <c r="Q80" s="436">
        <f t="shared" si="3"/>
        <v>0</v>
      </c>
      <c r="R80" s="436"/>
      <c r="S80" s="436">
        <f t="shared" si="4"/>
        <v>0</v>
      </c>
      <c r="T80" s="452" t="str">
        <f t="shared" si="5"/>
        <v>-</v>
      </c>
    </row>
    <row r="81" spans="2:20">
      <c r="B81" s="387"/>
      <c r="C81" s="388"/>
      <c r="D81" s="389"/>
      <c r="E81" s="389"/>
      <c r="F81" s="390">
        <v>31</v>
      </c>
      <c r="G81" s="390" t="s">
        <v>295</v>
      </c>
      <c r="H81" s="391" t="s">
        <v>321</v>
      </c>
      <c r="I81" s="432"/>
      <c r="J81" s="433"/>
      <c r="K81" s="433"/>
      <c r="L81" s="432"/>
      <c r="M81" s="432"/>
      <c r="N81" s="434"/>
      <c r="O81" s="434"/>
      <c r="P81" s="434"/>
      <c r="Q81" s="450">
        <f t="shared" si="3"/>
        <v>0</v>
      </c>
      <c r="R81" s="433"/>
      <c r="S81" s="450">
        <f t="shared" si="4"/>
        <v>0</v>
      </c>
      <c r="T81" s="451" t="str">
        <f t="shared" si="5"/>
        <v>-</v>
      </c>
    </row>
    <row r="82" spans="2:20">
      <c r="B82" s="387"/>
      <c r="C82" s="388"/>
      <c r="D82" s="389"/>
      <c r="E82" s="389"/>
      <c r="F82" s="394">
        <v>32</v>
      </c>
      <c r="G82" s="394" t="s">
        <v>296</v>
      </c>
      <c r="H82" s="395" t="s">
        <v>322</v>
      </c>
      <c r="I82" s="437"/>
      <c r="J82" s="438"/>
      <c r="K82" s="438"/>
      <c r="L82" s="437"/>
      <c r="M82" s="437"/>
      <c r="N82" s="439"/>
      <c r="O82" s="439"/>
      <c r="P82" s="439"/>
      <c r="Q82" s="455">
        <f t="shared" si="3"/>
        <v>0</v>
      </c>
      <c r="R82" s="438"/>
      <c r="S82" s="455">
        <f t="shared" si="4"/>
        <v>0</v>
      </c>
      <c r="T82" s="456" t="str">
        <f t="shared" si="5"/>
        <v>-</v>
      </c>
    </row>
    <row r="83" spans="2:20">
      <c r="B83" s="387"/>
      <c r="C83" s="396"/>
      <c r="D83" s="397" t="s">
        <v>274</v>
      </c>
      <c r="E83" s="397" t="s">
        <v>275</v>
      </c>
      <c r="F83" s="398">
        <v>23</v>
      </c>
      <c r="G83" s="398" t="s">
        <v>287</v>
      </c>
      <c r="H83" s="399" t="s">
        <v>323</v>
      </c>
      <c r="I83" s="440"/>
      <c r="J83" s="441"/>
      <c r="K83" s="441"/>
      <c r="L83" s="440"/>
      <c r="M83" s="440"/>
      <c r="N83" s="442"/>
      <c r="O83" s="442"/>
      <c r="P83" s="442"/>
      <c r="Q83" s="457">
        <f t="shared" ref="Q83:Q92" si="6">I83+J83</f>
        <v>0</v>
      </c>
      <c r="R83" s="441"/>
      <c r="S83" s="457">
        <f t="shared" ref="S83:S92" si="7">Q83+R83</f>
        <v>0</v>
      </c>
      <c r="T83" s="458" t="str">
        <f t="shared" ref="T83:T92" si="8">IF(P83&lt;&gt;0,S83/P83*7,"-")</f>
        <v>-</v>
      </c>
    </row>
    <row r="84" spans="2:20">
      <c r="B84" s="387"/>
      <c r="C84" s="388"/>
      <c r="D84" s="389"/>
      <c r="E84" s="389"/>
      <c r="F84" s="390">
        <v>24</v>
      </c>
      <c r="G84" s="390" t="s">
        <v>288</v>
      </c>
      <c r="H84" s="391" t="s">
        <v>324</v>
      </c>
      <c r="I84" s="432"/>
      <c r="J84" s="433"/>
      <c r="K84" s="433"/>
      <c r="L84" s="432"/>
      <c r="M84" s="432"/>
      <c r="N84" s="434"/>
      <c r="O84" s="434"/>
      <c r="P84" s="434"/>
      <c r="Q84" s="450">
        <f t="shared" si="6"/>
        <v>0</v>
      </c>
      <c r="R84" s="433"/>
      <c r="S84" s="450">
        <f t="shared" si="7"/>
        <v>0</v>
      </c>
      <c r="T84" s="451" t="str">
        <f t="shared" si="8"/>
        <v>-</v>
      </c>
    </row>
    <row r="85" spans="2:20">
      <c r="B85" s="387"/>
      <c r="C85" s="388"/>
      <c r="D85" s="389"/>
      <c r="E85" s="389"/>
      <c r="F85" s="392">
        <v>25</v>
      </c>
      <c r="G85" s="392" t="s">
        <v>289</v>
      </c>
      <c r="H85" s="393"/>
      <c r="I85" s="435"/>
      <c r="J85" s="436"/>
      <c r="K85" s="436"/>
      <c r="L85" s="435"/>
      <c r="M85" s="435"/>
      <c r="N85" s="436"/>
      <c r="O85" s="436"/>
      <c r="P85" s="436"/>
      <c r="Q85" s="436">
        <f t="shared" si="6"/>
        <v>0</v>
      </c>
      <c r="R85" s="436"/>
      <c r="S85" s="436">
        <f t="shared" si="7"/>
        <v>0</v>
      </c>
      <c r="T85" s="452" t="str">
        <f t="shared" si="8"/>
        <v>-</v>
      </c>
    </row>
    <row r="86" spans="2:20">
      <c r="B86" s="387"/>
      <c r="C86" s="388"/>
      <c r="D86" s="389"/>
      <c r="E86" s="389"/>
      <c r="F86" s="390">
        <v>26</v>
      </c>
      <c r="G86" s="390" t="s">
        <v>290</v>
      </c>
      <c r="H86" s="391" t="s">
        <v>325</v>
      </c>
      <c r="I86" s="432"/>
      <c r="J86" s="433"/>
      <c r="K86" s="433"/>
      <c r="L86" s="432"/>
      <c r="M86" s="432"/>
      <c r="N86" s="434"/>
      <c r="O86" s="434"/>
      <c r="P86" s="434"/>
      <c r="Q86" s="450">
        <f t="shared" si="6"/>
        <v>0</v>
      </c>
      <c r="R86" s="433"/>
      <c r="S86" s="450">
        <f t="shared" si="7"/>
        <v>0</v>
      </c>
      <c r="T86" s="451" t="str">
        <f t="shared" si="8"/>
        <v>-</v>
      </c>
    </row>
    <row r="87" spans="2:20">
      <c r="B87" s="387"/>
      <c r="C87" s="388"/>
      <c r="D87" s="389"/>
      <c r="E87" s="389"/>
      <c r="F87" s="392">
        <v>27</v>
      </c>
      <c r="G87" s="392" t="s">
        <v>291</v>
      </c>
      <c r="H87" s="393"/>
      <c r="I87" s="435"/>
      <c r="J87" s="436"/>
      <c r="K87" s="436"/>
      <c r="L87" s="435"/>
      <c r="M87" s="435"/>
      <c r="N87" s="436"/>
      <c r="O87" s="436"/>
      <c r="P87" s="436"/>
      <c r="Q87" s="436">
        <f t="shared" si="6"/>
        <v>0</v>
      </c>
      <c r="R87" s="436"/>
      <c r="S87" s="436">
        <f t="shared" si="7"/>
        <v>0</v>
      </c>
      <c r="T87" s="452" t="str">
        <f t="shared" si="8"/>
        <v>-</v>
      </c>
    </row>
    <row r="88" spans="2:20">
      <c r="B88" s="387"/>
      <c r="C88" s="388"/>
      <c r="D88" s="389"/>
      <c r="E88" s="389"/>
      <c r="F88" s="390">
        <v>28</v>
      </c>
      <c r="G88" s="390" t="s">
        <v>292</v>
      </c>
      <c r="H88" s="391" t="s">
        <v>326</v>
      </c>
      <c r="I88" s="432"/>
      <c r="J88" s="433"/>
      <c r="K88" s="433"/>
      <c r="L88" s="432"/>
      <c r="M88" s="432"/>
      <c r="N88" s="434"/>
      <c r="O88" s="434"/>
      <c r="P88" s="434"/>
      <c r="Q88" s="450">
        <f t="shared" si="6"/>
        <v>0</v>
      </c>
      <c r="R88" s="433"/>
      <c r="S88" s="450">
        <f t="shared" si="7"/>
        <v>0</v>
      </c>
      <c r="T88" s="451" t="str">
        <f t="shared" si="8"/>
        <v>-</v>
      </c>
    </row>
    <row r="89" spans="2:20">
      <c r="B89" s="387"/>
      <c r="C89" s="388"/>
      <c r="D89" s="389"/>
      <c r="E89" s="389"/>
      <c r="F89" s="390">
        <v>29</v>
      </c>
      <c r="G89" s="390" t="s">
        <v>293</v>
      </c>
      <c r="H89" s="391" t="s">
        <v>327</v>
      </c>
      <c r="I89" s="432"/>
      <c r="J89" s="433"/>
      <c r="K89" s="433"/>
      <c r="L89" s="432"/>
      <c r="M89" s="432"/>
      <c r="N89" s="434"/>
      <c r="O89" s="434"/>
      <c r="P89" s="434"/>
      <c r="Q89" s="450">
        <f t="shared" si="6"/>
        <v>0</v>
      </c>
      <c r="R89" s="433"/>
      <c r="S89" s="450">
        <f t="shared" si="7"/>
        <v>0</v>
      </c>
      <c r="T89" s="451" t="str">
        <f t="shared" si="8"/>
        <v>-</v>
      </c>
    </row>
    <row r="90" spans="2:20">
      <c r="B90" s="387"/>
      <c r="C90" s="388"/>
      <c r="D90" s="389"/>
      <c r="E90" s="389"/>
      <c r="F90" s="392">
        <v>30</v>
      </c>
      <c r="G90" s="392" t="s">
        <v>294</v>
      </c>
      <c r="H90" s="393"/>
      <c r="I90" s="435"/>
      <c r="J90" s="436"/>
      <c r="K90" s="436"/>
      <c r="L90" s="435"/>
      <c r="M90" s="435"/>
      <c r="N90" s="436"/>
      <c r="O90" s="436"/>
      <c r="P90" s="436"/>
      <c r="Q90" s="436">
        <f t="shared" si="6"/>
        <v>0</v>
      </c>
      <c r="R90" s="436"/>
      <c r="S90" s="436">
        <f t="shared" si="7"/>
        <v>0</v>
      </c>
      <c r="T90" s="452" t="str">
        <f t="shared" si="8"/>
        <v>-</v>
      </c>
    </row>
    <row r="91" spans="2:20">
      <c r="B91" s="387"/>
      <c r="C91" s="388"/>
      <c r="D91" s="389"/>
      <c r="E91" s="389"/>
      <c r="F91" s="390">
        <v>31</v>
      </c>
      <c r="G91" s="390" t="s">
        <v>295</v>
      </c>
      <c r="H91" s="391" t="s">
        <v>328</v>
      </c>
      <c r="I91" s="432"/>
      <c r="J91" s="433"/>
      <c r="K91" s="433"/>
      <c r="L91" s="432"/>
      <c r="M91" s="432"/>
      <c r="N91" s="434"/>
      <c r="O91" s="434"/>
      <c r="P91" s="434"/>
      <c r="Q91" s="450">
        <f t="shared" si="6"/>
        <v>0</v>
      </c>
      <c r="R91" s="433"/>
      <c r="S91" s="450">
        <f t="shared" si="7"/>
        <v>0</v>
      </c>
      <c r="T91" s="451" t="str">
        <f t="shared" si="8"/>
        <v>-</v>
      </c>
    </row>
    <row r="92" ht="26.25" spans="2:20">
      <c r="B92" s="387"/>
      <c r="C92" s="388"/>
      <c r="D92" s="389"/>
      <c r="E92" s="389"/>
      <c r="F92" s="394">
        <v>32</v>
      </c>
      <c r="G92" s="394" t="s">
        <v>296</v>
      </c>
      <c r="H92" s="395" t="s">
        <v>329</v>
      </c>
      <c r="I92" s="437"/>
      <c r="J92" s="438"/>
      <c r="K92" s="438"/>
      <c r="L92" s="437"/>
      <c r="M92" s="437"/>
      <c r="N92" s="439"/>
      <c r="O92" s="439"/>
      <c r="P92" s="439"/>
      <c r="Q92" s="455">
        <f t="shared" si="6"/>
        <v>0</v>
      </c>
      <c r="R92" s="438"/>
      <c r="S92" s="455">
        <f t="shared" si="7"/>
        <v>0</v>
      </c>
      <c r="T92" s="456" t="str">
        <f t="shared" si="8"/>
        <v>-</v>
      </c>
    </row>
    <row r="93" spans="2:20">
      <c r="B93" s="387"/>
      <c r="C93" s="396"/>
      <c r="D93" s="397" t="s">
        <v>330</v>
      </c>
      <c r="E93" s="397" t="s">
        <v>331</v>
      </c>
      <c r="F93" s="398">
        <v>23</v>
      </c>
      <c r="G93" s="398" t="s">
        <v>287</v>
      </c>
      <c r="H93" s="399" t="s">
        <v>332</v>
      </c>
      <c r="I93" s="440"/>
      <c r="J93" s="441"/>
      <c r="K93" s="441"/>
      <c r="L93" s="440"/>
      <c r="M93" s="440"/>
      <c r="N93" s="442"/>
      <c r="O93" s="442"/>
      <c r="P93" s="442"/>
      <c r="Q93" s="448">
        <f t="shared" ref="Q93:Q100" si="9">I93+J93</f>
        <v>0</v>
      </c>
      <c r="R93" s="430"/>
      <c r="S93" s="448">
        <f t="shared" ref="S93:S100" si="10">Q93+R93</f>
        <v>0</v>
      </c>
      <c r="T93" s="449" t="str">
        <f t="shared" ref="T93:T100" si="11">IF(P93&lt;&gt;0,S93/P93*7,"-")</f>
        <v>-</v>
      </c>
    </row>
    <row r="94" spans="2:20">
      <c r="B94" s="387"/>
      <c r="C94" s="388"/>
      <c r="D94" s="389"/>
      <c r="E94" s="389"/>
      <c r="F94" s="390">
        <v>24</v>
      </c>
      <c r="G94" s="390" t="s">
        <v>288</v>
      </c>
      <c r="H94" s="391" t="s">
        <v>333</v>
      </c>
      <c r="I94" s="432"/>
      <c r="J94" s="433"/>
      <c r="K94" s="433"/>
      <c r="L94" s="432"/>
      <c r="M94" s="432"/>
      <c r="N94" s="434"/>
      <c r="O94" s="434"/>
      <c r="P94" s="434"/>
      <c r="Q94" s="450">
        <f t="shared" si="9"/>
        <v>0</v>
      </c>
      <c r="R94" s="433"/>
      <c r="S94" s="450">
        <f t="shared" si="10"/>
        <v>0</v>
      </c>
      <c r="T94" s="451" t="str">
        <f t="shared" si="11"/>
        <v>-</v>
      </c>
    </row>
    <row r="95" spans="2:20">
      <c r="B95" s="387"/>
      <c r="C95" s="388"/>
      <c r="D95" s="389"/>
      <c r="E95" s="389"/>
      <c r="F95" s="392">
        <v>25</v>
      </c>
      <c r="G95" s="392" t="s">
        <v>289</v>
      </c>
      <c r="H95" s="393"/>
      <c r="I95" s="435"/>
      <c r="J95" s="436"/>
      <c r="K95" s="436"/>
      <c r="L95" s="435"/>
      <c r="M95" s="435"/>
      <c r="N95" s="436"/>
      <c r="O95" s="436"/>
      <c r="P95" s="436"/>
      <c r="Q95" s="436">
        <f t="shared" si="9"/>
        <v>0</v>
      </c>
      <c r="R95" s="436"/>
      <c r="S95" s="436">
        <f t="shared" si="10"/>
        <v>0</v>
      </c>
      <c r="T95" s="452" t="str">
        <f t="shared" si="11"/>
        <v>-</v>
      </c>
    </row>
    <row r="96" spans="2:20">
      <c r="B96" s="387"/>
      <c r="C96" s="388"/>
      <c r="D96" s="389"/>
      <c r="E96" s="389"/>
      <c r="F96" s="390">
        <v>26</v>
      </c>
      <c r="G96" s="390" t="s">
        <v>290</v>
      </c>
      <c r="H96" s="391" t="s">
        <v>334</v>
      </c>
      <c r="I96" s="432"/>
      <c r="J96" s="433"/>
      <c r="K96" s="433"/>
      <c r="L96" s="432"/>
      <c r="M96" s="432"/>
      <c r="N96" s="434"/>
      <c r="O96" s="434"/>
      <c r="P96" s="434"/>
      <c r="Q96" s="450">
        <f t="shared" si="9"/>
        <v>0</v>
      </c>
      <c r="R96" s="433"/>
      <c r="S96" s="450">
        <f t="shared" si="10"/>
        <v>0</v>
      </c>
      <c r="T96" s="451" t="str">
        <f t="shared" si="11"/>
        <v>-</v>
      </c>
    </row>
    <row r="97" spans="2:20">
      <c r="B97" s="387"/>
      <c r="C97" s="388"/>
      <c r="D97" s="389"/>
      <c r="E97" s="389"/>
      <c r="F97" s="392">
        <v>27</v>
      </c>
      <c r="G97" s="392" t="s">
        <v>291</v>
      </c>
      <c r="H97" s="393"/>
      <c r="I97" s="435"/>
      <c r="J97" s="436"/>
      <c r="K97" s="436"/>
      <c r="L97" s="435"/>
      <c r="M97" s="435"/>
      <c r="N97" s="436"/>
      <c r="O97" s="436"/>
      <c r="P97" s="436"/>
      <c r="Q97" s="436">
        <f t="shared" si="9"/>
        <v>0</v>
      </c>
      <c r="R97" s="436"/>
      <c r="S97" s="436">
        <f t="shared" si="10"/>
        <v>0</v>
      </c>
      <c r="T97" s="452" t="str">
        <f t="shared" si="11"/>
        <v>-</v>
      </c>
    </row>
    <row r="98" spans="2:20">
      <c r="B98" s="387"/>
      <c r="C98" s="388"/>
      <c r="D98" s="389"/>
      <c r="E98" s="389"/>
      <c r="F98" s="390">
        <v>28</v>
      </c>
      <c r="G98" s="390" t="s">
        <v>292</v>
      </c>
      <c r="H98" s="391" t="s">
        <v>335</v>
      </c>
      <c r="I98" s="432"/>
      <c r="J98" s="433"/>
      <c r="K98" s="433"/>
      <c r="L98" s="432"/>
      <c r="M98" s="432"/>
      <c r="N98" s="434"/>
      <c r="O98" s="434"/>
      <c r="P98" s="434"/>
      <c r="Q98" s="450">
        <f t="shared" si="9"/>
        <v>0</v>
      </c>
      <c r="R98" s="433"/>
      <c r="S98" s="450">
        <f t="shared" si="10"/>
        <v>0</v>
      </c>
      <c r="T98" s="451" t="str">
        <f t="shared" si="11"/>
        <v>-</v>
      </c>
    </row>
    <row r="99" spans="2:20">
      <c r="B99" s="387"/>
      <c r="C99" s="388"/>
      <c r="D99" s="389"/>
      <c r="E99" s="389"/>
      <c r="F99" s="390">
        <v>29</v>
      </c>
      <c r="G99" s="390" t="s">
        <v>293</v>
      </c>
      <c r="H99" s="391" t="s">
        <v>336</v>
      </c>
      <c r="I99" s="432"/>
      <c r="J99" s="433"/>
      <c r="K99" s="433"/>
      <c r="L99" s="432"/>
      <c r="M99" s="432"/>
      <c r="N99" s="434"/>
      <c r="O99" s="434"/>
      <c r="P99" s="434"/>
      <c r="Q99" s="450">
        <f t="shared" si="9"/>
        <v>0</v>
      </c>
      <c r="R99" s="433"/>
      <c r="S99" s="450">
        <f t="shared" si="10"/>
        <v>0</v>
      </c>
      <c r="T99" s="451" t="str">
        <f t="shared" si="11"/>
        <v>-</v>
      </c>
    </row>
    <row r="100" spans="2:20">
      <c r="B100" s="387"/>
      <c r="C100" s="388"/>
      <c r="D100" s="389"/>
      <c r="E100" s="389"/>
      <c r="F100" s="392">
        <v>30</v>
      </c>
      <c r="G100" s="392" t="s">
        <v>294</v>
      </c>
      <c r="H100" s="393"/>
      <c r="I100" s="435"/>
      <c r="J100" s="436"/>
      <c r="K100" s="436"/>
      <c r="L100" s="435"/>
      <c r="M100" s="435"/>
      <c r="N100" s="436"/>
      <c r="O100" s="436"/>
      <c r="P100" s="436"/>
      <c r="Q100" s="436">
        <f t="shared" si="9"/>
        <v>0</v>
      </c>
      <c r="R100" s="436"/>
      <c r="S100" s="436">
        <f t="shared" si="10"/>
        <v>0</v>
      </c>
      <c r="T100" s="452" t="str">
        <f t="shared" si="11"/>
        <v>-</v>
      </c>
    </row>
    <row r="101" spans="2:20">
      <c r="B101" s="387"/>
      <c r="C101" s="388"/>
      <c r="D101" s="389"/>
      <c r="E101" s="389"/>
      <c r="F101" s="390">
        <v>31</v>
      </c>
      <c r="G101" s="390" t="s">
        <v>295</v>
      </c>
      <c r="H101" s="391" t="s">
        <v>337</v>
      </c>
      <c r="I101" s="432"/>
      <c r="J101" s="433"/>
      <c r="K101" s="433"/>
      <c r="L101" s="432"/>
      <c r="M101" s="432"/>
      <c r="N101" s="434"/>
      <c r="O101" s="434"/>
      <c r="P101" s="434"/>
      <c r="Q101" s="450">
        <f t="shared" ref="Q101:Q102" si="12">I101+J101</f>
        <v>0</v>
      </c>
      <c r="R101" s="433"/>
      <c r="S101" s="450">
        <f t="shared" ref="S101:S102" si="13">Q101+R101</f>
        <v>0</v>
      </c>
      <c r="T101" s="451" t="str">
        <f t="shared" ref="T101:T102" si="14">IF(P101&lt;&gt;0,S101/P101*7,"-")</f>
        <v>-</v>
      </c>
    </row>
    <row r="102" ht="26.25" spans="2:20">
      <c r="B102" s="400"/>
      <c r="C102" s="401"/>
      <c r="D102" s="402"/>
      <c r="E102" s="402"/>
      <c r="F102" s="403">
        <v>32</v>
      </c>
      <c r="G102" s="403" t="s">
        <v>296</v>
      </c>
      <c r="H102" s="404" t="s">
        <v>338</v>
      </c>
      <c r="I102" s="443"/>
      <c r="J102" s="444"/>
      <c r="K102" s="444"/>
      <c r="L102" s="443"/>
      <c r="M102" s="443"/>
      <c r="N102" s="445"/>
      <c r="O102" s="445"/>
      <c r="P102" s="445"/>
      <c r="Q102" s="453">
        <f t="shared" si="12"/>
        <v>0</v>
      </c>
      <c r="R102" s="444"/>
      <c r="S102" s="453">
        <f t="shared" si="13"/>
        <v>0</v>
      </c>
      <c r="T102" s="454" t="str">
        <f t="shared" si="14"/>
        <v>-</v>
      </c>
    </row>
    <row r="103" spans="2:20">
      <c r="B103" s="382" t="s">
        <v>339</v>
      </c>
      <c r="C103" s="383"/>
      <c r="D103" s="384" t="s">
        <v>265</v>
      </c>
      <c r="E103" s="384"/>
      <c r="F103" s="385">
        <v>23</v>
      </c>
      <c r="G103" s="385" t="s">
        <v>287</v>
      </c>
      <c r="H103" s="386" t="s">
        <v>340</v>
      </c>
      <c r="I103" s="429"/>
      <c r="J103" s="430"/>
      <c r="K103" s="430"/>
      <c r="L103" s="429"/>
      <c r="M103" s="429"/>
      <c r="N103" s="431"/>
      <c r="O103" s="431"/>
      <c r="P103" s="431"/>
      <c r="Q103" s="448">
        <f t="shared" si="3"/>
        <v>0</v>
      </c>
      <c r="R103" s="430"/>
      <c r="S103" s="448">
        <f t="shared" si="4"/>
        <v>0</v>
      </c>
      <c r="T103" s="449" t="str">
        <f t="shared" si="5"/>
        <v>-</v>
      </c>
    </row>
    <row r="104" spans="2:20">
      <c r="B104" s="387"/>
      <c r="C104" s="388"/>
      <c r="D104" s="389"/>
      <c r="E104" s="389"/>
      <c r="F104" s="390">
        <v>24</v>
      </c>
      <c r="G104" s="390" t="s">
        <v>288</v>
      </c>
      <c r="H104" s="391" t="s">
        <v>341</v>
      </c>
      <c r="I104" s="432"/>
      <c r="J104" s="433"/>
      <c r="K104" s="433"/>
      <c r="L104" s="432"/>
      <c r="M104" s="432"/>
      <c r="N104" s="434"/>
      <c r="O104" s="434"/>
      <c r="P104" s="434"/>
      <c r="Q104" s="450">
        <f t="shared" si="3"/>
        <v>0</v>
      </c>
      <c r="R104" s="433"/>
      <c r="S104" s="450">
        <f t="shared" si="4"/>
        <v>0</v>
      </c>
      <c r="T104" s="451" t="str">
        <f t="shared" si="5"/>
        <v>-</v>
      </c>
    </row>
    <row r="105" spans="2:20">
      <c r="B105" s="387"/>
      <c r="C105" s="388"/>
      <c r="D105" s="389"/>
      <c r="E105" s="389"/>
      <c r="F105" s="392">
        <v>25</v>
      </c>
      <c r="G105" s="392" t="s">
        <v>289</v>
      </c>
      <c r="H105" s="393"/>
      <c r="I105" s="435"/>
      <c r="J105" s="436"/>
      <c r="K105" s="436"/>
      <c r="L105" s="435"/>
      <c r="M105" s="435"/>
      <c r="N105" s="436"/>
      <c r="O105" s="436"/>
      <c r="P105" s="436"/>
      <c r="Q105" s="436">
        <f t="shared" si="3"/>
        <v>0</v>
      </c>
      <c r="R105" s="436"/>
      <c r="S105" s="436">
        <f t="shared" si="4"/>
        <v>0</v>
      </c>
      <c r="T105" s="452" t="str">
        <f t="shared" si="5"/>
        <v>-</v>
      </c>
    </row>
    <row r="106" spans="2:20">
      <c r="B106" s="387"/>
      <c r="C106" s="388"/>
      <c r="D106" s="389"/>
      <c r="E106" s="389"/>
      <c r="F106" s="390">
        <v>26</v>
      </c>
      <c r="G106" s="390" t="s">
        <v>290</v>
      </c>
      <c r="H106" s="391" t="s">
        <v>342</v>
      </c>
      <c r="I106" s="432"/>
      <c r="J106" s="433"/>
      <c r="K106" s="433"/>
      <c r="L106" s="432"/>
      <c r="M106" s="432"/>
      <c r="N106" s="434"/>
      <c r="O106" s="434"/>
      <c r="P106" s="434"/>
      <c r="Q106" s="450">
        <f t="shared" si="3"/>
        <v>0</v>
      </c>
      <c r="R106" s="433"/>
      <c r="S106" s="450">
        <f t="shared" si="4"/>
        <v>0</v>
      </c>
      <c r="T106" s="451" t="str">
        <f t="shared" si="5"/>
        <v>-</v>
      </c>
    </row>
    <row r="107" spans="2:20">
      <c r="B107" s="387"/>
      <c r="C107" s="388"/>
      <c r="D107" s="389"/>
      <c r="E107" s="389"/>
      <c r="F107" s="392">
        <v>27</v>
      </c>
      <c r="G107" s="392" t="s">
        <v>291</v>
      </c>
      <c r="H107" s="393"/>
      <c r="I107" s="435"/>
      <c r="J107" s="436"/>
      <c r="K107" s="436"/>
      <c r="L107" s="435"/>
      <c r="M107" s="435"/>
      <c r="N107" s="436"/>
      <c r="O107" s="436"/>
      <c r="P107" s="436"/>
      <c r="Q107" s="436">
        <f t="shared" si="3"/>
        <v>0</v>
      </c>
      <c r="R107" s="436"/>
      <c r="S107" s="436">
        <f t="shared" si="4"/>
        <v>0</v>
      </c>
      <c r="T107" s="452" t="str">
        <f t="shared" si="5"/>
        <v>-</v>
      </c>
    </row>
    <row r="108" spans="2:20">
      <c r="B108" s="387"/>
      <c r="C108" s="388"/>
      <c r="D108" s="389"/>
      <c r="E108" s="389"/>
      <c r="F108" s="390">
        <v>28</v>
      </c>
      <c r="G108" s="390" t="s">
        <v>292</v>
      </c>
      <c r="H108" s="391" t="s">
        <v>343</v>
      </c>
      <c r="I108" s="432"/>
      <c r="J108" s="433"/>
      <c r="K108" s="433"/>
      <c r="L108" s="432"/>
      <c r="M108" s="432"/>
      <c r="N108" s="434"/>
      <c r="O108" s="434"/>
      <c r="P108" s="434"/>
      <c r="Q108" s="450">
        <f t="shared" si="3"/>
        <v>0</v>
      </c>
      <c r="R108" s="433"/>
      <c r="S108" s="450">
        <f t="shared" si="4"/>
        <v>0</v>
      </c>
      <c r="T108" s="451" t="str">
        <f t="shared" si="5"/>
        <v>-</v>
      </c>
    </row>
    <row r="109" spans="2:20">
      <c r="B109" s="387"/>
      <c r="C109" s="388"/>
      <c r="D109" s="389"/>
      <c r="E109" s="389"/>
      <c r="F109" s="390">
        <v>29</v>
      </c>
      <c r="G109" s="390" t="s">
        <v>293</v>
      </c>
      <c r="H109" s="391" t="s">
        <v>344</v>
      </c>
      <c r="I109" s="432"/>
      <c r="J109" s="433"/>
      <c r="K109" s="433"/>
      <c r="L109" s="432"/>
      <c r="M109" s="432"/>
      <c r="N109" s="434"/>
      <c r="O109" s="434"/>
      <c r="P109" s="434"/>
      <c r="Q109" s="450">
        <f t="shared" si="3"/>
        <v>0</v>
      </c>
      <c r="R109" s="433"/>
      <c r="S109" s="450">
        <f t="shared" si="4"/>
        <v>0</v>
      </c>
      <c r="T109" s="451" t="str">
        <f t="shared" si="5"/>
        <v>-</v>
      </c>
    </row>
    <row r="110" spans="2:20">
      <c r="B110" s="387"/>
      <c r="C110" s="388"/>
      <c r="D110" s="389"/>
      <c r="E110" s="389"/>
      <c r="F110" s="392">
        <v>30</v>
      </c>
      <c r="G110" s="392" t="s">
        <v>294</v>
      </c>
      <c r="H110" s="393"/>
      <c r="I110" s="435"/>
      <c r="J110" s="436"/>
      <c r="K110" s="436"/>
      <c r="L110" s="435"/>
      <c r="M110" s="435"/>
      <c r="N110" s="436"/>
      <c r="O110" s="436"/>
      <c r="P110" s="436"/>
      <c r="Q110" s="436">
        <f t="shared" si="3"/>
        <v>0</v>
      </c>
      <c r="R110" s="436"/>
      <c r="S110" s="436">
        <f t="shared" si="4"/>
        <v>0</v>
      </c>
      <c r="T110" s="452" t="str">
        <f t="shared" si="5"/>
        <v>-</v>
      </c>
    </row>
    <row r="111" spans="2:20">
      <c r="B111" s="387"/>
      <c r="C111" s="388"/>
      <c r="D111" s="389"/>
      <c r="E111" s="389"/>
      <c r="F111" s="390">
        <v>31</v>
      </c>
      <c r="G111" s="390" t="s">
        <v>295</v>
      </c>
      <c r="H111" s="391" t="s">
        <v>345</v>
      </c>
      <c r="I111" s="432"/>
      <c r="J111" s="433"/>
      <c r="K111" s="433"/>
      <c r="L111" s="432"/>
      <c r="M111" s="432"/>
      <c r="N111" s="434"/>
      <c r="O111" s="434"/>
      <c r="P111" s="434"/>
      <c r="Q111" s="450">
        <f t="shared" si="3"/>
        <v>0</v>
      </c>
      <c r="R111" s="433"/>
      <c r="S111" s="450">
        <f t="shared" si="4"/>
        <v>0</v>
      </c>
      <c r="T111" s="451" t="str">
        <f t="shared" si="5"/>
        <v>-</v>
      </c>
    </row>
    <row r="112" spans="2:20">
      <c r="B112" s="387"/>
      <c r="C112" s="388"/>
      <c r="D112" s="389"/>
      <c r="E112" s="389"/>
      <c r="F112" s="394">
        <v>32</v>
      </c>
      <c r="G112" s="394" t="s">
        <v>296</v>
      </c>
      <c r="H112" s="395" t="s">
        <v>346</v>
      </c>
      <c r="I112" s="437"/>
      <c r="J112" s="438"/>
      <c r="K112" s="438"/>
      <c r="L112" s="437"/>
      <c r="M112" s="437"/>
      <c r="N112" s="439"/>
      <c r="O112" s="439"/>
      <c r="P112" s="439"/>
      <c r="Q112" s="455">
        <f t="shared" si="3"/>
        <v>0</v>
      </c>
      <c r="R112" s="438"/>
      <c r="S112" s="455">
        <f t="shared" si="4"/>
        <v>0</v>
      </c>
      <c r="T112" s="456" t="str">
        <f t="shared" si="5"/>
        <v>-</v>
      </c>
    </row>
    <row r="113" spans="2:20">
      <c r="B113" s="387"/>
      <c r="C113" s="396"/>
      <c r="D113" s="397" t="s">
        <v>257</v>
      </c>
      <c r="E113" s="397"/>
      <c r="F113" s="398">
        <v>23</v>
      </c>
      <c r="G113" s="398" t="s">
        <v>287</v>
      </c>
      <c r="H113" s="399" t="s">
        <v>347</v>
      </c>
      <c r="I113" s="440"/>
      <c r="J113" s="441"/>
      <c r="K113" s="441"/>
      <c r="L113" s="440"/>
      <c r="M113" s="440"/>
      <c r="N113" s="442"/>
      <c r="O113" s="442"/>
      <c r="P113" s="442"/>
      <c r="Q113" s="457">
        <f t="shared" si="3"/>
        <v>0</v>
      </c>
      <c r="R113" s="441"/>
      <c r="S113" s="457">
        <f t="shared" si="4"/>
        <v>0</v>
      </c>
      <c r="T113" s="458" t="str">
        <f t="shared" si="5"/>
        <v>-</v>
      </c>
    </row>
    <row r="114" spans="2:20">
      <c r="B114" s="387"/>
      <c r="C114" s="388"/>
      <c r="D114" s="389"/>
      <c r="E114" s="389"/>
      <c r="F114" s="390">
        <v>24</v>
      </c>
      <c r="G114" s="390" t="s">
        <v>288</v>
      </c>
      <c r="H114" s="391" t="s">
        <v>348</v>
      </c>
      <c r="I114" s="432"/>
      <c r="J114" s="433"/>
      <c r="K114" s="433"/>
      <c r="L114" s="432"/>
      <c r="M114" s="432"/>
      <c r="N114" s="434"/>
      <c r="O114" s="434"/>
      <c r="P114" s="434"/>
      <c r="Q114" s="450">
        <f t="shared" si="3"/>
        <v>0</v>
      </c>
      <c r="R114" s="433"/>
      <c r="S114" s="450">
        <f t="shared" si="4"/>
        <v>0</v>
      </c>
      <c r="T114" s="451" t="str">
        <f t="shared" si="5"/>
        <v>-</v>
      </c>
    </row>
    <row r="115" spans="2:20">
      <c r="B115" s="387"/>
      <c r="C115" s="388"/>
      <c r="D115" s="389"/>
      <c r="E115" s="389"/>
      <c r="F115" s="392">
        <v>25</v>
      </c>
      <c r="G115" s="392" t="s">
        <v>289</v>
      </c>
      <c r="H115" s="393"/>
      <c r="I115" s="435"/>
      <c r="J115" s="436"/>
      <c r="K115" s="436"/>
      <c r="L115" s="435"/>
      <c r="M115" s="435"/>
      <c r="N115" s="436"/>
      <c r="O115" s="436"/>
      <c r="P115" s="436"/>
      <c r="Q115" s="436">
        <f t="shared" si="3"/>
        <v>0</v>
      </c>
      <c r="R115" s="436"/>
      <c r="S115" s="436">
        <f t="shared" si="4"/>
        <v>0</v>
      </c>
      <c r="T115" s="452" t="str">
        <f t="shared" si="5"/>
        <v>-</v>
      </c>
    </row>
    <row r="116" spans="2:20">
      <c r="B116" s="387"/>
      <c r="C116" s="388"/>
      <c r="D116" s="389"/>
      <c r="E116" s="389"/>
      <c r="F116" s="390">
        <v>26</v>
      </c>
      <c r="G116" s="390" t="s">
        <v>290</v>
      </c>
      <c r="H116" s="391" t="s">
        <v>349</v>
      </c>
      <c r="I116" s="432"/>
      <c r="J116" s="433"/>
      <c r="K116" s="433"/>
      <c r="L116" s="432"/>
      <c r="M116" s="432"/>
      <c r="N116" s="434"/>
      <c r="O116" s="434"/>
      <c r="P116" s="434"/>
      <c r="Q116" s="450">
        <f t="shared" si="3"/>
        <v>0</v>
      </c>
      <c r="R116" s="433"/>
      <c r="S116" s="450">
        <f t="shared" si="4"/>
        <v>0</v>
      </c>
      <c r="T116" s="451" t="str">
        <f t="shared" si="5"/>
        <v>-</v>
      </c>
    </row>
    <row r="117" spans="2:20">
      <c r="B117" s="387"/>
      <c r="C117" s="388"/>
      <c r="D117" s="389"/>
      <c r="E117" s="389"/>
      <c r="F117" s="392">
        <v>27</v>
      </c>
      <c r="G117" s="392" t="s">
        <v>291</v>
      </c>
      <c r="H117" s="393"/>
      <c r="I117" s="435"/>
      <c r="J117" s="436"/>
      <c r="K117" s="436"/>
      <c r="L117" s="435"/>
      <c r="M117" s="435"/>
      <c r="N117" s="436"/>
      <c r="O117" s="436"/>
      <c r="P117" s="436"/>
      <c r="Q117" s="436">
        <f t="shared" si="3"/>
        <v>0</v>
      </c>
      <c r="R117" s="436"/>
      <c r="S117" s="436">
        <f t="shared" si="4"/>
        <v>0</v>
      </c>
      <c r="T117" s="452" t="str">
        <f t="shared" si="5"/>
        <v>-</v>
      </c>
    </row>
    <row r="118" spans="2:20">
      <c r="B118" s="387"/>
      <c r="C118" s="388"/>
      <c r="D118" s="389"/>
      <c r="E118" s="389"/>
      <c r="F118" s="390">
        <v>28</v>
      </c>
      <c r="G118" s="390" t="s">
        <v>292</v>
      </c>
      <c r="H118" s="391" t="s">
        <v>350</v>
      </c>
      <c r="I118" s="432"/>
      <c r="J118" s="433"/>
      <c r="K118" s="433"/>
      <c r="L118" s="432"/>
      <c r="M118" s="432"/>
      <c r="N118" s="434"/>
      <c r="O118" s="434"/>
      <c r="P118" s="434"/>
      <c r="Q118" s="450">
        <f t="shared" si="3"/>
        <v>0</v>
      </c>
      <c r="R118" s="433"/>
      <c r="S118" s="450">
        <f t="shared" si="4"/>
        <v>0</v>
      </c>
      <c r="T118" s="451" t="str">
        <f t="shared" si="5"/>
        <v>-</v>
      </c>
    </row>
    <row r="119" spans="2:20">
      <c r="B119" s="387"/>
      <c r="C119" s="388"/>
      <c r="D119" s="389"/>
      <c r="E119" s="389"/>
      <c r="F119" s="390">
        <v>29</v>
      </c>
      <c r="G119" s="390" t="s">
        <v>293</v>
      </c>
      <c r="H119" s="391" t="s">
        <v>351</v>
      </c>
      <c r="I119" s="432"/>
      <c r="J119" s="433"/>
      <c r="K119" s="433"/>
      <c r="L119" s="432"/>
      <c r="M119" s="432"/>
      <c r="N119" s="434"/>
      <c r="O119" s="434"/>
      <c r="P119" s="434"/>
      <c r="Q119" s="450">
        <f t="shared" si="3"/>
        <v>0</v>
      </c>
      <c r="R119" s="433"/>
      <c r="S119" s="450">
        <f t="shared" si="4"/>
        <v>0</v>
      </c>
      <c r="T119" s="451" t="str">
        <f t="shared" si="5"/>
        <v>-</v>
      </c>
    </row>
    <row r="120" spans="2:20">
      <c r="B120" s="387"/>
      <c r="C120" s="388"/>
      <c r="D120" s="389"/>
      <c r="E120" s="389"/>
      <c r="F120" s="392">
        <v>30</v>
      </c>
      <c r="G120" s="392" t="s">
        <v>294</v>
      </c>
      <c r="H120" s="393"/>
      <c r="I120" s="435"/>
      <c r="J120" s="436"/>
      <c r="K120" s="436"/>
      <c r="L120" s="435"/>
      <c r="M120" s="435"/>
      <c r="N120" s="436"/>
      <c r="O120" s="436"/>
      <c r="P120" s="436"/>
      <c r="Q120" s="436">
        <f t="shared" si="3"/>
        <v>0</v>
      </c>
      <c r="R120" s="436"/>
      <c r="S120" s="436">
        <f t="shared" si="4"/>
        <v>0</v>
      </c>
      <c r="T120" s="452" t="str">
        <f t="shared" si="5"/>
        <v>-</v>
      </c>
    </row>
    <row r="121" spans="2:20">
      <c r="B121" s="387"/>
      <c r="C121" s="388"/>
      <c r="D121" s="389"/>
      <c r="E121" s="389"/>
      <c r="F121" s="390">
        <v>31</v>
      </c>
      <c r="G121" s="390" t="s">
        <v>295</v>
      </c>
      <c r="H121" s="391" t="s">
        <v>352</v>
      </c>
      <c r="I121" s="432"/>
      <c r="J121" s="433"/>
      <c r="K121" s="433"/>
      <c r="L121" s="432"/>
      <c r="M121" s="432"/>
      <c r="N121" s="434"/>
      <c r="O121" s="434"/>
      <c r="P121" s="434"/>
      <c r="Q121" s="450">
        <f t="shared" si="3"/>
        <v>0</v>
      </c>
      <c r="R121" s="433"/>
      <c r="S121" s="450">
        <f t="shared" si="4"/>
        <v>0</v>
      </c>
      <c r="T121" s="451" t="str">
        <f t="shared" si="5"/>
        <v>-</v>
      </c>
    </row>
    <row r="122" spans="2:20">
      <c r="B122" s="387"/>
      <c r="C122" s="388"/>
      <c r="D122" s="389"/>
      <c r="E122" s="389"/>
      <c r="F122" s="394">
        <v>32</v>
      </c>
      <c r="G122" s="394" t="s">
        <v>296</v>
      </c>
      <c r="H122" s="395" t="s">
        <v>353</v>
      </c>
      <c r="I122" s="437"/>
      <c r="J122" s="438"/>
      <c r="K122" s="438"/>
      <c r="L122" s="437"/>
      <c r="M122" s="437"/>
      <c r="N122" s="439"/>
      <c r="O122" s="439"/>
      <c r="P122" s="439"/>
      <c r="Q122" s="455">
        <f t="shared" si="3"/>
        <v>0</v>
      </c>
      <c r="R122" s="438"/>
      <c r="S122" s="455">
        <f t="shared" si="4"/>
        <v>0</v>
      </c>
      <c r="T122" s="456" t="str">
        <f t="shared" si="5"/>
        <v>-</v>
      </c>
    </row>
    <row r="123" spans="2:20">
      <c r="B123" s="387"/>
      <c r="C123" s="396"/>
      <c r="D123" s="397" t="s">
        <v>354</v>
      </c>
      <c r="E123" s="397"/>
      <c r="F123" s="398">
        <v>23</v>
      </c>
      <c r="G123" s="398" t="s">
        <v>287</v>
      </c>
      <c r="H123" s="399" t="s">
        <v>355</v>
      </c>
      <c r="I123" s="440"/>
      <c r="J123" s="441"/>
      <c r="K123" s="441"/>
      <c r="L123" s="440"/>
      <c r="M123" s="440"/>
      <c r="N123" s="442"/>
      <c r="O123" s="442"/>
      <c r="P123" s="442"/>
      <c r="Q123" s="457">
        <f t="shared" si="3"/>
        <v>0</v>
      </c>
      <c r="R123" s="441"/>
      <c r="S123" s="457">
        <f t="shared" si="4"/>
        <v>0</v>
      </c>
      <c r="T123" s="458" t="str">
        <f t="shared" si="5"/>
        <v>-</v>
      </c>
    </row>
    <row r="124" spans="2:20">
      <c r="B124" s="387"/>
      <c r="C124" s="388"/>
      <c r="D124" s="389"/>
      <c r="E124" s="389"/>
      <c r="F124" s="390">
        <v>24</v>
      </c>
      <c r="G124" s="390" t="s">
        <v>288</v>
      </c>
      <c r="H124" s="391" t="s">
        <v>356</v>
      </c>
      <c r="I124" s="432"/>
      <c r="J124" s="433"/>
      <c r="K124" s="433"/>
      <c r="L124" s="432"/>
      <c r="M124" s="432"/>
      <c r="N124" s="434"/>
      <c r="O124" s="434"/>
      <c r="P124" s="434"/>
      <c r="Q124" s="450">
        <f t="shared" si="3"/>
        <v>0</v>
      </c>
      <c r="R124" s="433"/>
      <c r="S124" s="450">
        <f t="shared" si="4"/>
        <v>0</v>
      </c>
      <c r="T124" s="451" t="str">
        <f t="shared" si="5"/>
        <v>-</v>
      </c>
    </row>
    <row r="125" spans="2:20">
      <c r="B125" s="387"/>
      <c r="C125" s="388"/>
      <c r="D125" s="389"/>
      <c r="E125" s="389"/>
      <c r="F125" s="392">
        <v>25</v>
      </c>
      <c r="G125" s="392" t="s">
        <v>289</v>
      </c>
      <c r="H125" s="393"/>
      <c r="I125" s="435"/>
      <c r="J125" s="436"/>
      <c r="K125" s="436"/>
      <c r="L125" s="435"/>
      <c r="M125" s="435"/>
      <c r="N125" s="436"/>
      <c r="O125" s="436"/>
      <c r="P125" s="436"/>
      <c r="Q125" s="436">
        <f t="shared" si="3"/>
        <v>0</v>
      </c>
      <c r="R125" s="436"/>
      <c r="S125" s="436">
        <f t="shared" si="4"/>
        <v>0</v>
      </c>
      <c r="T125" s="452" t="str">
        <f t="shared" si="5"/>
        <v>-</v>
      </c>
    </row>
    <row r="126" spans="2:20">
      <c r="B126" s="387"/>
      <c r="C126" s="388"/>
      <c r="D126" s="389"/>
      <c r="E126" s="389"/>
      <c r="F126" s="390">
        <v>26</v>
      </c>
      <c r="G126" s="390" t="s">
        <v>290</v>
      </c>
      <c r="H126" s="391" t="s">
        <v>357</v>
      </c>
      <c r="I126" s="432"/>
      <c r="J126" s="433"/>
      <c r="K126" s="433"/>
      <c r="L126" s="432"/>
      <c r="M126" s="432"/>
      <c r="N126" s="434"/>
      <c r="O126" s="434"/>
      <c r="P126" s="434"/>
      <c r="Q126" s="450">
        <f t="shared" si="3"/>
        <v>0</v>
      </c>
      <c r="R126" s="433"/>
      <c r="S126" s="450">
        <f t="shared" si="4"/>
        <v>0</v>
      </c>
      <c r="T126" s="451" t="str">
        <f t="shared" si="5"/>
        <v>-</v>
      </c>
    </row>
    <row r="127" spans="2:20">
      <c r="B127" s="387"/>
      <c r="C127" s="388"/>
      <c r="D127" s="389"/>
      <c r="E127" s="389"/>
      <c r="F127" s="392">
        <v>27</v>
      </c>
      <c r="G127" s="392" t="s">
        <v>291</v>
      </c>
      <c r="H127" s="393"/>
      <c r="I127" s="435"/>
      <c r="J127" s="436"/>
      <c r="K127" s="436"/>
      <c r="L127" s="435"/>
      <c r="M127" s="435"/>
      <c r="N127" s="436"/>
      <c r="O127" s="436"/>
      <c r="P127" s="436"/>
      <c r="Q127" s="436">
        <f t="shared" si="3"/>
        <v>0</v>
      </c>
      <c r="R127" s="436"/>
      <c r="S127" s="436">
        <f t="shared" si="4"/>
        <v>0</v>
      </c>
      <c r="T127" s="452" t="str">
        <f t="shared" si="5"/>
        <v>-</v>
      </c>
    </row>
    <row r="128" spans="2:20">
      <c r="B128" s="387"/>
      <c r="C128" s="388"/>
      <c r="D128" s="389"/>
      <c r="E128" s="389"/>
      <c r="F128" s="390">
        <v>28</v>
      </c>
      <c r="G128" s="390" t="s">
        <v>292</v>
      </c>
      <c r="H128" s="391" t="s">
        <v>358</v>
      </c>
      <c r="I128" s="432"/>
      <c r="J128" s="433"/>
      <c r="K128" s="433"/>
      <c r="L128" s="432"/>
      <c r="M128" s="432"/>
      <c r="N128" s="434"/>
      <c r="O128" s="434"/>
      <c r="P128" s="434"/>
      <c r="Q128" s="450">
        <f t="shared" si="3"/>
        <v>0</v>
      </c>
      <c r="R128" s="433"/>
      <c r="S128" s="450">
        <f t="shared" si="4"/>
        <v>0</v>
      </c>
      <c r="T128" s="451" t="str">
        <f t="shared" si="5"/>
        <v>-</v>
      </c>
    </row>
    <row r="129" spans="2:20">
      <c r="B129" s="387"/>
      <c r="C129" s="388"/>
      <c r="D129" s="389"/>
      <c r="E129" s="389"/>
      <c r="F129" s="390">
        <v>29</v>
      </c>
      <c r="G129" s="390" t="s">
        <v>293</v>
      </c>
      <c r="H129" s="391" t="s">
        <v>359</v>
      </c>
      <c r="I129" s="432"/>
      <c r="J129" s="433"/>
      <c r="K129" s="433"/>
      <c r="L129" s="432"/>
      <c r="M129" s="432"/>
      <c r="N129" s="434"/>
      <c r="O129" s="434"/>
      <c r="P129" s="434"/>
      <c r="Q129" s="450">
        <f t="shared" si="3"/>
        <v>0</v>
      </c>
      <c r="R129" s="433"/>
      <c r="S129" s="450">
        <f t="shared" si="4"/>
        <v>0</v>
      </c>
      <c r="T129" s="451" t="str">
        <f t="shared" si="5"/>
        <v>-</v>
      </c>
    </row>
    <row r="130" spans="2:20">
      <c r="B130" s="387"/>
      <c r="C130" s="388"/>
      <c r="D130" s="389"/>
      <c r="E130" s="389"/>
      <c r="F130" s="392">
        <v>30</v>
      </c>
      <c r="G130" s="392" t="s">
        <v>294</v>
      </c>
      <c r="H130" s="393"/>
      <c r="I130" s="435"/>
      <c r="J130" s="436"/>
      <c r="K130" s="436"/>
      <c r="L130" s="435"/>
      <c r="M130" s="435"/>
      <c r="N130" s="436"/>
      <c r="O130" s="436"/>
      <c r="P130" s="436"/>
      <c r="Q130" s="436">
        <f t="shared" si="3"/>
        <v>0</v>
      </c>
      <c r="R130" s="436"/>
      <c r="S130" s="436">
        <f t="shared" si="4"/>
        <v>0</v>
      </c>
      <c r="T130" s="452" t="str">
        <f t="shared" si="5"/>
        <v>-</v>
      </c>
    </row>
    <row r="131" spans="2:20">
      <c r="B131" s="387"/>
      <c r="C131" s="388"/>
      <c r="D131" s="389"/>
      <c r="E131" s="389"/>
      <c r="F131" s="390">
        <v>31</v>
      </c>
      <c r="G131" s="390" t="s">
        <v>295</v>
      </c>
      <c r="H131" s="391" t="s">
        <v>360</v>
      </c>
      <c r="I131" s="432"/>
      <c r="J131" s="433"/>
      <c r="K131" s="433"/>
      <c r="L131" s="432"/>
      <c r="M131" s="432"/>
      <c r="N131" s="434"/>
      <c r="O131" s="434"/>
      <c r="P131" s="434"/>
      <c r="Q131" s="450">
        <f t="shared" si="3"/>
        <v>0</v>
      </c>
      <c r="R131" s="433"/>
      <c r="S131" s="450">
        <f t="shared" si="4"/>
        <v>0</v>
      </c>
      <c r="T131" s="451" t="str">
        <f t="shared" si="5"/>
        <v>-</v>
      </c>
    </row>
    <row r="132" spans="2:20">
      <c r="B132" s="387"/>
      <c r="C132" s="388"/>
      <c r="D132" s="389"/>
      <c r="E132" s="389"/>
      <c r="F132" s="394">
        <v>32</v>
      </c>
      <c r="G132" s="394" t="s">
        <v>296</v>
      </c>
      <c r="H132" s="395" t="s">
        <v>361</v>
      </c>
      <c r="I132" s="437"/>
      <c r="J132" s="438"/>
      <c r="K132" s="438"/>
      <c r="L132" s="437"/>
      <c r="M132" s="437"/>
      <c r="N132" s="439"/>
      <c r="O132" s="439"/>
      <c r="P132" s="439"/>
      <c r="Q132" s="455">
        <f t="shared" si="3"/>
        <v>0</v>
      </c>
      <c r="R132" s="438"/>
      <c r="S132" s="455">
        <f t="shared" si="4"/>
        <v>0</v>
      </c>
      <c r="T132" s="456" t="str">
        <f t="shared" si="5"/>
        <v>-</v>
      </c>
    </row>
    <row r="133" spans="2:20">
      <c r="B133" s="387"/>
      <c r="C133" s="396"/>
      <c r="D133" s="397" t="s">
        <v>254</v>
      </c>
      <c r="E133" s="397"/>
      <c r="F133" s="398">
        <v>23</v>
      </c>
      <c r="G133" s="398" t="s">
        <v>287</v>
      </c>
      <c r="H133" s="399" t="s">
        <v>362</v>
      </c>
      <c r="I133" s="440"/>
      <c r="J133" s="441"/>
      <c r="K133" s="441"/>
      <c r="L133" s="440"/>
      <c r="M133" s="440"/>
      <c r="N133" s="442"/>
      <c r="O133" s="442"/>
      <c r="P133" s="442"/>
      <c r="Q133" s="457">
        <f t="shared" si="3"/>
        <v>0</v>
      </c>
      <c r="R133" s="441"/>
      <c r="S133" s="457">
        <f t="shared" si="4"/>
        <v>0</v>
      </c>
      <c r="T133" s="458" t="str">
        <f t="shared" si="5"/>
        <v>-</v>
      </c>
    </row>
    <row r="134" spans="2:20">
      <c r="B134" s="387"/>
      <c r="C134" s="388"/>
      <c r="D134" s="389"/>
      <c r="E134" s="389"/>
      <c r="F134" s="390">
        <v>24</v>
      </c>
      <c r="G134" s="390" t="s">
        <v>288</v>
      </c>
      <c r="H134" s="391" t="s">
        <v>363</v>
      </c>
      <c r="I134" s="432"/>
      <c r="J134" s="433"/>
      <c r="K134" s="433"/>
      <c r="L134" s="432"/>
      <c r="M134" s="432"/>
      <c r="N134" s="434"/>
      <c r="O134" s="434"/>
      <c r="P134" s="434"/>
      <c r="Q134" s="450">
        <f t="shared" si="3"/>
        <v>0</v>
      </c>
      <c r="R134" s="433"/>
      <c r="S134" s="450">
        <f t="shared" si="4"/>
        <v>0</v>
      </c>
      <c r="T134" s="451" t="str">
        <f t="shared" si="5"/>
        <v>-</v>
      </c>
    </row>
    <row r="135" spans="2:20">
      <c r="B135" s="387"/>
      <c r="C135" s="388"/>
      <c r="D135" s="389"/>
      <c r="E135" s="389"/>
      <c r="F135" s="392">
        <v>25</v>
      </c>
      <c r="G135" s="392" t="s">
        <v>289</v>
      </c>
      <c r="H135" s="393"/>
      <c r="I135" s="435"/>
      <c r="J135" s="436"/>
      <c r="K135" s="436"/>
      <c r="L135" s="435"/>
      <c r="M135" s="435"/>
      <c r="N135" s="436"/>
      <c r="O135" s="436"/>
      <c r="P135" s="436"/>
      <c r="Q135" s="436">
        <f t="shared" si="3"/>
        <v>0</v>
      </c>
      <c r="R135" s="436"/>
      <c r="S135" s="436">
        <f t="shared" si="4"/>
        <v>0</v>
      </c>
      <c r="T135" s="452" t="str">
        <f t="shared" si="5"/>
        <v>-</v>
      </c>
    </row>
    <row r="136" spans="2:20">
      <c r="B136" s="387"/>
      <c r="C136" s="388"/>
      <c r="D136" s="389"/>
      <c r="E136" s="389"/>
      <c r="F136" s="390">
        <v>26</v>
      </c>
      <c r="G136" s="390" t="s">
        <v>290</v>
      </c>
      <c r="H136" s="391" t="s">
        <v>364</v>
      </c>
      <c r="I136" s="432"/>
      <c r="J136" s="433"/>
      <c r="K136" s="433"/>
      <c r="L136" s="432"/>
      <c r="M136" s="432"/>
      <c r="N136" s="434"/>
      <c r="O136" s="434"/>
      <c r="P136" s="434"/>
      <c r="Q136" s="450">
        <f t="shared" si="3"/>
        <v>0</v>
      </c>
      <c r="R136" s="433"/>
      <c r="S136" s="450">
        <f t="shared" si="4"/>
        <v>0</v>
      </c>
      <c r="T136" s="451" t="str">
        <f t="shared" si="5"/>
        <v>-</v>
      </c>
    </row>
    <row r="137" spans="2:20">
      <c r="B137" s="387"/>
      <c r="C137" s="388"/>
      <c r="D137" s="389"/>
      <c r="E137" s="389"/>
      <c r="F137" s="392">
        <v>27</v>
      </c>
      <c r="G137" s="392" t="s">
        <v>291</v>
      </c>
      <c r="H137" s="393"/>
      <c r="I137" s="435"/>
      <c r="J137" s="436"/>
      <c r="K137" s="436"/>
      <c r="L137" s="435"/>
      <c r="M137" s="435"/>
      <c r="N137" s="436"/>
      <c r="O137" s="436"/>
      <c r="P137" s="436"/>
      <c r="Q137" s="436">
        <f t="shared" si="3"/>
        <v>0</v>
      </c>
      <c r="R137" s="436"/>
      <c r="S137" s="436">
        <f t="shared" si="4"/>
        <v>0</v>
      </c>
      <c r="T137" s="452" t="str">
        <f t="shared" si="5"/>
        <v>-</v>
      </c>
    </row>
    <row r="138" spans="2:20">
      <c r="B138" s="387"/>
      <c r="C138" s="388"/>
      <c r="D138" s="389"/>
      <c r="E138" s="389"/>
      <c r="F138" s="390">
        <v>28</v>
      </c>
      <c r="G138" s="390" t="s">
        <v>292</v>
      </c>
      <c r="H138" s="391" t="s">
        <v>365</v>
      </c>
      <c r="I138" s="432"/>
      <c r="J138" s="433"/>
      <c r="K138" s="433"/>
      <c r="L138" s="432"/>
      <c r="M138" s="432"/>
      <c r="N138" s="434"/>
      <c r="O138" s="434"/>
      <c r="P138" s="434"/>
      <c r="Q138" s="450">
        <f t="shared" si="3"/>
        <v>0</v>
      </c>
      <c r="R138" s="433"/>
      <c r="S138" s="450">
        <f t="shared" si="4"/>
        <v>0</v>
      </c>
      <c r="T138" s="451" t="str">
        <f t="shared" si="5"/>
        <v>-</v>
      </c>
    </row>
    <row r="139" spans="2:20">
      <c r="B139" s="387"/>
      <c r="C139" s="388"/>
      <c r="D139" s="389"/>
      <c r="E139" s="389"/>
      <c r="F139" s="390">
        <v>29</v>
      </c>
      <c r="G139" s="390" t="s">
        <v>293</v>
      </c>
      <c r="H139" s="391" t="s">
        <v>366</v>
      </c>
      <c r="I139" s="432"/>
      <c r="J139" s="433"/>
      <c r="K139" s="433"/>
      <c r="L139" s="432"/>
      <c r="M139" s="432"/>
      <c r="N139" s="434"/>
      <c r="O139" s="434"/>
      <c r="P139" s="434"/>
      <c r="Q139" s="450">
        <f t="shared" si="3"/>
        <v>0</v>
      </c>
      <c r="R139" s="433"/>
      <c r="S139" s="450">
        <f t="shared" si="4"/>
        <v>0</v>
      </c>
      <c r="T139" s="451" t="str">
        <f t="shared" si="5"/>
        <v>-</v>
      </c>
    </row>
    <row r="140" spans="2:20">
      <c r="B140" s="387"/>
      <c r="C140" s="388"/>
      <c r="D140" s="389"/>
      <c r="E140" s="389"/>
      <c r="F140" s="392">
        <v>30</v>
      </c>
      <c r="G140" s="392" t="s">
        <v>294</v>
      </c>
      <c r="H140" s="393"/>
      <c r="I140" s="435"/>
      <c r="J140" s="436"/>
      <c r="K140" s="436"/>
      <c r="L140" s="435"/>
      <c r="M140" s="435"/>
      <c r="N140" s="436"/>
      <c r="O140" s="436"/>
      <c r="P140" s="436"/>
      <c r="Q140" s="436">
        <f t="shared" si="3"/>
        <v>0</v>
      </c>
      <c r="R140" s="436"/>
      <c r="S140" s="436">
        <f t="shared" si="4"/>
        <v>0</v>
      </c>
      <c r="T140" s="452" t="str">
        <f t="shared" si="5"/>
        <v>-</v>
      </c>
    </row>
    <row r="141" spans="2:20">
      <c r="B141" s="387"/>
      <c r="C141" s="388"/>
      <c r="D141" s="389"/>
      <c r="E141" s="389"/>
      <c r="F141" s="390">
        <v>31</v>
      </c>
      <c r="G141" s="390" t="s">
        <v>295</v>
      </c>
      <c r="H141" s="391" t="s">
        <v>367</v>
      </c>
      <c r="I141" s="432"/>
      <c r="J141" s="433"/>
      <c r="K141" s="433"/>
      <c r="L141" s="432"/>
      <c r="M141" s="432"/>
      <c r="N141" s="434"/>
      <c r="O141" s="434"/>
      <c r="P141" s="434"/>
      <c r="Q141" s="450">
        <f t="shared" si="3"/>
        <v>0</v>
      </c>
      <c r="R141" s="433"/>
      <c r="S141" s="450">
        <f t="shared" si="4"/>
        <v>0</v>
      </c>
      <c r="T141" s="451" t="str">
        <f t="shared" si="5"/>
        <v>-</v>
      </c>
    </row>
    <row r="142" ht="26.25" spans="2:20">
      <c r="B142" s="400"/>
      <c r="C142" s="401"/>
      <c r="D142" s="402"/>
      <c r="E142" s="402"/>
      <c r="F142" s="403">
        <v>32</v>
      </c>
      <c r="G142" s="403" t="s">
        <v>296</v>
      </c>
      <c r="H142" s="404" t="s">
        <v>368</v>
      </c>
      <c r="I142" s="443"/>
      <c r="J142" s="444"/>
      <c r="K142" s="444"/>
      <c r="L142" s="443"/>
      <c r="M142" s="443"/>
      <c r="N142" s="445"/>
      <c r="O142" s="445"/>
      <c r="P142" s="445"/>
      <c r="Q142" s="453">
        <f t="shared" si="3"/>
        <v>0</v>
      </c>
      <c r="R142" s="444"/>
      <c r="S142" s="453">
        <f t="shared" si="4"/>
        <v>0</v>
      </c>
      <c r="T142" s="454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79" customWidth="1"/>
    <col min="5" max="7" width="20.625" style="379" customWidth="1"/>
    <col min="8" max="8" width="22.875" style="379" customWidth="1"/>
    <col min="9" max="10" width="35.25" customWidth="1"/>
    <col min="11" max="11" width="38.375" customWidth="1"/>
  </cols>
  <sheetData>
    <row r="2" ht="60" customHeight="1" spans="3:11">
      <c r="C2" s="380" t="s">
        <v>14</v>
      </c>
      <c r="D2" s="381" t="s">
        <v>252</v>
      </c>
      <c r="E2" s="381" t="s">
        <v>252</v>
      </c>
      <c r="F2" s="381" t="s">
        <v>284</v>
      </c>
      <c r="G2" s="381" t="s">
        <v>285</v>
      </c>
      <c r="H2" s="381" t="s">
        <v>193</v>
      </c>
      <c r="I2" s="381" t="s">
        <v>10</v>
      </c>
      <c r="J2" s="381" t="s">
        <v>191</v>
      </c>
      <c r="K2" s="405" t="s">
        <v>192</v>
      </c>
    </row>
    <row r="3" ht="35.25" spans="2:11">
      <c r="B3" s="382" t="s">
        <v>286</v>
      </c>
      <c r="C3" s="383"/>
      <c r="D3" s="384" t="s">
        <v>257</v>
      </c>
      <c r="E3" s="384" t="s">
        <v>25</v>
      </c>
      <c r="F3" s="385">
        <v>23</v>
      </c>
      <c r="G3" s="385" t="s">
        <v>287</v>
      </c>
      <c r="H3" s="386"/>
      <c r="I3" s="406">
        <f>'在庫情報（雨靴）'!R3</f>
        <v>0</v>
      </c>
      <c r="J3" s="407">
        <v>25</v>
      </c>
      <c r="K3" s="408">
        <f>I3*J3</f>
        <v>0</v>
      </c>
    </row>
    <row r="4" ht="35.25" spans="2:11">
      <c r="B4" s="387"/>
      <c r="C4" s="388"/>
      <c r="D4" s="389"/>
      <c r="E4" s="389"/>
      <c r="F4" s="390">
        <v>24</v>
      </c>
      <c r="G4" s="390" t="s">
        <v>288</v>
      </c>
      <c r="H4" s="391"/>
      <c r="I4" s="409">
        <f>'在庫情報（雨靴）'!R4</f>
        <v>0</v>
      </c>
      <c r="J4" s="410">
        <v>25</v>
      </c>
      <c r="K4" s="411">
        <f t="shared" ref="K4:K67" si="0">I4*J4</f>
        <v>0</v>
      </c>
    </row>
    <row r="5" ht="35.25" spans="2:11">
      <c r="B5" s="387"/>
      <c r="C5" s="388"/>
      <c r="D5" s="389"/>
      <c r="E5" s="389"/>
      <c r="F5" s="392">
        <v>25</v>
      </c>
      <c r="G5" s="392" t="s">
        <v>289</v>
      </c>
      <c r="H5" s="393"/>
      <c r="I5" s="412">
        <f>'在庫情報（雨靴）'!R5</f>
        <v>0</v>
      </c>
      <c r="J5" s="413">
        <v>25</v>
      </c>
      <c r="K5" s="414">
        <f t="shared" si="0"/>
        <v>0</v>
      </c>
    </row>
    <row r="6" ht="35.25" spans="2:11">
      <c r="B6" s="387"/>
      <c r="C6" s="388"/>
      <c r="D6" s="389"/>
      <c r="E6" s="389"/>
      <c r="F6" s="390">
        <v>26</v>
      </c>
      <c r="G6" s="390" t="s">
        <v>290</v>
      </c>
      <c r="H6" s="391"/>
      <c r="I6" s="409">
        <f>'在庫情報（雨靴）'!R6</f>
        <v>0</v>
      </c>
      <c r="J6" s="410">
        <v>25</v>
      </c>
      <c r="K6" s="411">
        <f t="shared" si="0"/>
        <v>0</v>
      </c>
    </row>
    <row r="7" ht="35.25" spans="2:11">
      <c r="B7" s="387"/>
      <c r="C7" s="388"/>
      <c r="D7" s="389"/>
      <c r="E7" s="389"/>
      <c r="F7" s="392">
        <v>27</v>
      </c>
      <c r="G7" s="392" t="s">
        <v>291</v>
      </c>
      <c r="H7" s="393"/>
      <c r="I7" s="412">
        <f>'在庫情報（雨靴）'!R7</f>
        <v>0</v>
      </c>
      <c r="J7" s="413">
        <v>25</v>
      </c>
      <c r="K7" s="414">
        <f t="shared" si="0"/>
        <v>0</v>
      </c>
    </row>
    <row r="8" ht="35.25" spans="2:11">
      <c r="B8" s="387"/>
      <c r="C8" s="388"/>
      <c r="D8" s="389"/>
      <c r="E8" s="389"/>
      <c r="F8" s="390">
        <v>28</v>
      </c>
      <c r="G8" s="390" t="s">
        <v>292</v>
      </c>
      <c r="H8" s="391"/>
      <c r="I8" s="409">
        <f>'在庫情報（雨靴）'!R8</f>
        <v>0</v>
      </c>
      <c r="J8" s="410">
        <v>25</v>
      </c>
      <c r="K8" s="411">
        <f t="shared" si="0"/>
        <v>0</v>
      </c>
    </row>
    <row r="9" ht="35.25" spans="2:11">
      <c r="B9" s="387"/>
      <c r="C9" s="388"/>
      <c r="D9" s="389"/>
      <c r="E9" s="389"/>
      <c r="F9" s="390">
        <v>29</v>
      </c>
      <c r="G9" s="390" t="s">
        <v>293</v>
      </c>
      <c r="H9" s="391"/>
      <c r="I9" s="409">
        <f>'在庫情報（雨靴）'!R9</f>
        <v>0</v>
      </c>
      <c r="J9" s="410">
        <v>25</v>
      </c>
      <c r="K9" s="411">
        <f t="shared" si="0"/>
        <v>0</v>
      </c>
    </row>
    <row r="10" ht="35.25" spans="2:11">
      <c r="B10" s="387"/>
      <c r="C10" s="388"/>
      <c r="D10" s="389"/>
      <c r="E10" s="389"/>
      <c r="F10" s="392">
        <v>30</v>
      </c>
      <c r="G10" s="392" t="s">
        <v>294</v>
      </c>
      <c r="H10" s="393"/>
      <c r="I10" s="412">
        <f>'在庫情報（雨靴）'!R10</f>
        <v>0</v>
      </c>
      <c r="J10" s="413">
        <v>25</v>
      </c>
      <c r="K10" s="414">
        <f t="shared" si="0"/>
        <v>0</v>
      </c>
    </row>
    <row r="11" ht="35.25" spans="2:11">
      <c r="B11" s="387"/>
      <c r="C11" s="388"/>
      <c r="D11" s="389"/>
      <c r="E11" s="389"/>
      <c r="F11" s="390">
        <v>31</v>
      </c>
      <c r="G11" s="390" t="s">
        <v>295</v>
      </c>
      <c r="H11" s="391"/>
      <c r="I11" s="409">
        <f>'在庫情報（雨靴）'!R11</f>
        <v>0</v>
      </c>
      <c r="J11" s="410">
        <v>25</v>
      </c>
      <c r="K11" s="411">
        <f t="shared" si="0"/>
        <v>0</v>
      </c>
    </row>
    <row r="12" ht="35.25" spans="2:11">
      <c r="B12" s="387"/>
      <c r="C12" s="388"/>
      <c r="D12" s="389"/>
      <c r="E12" s="389"/>
      <c r="F12" s="394">
        <v>32</v>
      </c>
      <c r="G12" s="394" t="s">
        <v>296</v>
      </c>
      <c r="H12" s="395"/>
      <c r="I12" s="415">
        <f>'在庫情報（雨靴）'!R12</f>
        <v>0</v>
      </c>
      <c r="J12" s="416">
        <v>25</v>
      </c>
      <c r="K12" s="417">
        <f t="shared" si="0"/>
        <v>0</v>
      </c>
    </row>
    <row r="13" ht="35.25" spans="2:11">
      <c r="B13" s="387"/>
      <c r="C13" s="396"/>
      <c r="D13" s="397" t="s">
        <v>254</v>
      </c>
      <c r="E13" s="397" t="s">
        <v>32</v>
      </c>
      <c r="F13" s="398">
        <v>23</v>
      </c>
      <c r="G13" s="398" t="s">
        <v>287</v>
      </c>
      <c r="H13" s="399"/>
      <c r="I13" s="418">
        <f>'在庫情報（雨靴）'!R13</f>
        <v>0</v>
      </c>
      <c r="J13" s="419">
        <v>25</v>
      </c>
      <c r="K13" s="420">
        <f t="shared" si="0"/>
        <v>0</v>
      </c>
    </row>
    <row r="14" ht="35.25" spans="2:11">
      <c r="B14" s="387"/>
      <c r="C14" s="388"/>
      <c r="D14" s="389"/>
      <c r="E14" s="389"/>
      <c r="F14" s="390">
        <v>24</v>
      </c>
      <c r="G14" s="390" t="s">
        <v>288</v>
      </c>
      <c r="H14" s="391"/>
      <c r="I14" s="409">
        <f>'在庫情報（雨靴）'!R14</f>
        <v>0</v>
      </c>
      <c r="J14" s="410">
        <v>25</v>
      </c>
      <c r="K14" s="411">
        <f t="shared" si="0"/>
        <v>0</v>
      </c>
    </row>
    <row r="15" ht="35.25" spans="2:11">
      <c r="B15" s="387"/>
      <c r="C15" s="388"/>
      <c r="D15" s="389"/>
      <c r="E15" s="389"/>
      <c r="F15" s="392">
        <v>25</v>
      </c>
      <c r="G15" s="392" t="s">
        <v>289</v>
      </c>
      <c r="H15" s="393"/>
      <c r="I15" s="412">
        <f>'在庫情報（雨靴）'!R15</f>
        <v>0</v>
      </c>
      <c r="J15" s="413">
        <v>25</v>
      </c>
      <c r="K15" s="414">
        <f t="shared" si="0"/>
        <v>0</v>
      </c>
    </row>
    <row r="16" ht="35.25" spans="2:11">
      <c r="B16" s="387"/>
      <c r="C16" s="388"/>
      <c r="D16" s="389"/>
      <c r="E16" s="389"/>
      <c r="F16" s="390">
        <v>26</v>
      </c>
      <c r="G16" s="390" t="s">
        <v>290</v>
      </c>
      <c r="H16" s="391"/>
      <c r="I16" s="409">
        <f>'在庫情報（雨靴）'!R16</f>
        <v>0</v>
      </c>
      <c r="J16" s="410">
        <v>25</v>
      </c>
      <c r="K16" s="411">
        <f t="shared" si="0"/>
        <v>0</v>
      </c>
    </row>
    <row r="17" ht="35.25" spans="2:11">
      <c r="B17" s="387"/>
      <c r="C17" s="388"/>
      <c r="D17" s="389"/>
      <c r="E17" s="389"/>
      <c r="F17" s="392">
        <v>27</v>
      </c>
      <c r="G17" s="392" t="s">
        <v>291</v>
      </c>
      <c r="H17" s="393"/>
      <c r="I17" s="412">
        <f>'在庫情報（雨靴）'!R17</f>
        <v>0</v>
      </c>
      <c r="J17" s="413">
        <v>25</v>
      </c>
      <c r="K17" s="414">
        <f t="shared" si="0"/>
        <v>0</v>
      </c>
    </row>
    <row r="18" ht="35.25" spans="2:11">
      <c r="B18" s="387"/>
      <c r="C18" s="388"/>
      <c r="D18" s="389"/>
      <c r="E18" s="389"/>
      <c r="F18" s="390">
        <v>28</v>
      </c>
      <c r="G18" s="390" t="s">
        <v>292</v>
      </c>
      <c r="H18" s="391"/>
      <c r="I18" s="409">
        <f>'在庫情報（雨靴）'!R18</f>
        <v>0</v>
      </c>
      <c r="J18" s="410">
        <v>25</v>
      </c>
      <c r="K18" s="411">
        <f t="shared" si="0"/>
        <v>0</v>
      </c>
    </row>
    <row r="19" ht="35.25" spans="2:11">
      <c r="B19" s="387"/>
      <c r="C19" s="388"/>
      <c r="D19" s="389"/>
      <c r="E19" s="389"/>
      <c r="F19" s="390">
        <v>29</v>
      </c>
      <c r="G19" s="390" t="s">
        <v>293</v>
      </c>
      <c r="H19" s="391"/>
      <c r="I19" s="409">
        <f>'在庫情報（雨靴）'!R19</f>
        <v>0</v>
      </c>
      <c r="J19" s="410">
        <v>25</v>
      </c>
      <c r="K19" s="411">
        <f t="shared" si="0"/>
        <v>0</v>
      </c>
    </row>
    <row r="20" ht="35.25" spans="2:11">
      <c r="B20" s="387"/>
      <c r="C20" s="388"/>
      <c r="D20" s="389"/>
      <c r="E20" s="389"/>
      <c r="F20" s="392">
        <v>30</v>
      </c>
      <c r="G20" s="392" t="s">
        <v>294</v>
      </c>
      <c r="H20" s="393"/>
      <c r="I20" s="412">
        <f>'在庫情報（雨靴）'!R20</f>
        <v>0</v>
      </c>
      <c r="J20" s="413">
        <v>25</v>
      </c>
      <c r="K20" s="414">
        <f t="shared" si="0"/>
        <v>0</v>
      </c>
    </row>
    <row r="21" ht="35.25" spans="2:11">
      <c r="B21" s="387"/>
      <c r="C21" s="388"/>
      <c r="D21" s="389"/>
      <c r="E21" s="389"/>
      <c r="F21" s="390">
        <v>31</v>
      </c>
      <c r="G21" s="390" t="s">
        <v>295</v>
      </c>
      <c r="H21" s="391"/>
      <c r="I21" s="409">
        <f>'在庫情報（雨靴）'!R21</f>
        <v>0</v>
      </c>
      <c r="J21" s="410">
        <v>25</v>
      </c>
      <c r="K21" s="411">
        <f t="shared" si="0"/>
        <v>0</v>
      </c>
    </row>
    <row r="22" ht="36" spans="2:11">
      <c r="B22" s="400"/>
      <c r="C22" s="401"/>
      <c r="D22" s="402"/>
      <c r="E22" s="402"/>
      <c r="F22" s="403">
        <v>32</v>
      </c>
      <c r="G22" s="403" t="s">
        <v>296</v>
      </c>
      <c r="H22" s="404"/>
      <c r="I22" s="421">
        <f>'在庫情報（雨靴）'!R22</f>
        <v>0</v>
      </c>
      <c r="J22" s="422">
        <v>25</v>
      </c>
      <c r="K22" s="423">
        <f t="shared" si="0"/>
        <v>0</v>
      </c>
    </row>
    <row r="23" ht="35.25" spans="2:11">
      <c r="B23" s="382" t="s">
        <v>297</v>
      </c>
      <c r="C23" s="383"/>
      <c r="D23" s="384" t="s">
        <v>53</v>
      </c>
      <c r="E23" s="384"/>
      <c r="F23" s="385">
        <v>23</v>
      </c>
      <c r="G23" s="385" t="s">
        <v>287</v>
      </c>
      <c r="H23" s="386"/>
      <c r="I23" s="406">
        <f>'在庫情報（雨靴）'!R23</f>
        <v>0</v>
      </c>
      <c r="J23" s="407">
        <v>34</v>
      </c>
      <c r="K23" s="408">
        <f t="shared" si="0"/>
        <v>0</v>
      </c>
    </row>
    <row r="24" ht="35.25" spans="2:11">
      <c r="B24" s="387"/>
      <c r="C24" s="388"/>
      <c r="D24" s="389"/>
      <c r="E24" s="389"/>
      <c r="F24" s="390">
        <v>24</v>
      </c>
      <c r="G24" s="390" t="s">
        <v>288</v>
      </c>
      <c r="H24" s="391"/>
      <c r="I24" s="409">
        <f>'在庫情報（雨靴）'!R24</f>
        <v>0</v>
      </c>
      <c r="J24" s="410">
        <v>34</v>
      </c>
      <c r="K24" s="411">
        <f t="shared" si="0"/>
        <v>0</v>
      </c>
    </row>
    <row r="25" ht="35.25" spans="2:11">
      <c r="B25" s="387"/>
      <c r="C25" s="388"/>
      <c r="D25" s="389"/>
      <c r="E25" s="389"/>
      <c r="F25" s="392">
        <v>25</v>
      </c>
      <c r="G25" s="392" t="s">
        <v>289</v>
      </c>
      <c r="H25" s="393"/>
      <c r="I25" s="412">
        <f>'在庫情報（雨靴）'!R25</f>
        <v>0</v>
      </c>
      <c r="J25" s="413">
        <v>34</v>
      </c>
      <c r="K25" s="414">
        <f t="shared" si="0"/>
        <v>0</v>
      </c>
    </row>
    <row r="26" ht="35.25" spans="2:11">
      <c r="B26" s="387"/>
      <c r="C26" s="388"/>
      <c r="D26" s="389"/>
      <c r="E26" s="389"/>
      <c r="F26" s="390">
        <v>26</v>
      </c>
      <c r="G26" s="390" t="s">
        <v>290</v>
      </c>
      <c r="H26" s="391"/>
      <c r="I26" s="409">
        <f>'在庫情報（雨靴）'!R26</f>
        <v>0</v>
      </c>
      <c r="J26" s="410">
        <v>34</v>
      </c>
      <c r="K26" s="411">
        <f t="shared" si="0"/>
        <v>0</v>
      </c>
    </row>
    <row r="27" ht="35.25" spans="2:11">
      <c r="B27" s="387"/>
      <c r="C27" s="388"/>
      <c r="D27" s="389"/>
      <c r="E27" s="389"/>
      <c r="F27" s="392">
        <v>27</v>
      </c>
      <c r="G27" s="392" t="s">
        <v>291</v>
      </c>
      <c r="H27" s="393"/>
      <c r="I27" s="412">
        <f>'在庫情報（雨靴）'!R27</f>
        <v>0</v>
      </c>
      <c r="J27" s="413">
        <v>34</v>
      </c>
      <c r="K27" s="414">
        <f t="shared" si="0"/>
        <v>0</v>
      </c>
    </row>
    <row r="28" ht="35.25" spans="2:11">
      <c r="B28" s="387"/>
      <c r="C28" s="388"/>
      <c r="D28" s="389"/>
      <c r="E28" s="389"/>
      <c r="F28" s="390">
        <v>28</v>
      </c>
      <c r="G28" s="390" t="s">
        <v>292</v>
      </c>
      <c r="H28" s="391"/>
      <c r="I28" s="409">
        <f>'在庫情報（雨靴）'!R28</f>
        <v>0</v>
      </c>
      <c r="J28" s="410">
        <v>34</v>
      </c>
      <c r="K28" s="411">
        <f t="shared" si="0"/>
        <v>0</v>
      </c>
    </row>
    <row r="29" ht="35.25" spans="2:11">
      <c r="B29" s="387"/>
      <c r="C29" s="388"/>
      <c r="D29" s="389"/>
      <c r="E29" s="389"/>
      <c r="F29" s="390">
        <v>29</v>
      </c>
      <c r="G29" s="390" t="s">
        <v>293</v>
      </c>
      <c r="H29" s="391"/>
      <c r="I29" s="409">
        <f>'在庫情報（雨靴）'!R29</f>
        <v>0</v>
      </c>
      <c r="J29" s="410">
        <v>34</v>
      </c>
      <c r="K29" s="411">
        <f t="shared" si="0"/>
        <v>0</v>
      </c>
    </row>
    <row r="30" ht="35.25" spans="2:11">
      <c r="B30" s="387"/>
      <c r="C30" s="388"/>
      <c r="D30" s="389"/>
      <c r="E30" s="389"/>
      <c r="F30" s="392">
        <v>30</v>
      </c>
      <c r="G30" s="392" t="s">
        <v>294</v>
      </c>
      <c r="H30" s="393"/>
      <c r="I30" s="412">
        <f>'在庫情報（雨靴）'!R30</f>
        <v>0</v>
      </c>
      <c r="J30" s="413">
        <v>34</v>
      </c>
      <c r="K30" s="414">
        <f t="shared" si="0"/>
        <v>0</v>
      </c>
    </row>
    <row r="31" ht="35.25" spans="2:11">
      <c r="B31" s="387"/>
      <c r="C31" s="388"/>
      <c r="D31" s="389"/>
      <c r="E31" s="389"/>
      <c r="F31" s="390">
        <v>31</v>
      </c>
      <c r="G31" s="390" t="s">
        <v>295</v>
      </c>
      <c r="H31" s="391"/>
      <c r="I31" s="409">
        <f>'在庫情報（雨靴）'!R31</f>
        <v>0</v>
      </c>
      <c r="J31" s="410">
        <v>34</v>
      </c>
      <c r="K31" s="411">
        <f t="shared" si="0"/>
        <v>0</v>
      </c>
    </row>
    <row r="32" ht="35.25" spans="2:11">
      <c r="B32" s="387"/>
      <c r="C32" s="388"/>
      <c r="D32" s="389"/>
      <c r="E32" s="389"/>
      <c r="F32" s="394">
        <v>32</v>
      </c>
      <c r="G32" s="394" t="s">
        <v>296</v>
      </c>
      <c r="H32" s="395"/>
      <c r="I32" s="415">
        <f>'在庫情報（雨靴）'!R32</f>
        <v>0</v>
      </c>
      <c r="J32" s="416">
        <v>34</v>
      </c>
      <c r="K32" s="417">
        <f t="shared" si="0"/>
        <v>0</v>
      </c>
    </row>
    <row r="33" ht="35.25" spans="2:11">
      <c r="B33" s="387"/>
      <c r="C33" s="396"/>
      <c r="D33" s="397" t="s">
        <v>60</v>
      </c>
      <c r="E33" s="397"/>
      <c r="F33" s="398">
        <v>23</v>
      </c>
      <c r="G33" s="398" t="s">
        <v>287</v>
      </c>
      <c r="H33" s="399"/>
      <c r="I33" s="418">
        <f>'在庫情報（雨靴）'!R33</f>
        <v>0</v>
      </c>
      <c r="J33" s="419">
        <v>34</v>
      </c>
      <c r="K33" s="420">
        <f t="shared" si="0"/>
        <v>0</v>
      </c>
    </row>
    <row r="34" ht="35.25" spans="2:11">
      <c r="B34" s="387"/>
      <c r="C34" s="388"/>
      <c r="D34" s="389"/>
      <c r="E34" s="389"/>
      <c r="F34" s="390">
        <v>24</v>
      </c>
      <c r="G34" s="390" t="s">
        <v>288</v>
      </c>
      <c r="H34" s="391"/>
      <c r="I34" s="409">
        <f>'在庫情報（雨靴）'!R34</f>
        <v>0</v>
      </c>
      <c r="J34" s="410">
        <v>34</v>
      </c>
      <c r="K34" s="411">
        <f t="shared" si="0"/>
        <v>0</v>
      </c>
    </row>
    <row r="35" ht="35.25" spans="2:11">
      <c r="B35" s="387"/>
      <c r="C35" s="388"/>
      <c r="D35" s="389"/>
      <c r="E35" s="389"/>
      <c r="F35" s="392">
        <v>25</v>
      </c>
      <c r="G35" s="392" t="s">
        <v>289</v>
      </c>
      <c r="H35" s="393"/>
      <c r="I35" s="412">
        <f>'在庫情報（雨靴）'!R35</f>
        <v>0</v>
      </c>
      <c r="J35" s="413">
        <v>34</v>
      </c>
      <c r="K35" s="414">
        <f t="shared" si="0"/>
        <v>0</v>
      </c>
    </row>
    <row r="36" ht="35.25" spans="2:11">
      <c r="B36" s="387"/>
      <c r="C36" s="388"/>
      <c r="D36" s="389"/>
      <c r="E36" s="389"/>
      <c r="F36" s="390">
        <v>26</v>
      </c>
      <c r="G36" s="390" t="s">
        <v>290</v>
      </c>
      <c r="H36" s="391"/>
      <c r="I36" s="409">
        <f>'在庫情報（雨靴）'!R36</f>
        <v>0</v>
      </c>
      <c r="J36" s="410">
        <v>34</v>
      </c>
      <c r="K36" s="411">
        <f t="shared" si="0"/>
        <v>0</v>
      </c>
    </row>
    <row r="37" ht="35.25" spans="2:11">
      <c r="B37" s="387"/>
      <c r="C37" s="388"/>
      <c r="D37" s="389"/>
      <c r="E37" s="389"/>
      <c r="F37" s="392">
        <v>27</v>
      </c>
      <c r="G37" s="392" t="s">
        <v>291</v>
      </c>
      <c r="H37" s="393"/>
      <c r="I37" s="412">
        <f>'在庫情報（雨靴）'!R37</f>
        <v>0</v>
      </c>
      <c r="J37" s="413">
        <v>34</v>
      </c>
      <c r="K37" s="414">
        <f t="shared" si="0"/>
        <v>0</v>
      </c>
    </row>
    <row r="38" ht="35.25" spans="2:11">
      <c r="B38" s="387"/>
      <c r="C38" s="388"/>
      <c r="D38" s="389"/>
      <c r="E38" s="389"/>
      <c r="F38" s="390">
        <v>28</v>
      </c>
      <c r="G38" s="390" t="s">
        <v>292</v>
      </c>
      <c r="H38" s="391"/>
      <c r="I38" s="409">
        <f>'在庫情報（雨靴）'!R38</f>
        <v>0</v>
      </c>
      <c r="J38" s="410">
        <v>34</v>
      </c>
      <c r="K38" s="411">
        <f t="shared" si="0"/>
        <v>0</v>
      </c>
    </row>
    <row r="39" ht="35.25" spans="2:11">
      <c r="B39" s="387"/>
      <c r="C39" s="388"/>
      <c r="D39" s="389"/>
      <c r="E39" s="389"/>
      <c r="F39" s="390">
        <v>29</v>
      </c>
      <c r="G39" s="390" t="s">
        <v>293</v>
      </c>
      <c r="H39" s="391"/>
      <c r="I39" s="409">
        <f>'在庫情報（雨靴）'!R39</f>
        <v>0</v>
      </c>
      <c r="J39" s="410">
        <v>34</v>
      </c>
      <c r="K39" s="411">
        <f t="shared" si="0"/>
        <v>0</v>
      </c>
    </row>
    <row r="40" ht="35.25" spans="2:11">
      <c r="B40" s="387"/>
      <c r="C40" s="388"/>
      <c r="D40" s="389"/>
      <c r="E40" s="389"/>
      <c r="F40" s="392">
        <v>30</v>
      </c>
      <c r="G40" s="392" t="s">
        <v>294</v>
      </c>
      <c r="H40" s="393"/>
      <c r="I40" s="412">
        <f>'在庫情報（雨靴）'!R40</f>
        <v>0</v>
      </c>
      <c r="J40" s="413">
        <v>34</v>
      </c>
      <c r="K40" s="414">
        <f t="shared" si="0"/>
        <v>0</v>
      </c>
    </row>
    <row r="41" ht="35.25" spans="2:11">
      <c r="B41" s="387"/>
      <c r="C41" s="388"/>
      <c r="D41" s="389"/>
      <c r="E41" s="389"/>
      <c r="F41" s="390">
        <v>31</v>
      </c>
      <c r="G41" s="390" t="s">
        <v>295</v>
      </c>
      <c r="H41" s="391"/>
      <c r="I41" s="409">
        <f>'在庫情報（雨靴）'!R41</f>
        <v>0</v>
      </c>
      <c r="J41" s="410">
        <v>34</v>
      </c>
      <c r="K41" s="411">
        <f t="shared" si="0"/>
        <v>0</v>
      </c>
    </row>
    <row r="42" ht="35.25" spans="2:11">
      <c r="B42" s="387"/>
      <c r="C42" s="388"/>
      <c r="D42" s="389"/>
      <c r="E42" s="389"/>
      <c r="F42" s="394">
        <v>32</v>
      </c>
      <c r="G42" s="394" t="s">
        <v>296</v>
      </c>
      <c r="H42" s="395"/>
      <c r="I42" s="415">
        <f>'在庫情報（雨靴）'!R42</f>
        <v>0</v>
      </c>
      <c r="J42" s="416">
        <v>34</v>
      </c>
      <c r="K42" s="417">
        <f t="shared" si="0"/>
        <v>0</v>
      </c>
    </row>
    <row r="43" ht="35.25" spans="2:11">
      <c r="B43" s="387"/>
      <c r="C43" s="396"/>
      <c r="D43" s="397" t="s">
        <v>298</v>
      </c>
      <c r="E43" s="397"/>
      <c r="F43" s="398">
        <v>23</v>
      </c>
      <c r="G43" s="398" t="s">
        <v>287</v>
      </c>
      <c r="H43" s="399"/>
      <c r="I43" s="418">
        <f>'在庫情報（雨靴）'!R43</f>
        <v>0</v>
      </c>
      <c r="J43" s="419">
        <v>34</v>
      </c>
      <c r="K43" s="420">
        <f t="shared" si="0"/>
        <v>0</v>
      </c>
    </row>
    <row r="44" ht="35.25" spans="2:11">
      <c r="B44" s="387"/>
      <c r="C44" s="388"/>
      <c r="D44" s="389"/>
      <c r="E44" s="389"/>
      <c r="F44" s="390">
        <v>24</v>
      </c>
      <c r="G44" s="390" t="s">
        <v>288</v>
      </c>
      <c r="H44" s="391"/>
      <c r="I44" s="409">
        <f>'在庫情報（雨靴）'!R44</f>
        <v>0</v>
      </c>
      <c r="J44" s="410">
        <v>34</v>
      </c>
      <c r="K44" s="411">
        <f t="shared" si="0"/>
        <v>0</v>
      </c>
    </row>
    <row r="45" ht="35.25" spans="2:11">
      <c r="B45" s="387"/>
      <c r="C45" s="388"/>
      <c r="D45" s="389"/>
      <c r="E45" s="389"/>
      <c r="F45" s="392">
        <v>25</v>
      </c>
      <c r="G45" s="392" t="s">
        <v>289</v>
      </c>
      <c r="H45" s="393"/>
      <c r="I45" s="412">
        <f>'在庫情報（雨靴）'!R45</f>
        <v>0</v>
      </c>
      <c r="J45" s="413">
        <v>34</v>
      </c>
      <c r="K45" s="414">
        <f t="shared" si="0"/>
        <v>0</v>
      </c>
    </row>
    <row r="46" ht="35.25" spans="2:11">
      <c r="B46" s="387"/>
      <c r="C46" s="388"/>
      <c r="D46" s="389"/>
      <c r="E46" s="389"/>
      <c r="F46" s="390">
        <v>26</v>
      </c>
      <c r="G46" s="390" t="s">
        <v>290</v>
      </c>
      <c r="H46" s="391"/>
      <c r="I46" s="409">
        <f>'在庫情報（雨靴）'!R46</f>
        <v>0</v>
      </c>
      <c r="J46" s="410">
        <v>34</v>
      </c>
      <c r="K46" s="411">
        <f t="shared" si="0"/>
        <v>0</v>
      </c>
    </row>
    <row r="47" ht="35.25" spans="2:11">
      <c r="B47" s="387"/>
      <c r="C47" s="388"/>
      <c r="D47" s="389"/>
      <c r="E47" s="389"/>
      <c r="F47" s="392">
        <v>27</v>
      </c>
      <c r="G47" s="392" t="s">
        <v>291</v>
      </c>
      <c r="H47" s="393"/>
      <c r="I47" s="412">
        <f>'在庫情報（雨靴）'!R47</f>
        <v>0</v>
      </c>
      <c r="J47" s="413">
        <v>34</v>
      </c>
      <c r="K47" s="414">
        <f t="shared" si="0"/>
        <v>0</v>
      </c>
    </row>
    <row r="48" ht="35.25" spans="2:11">
      <c r="B48" s="387"/>
      <c r="C48" s="388"/>
      <c r="D48" s="389"/>
      <c r="E48" s="389"/>
      <c r="F48" s="390">
        <v>28</v>
      </c>
      <c r="G48" s="390" t="s">
        <v>292</v>
      </c>
      <c r="H48" s="391"/>
      <c r="I48" s="409">
        <f>'在庫情報（雨靴）'!R48</f>
        <v>0</v>
      </c>
      <c r="J48" s="410">
        <v>34</v>
      </c>
      <c r="K48" s="411">
        <f t="shared" si="0"/>
        <v>0</v>
      </c>
    </row>
    <row r="49" ht="35.25" spans="2:11">
      <c r="B49" s="387"/>
      <c r="C49" s="388"/>
      <c r="D49" s="389"/>
      <c r="E49" s="389"/>
      <c r="F49" s="390">
        <v>29</v>
      </c>
      <c r="G49" s="390" t="s">
        <v>293</v>
      </c>
      <c r="H49" s="391"/>
      <c r="I49" s="409">
        <f>'在庫情報（雨靴）'!R49</f>
        <v>0</v>
      </c>
      <c r="J49" s="410">
        <v>34</v>
      </c>
      <c r="K49" s="411">
        <f t="shared" si="0"/>
        <v>0</v>
      </c>
    </row>
    <row r="50" ht="35.25" spans="2:11">
      <c r="B50" s="387"/>
      <c r="C50" s="388"/>
      <c r="D50" s="389"/>
      <c r="E50" s="389"/>
      <c r="F50" s="392">
        <v>30</v>
      </c>
      <c r="G50" s="392" t="s">
        <v>294</v>
      </c>
      <c r="H50" s="393"/>
      <c r="I50" s="412">
        <f>'在庫情報（雨靴）'!R50</f>
        <v>0</v>
      </c>
      <c r="J50" s="413">
        <v>34</v>
      </c>
      <c r="K50" s="414">
        <f t="shared" si="0"/>
        <v>0</v>
      </c>
    </row>
    <row r="51" ht="35.25" spans="2:11">
      <c r="B51" s="387"/>
      <c r="C51" s="388"/>
      <c r="D51" s="389"/>
      <c r="E51" s="389"/>
      <c r="F51" s="390">
        <v>31</v>
      </c>
      <c r="G51" s="390" t="s">
        <v>295</v>
      </c>
      <c r="H51" s="391"/>
      <c r="I51" s="409">
        <f>'在庫情報（雨靴）'!R51</f>
        <v>0</v>
      </c>
      <c r="J51" s="410">
        <v>34</v>
      </c>
      <c r="K51" s="411">
        <f t="shared" si="0"/>
        <v>0</v>
      </c>
    </row>
    <row r="52" ht="36" spans="2:11">
      <c r="B52" s="400"/>
      <c r="C52" s="401"/>
      <c r="D52" s="402"/>
      <c r="E52" s="402"/>
      <c r="F52" s="403">
        <v>32</v>
      </c>
      <c r="G52" s="403" t="s">
        <v>296</v>
      </c>
      <c r="H52" s="404"/>
      <c r="I52" s="421">
        <f>'在庫情報（雨靴）'!R52</f>
        <v>0</v>
      </c>
      <c r="J52" s="422">
        <v>34</v>
      </c>
      <c r="K52" s="423">
        <f t="shared" si="0"/>
        <v>0</v>
      </c>
    </row>
    <row r="53" ht="35.25" spans="2:11">
      <c r="B53" s="382" t="s">
        <v>299</v>
      </c>
      <c r="C53" s="383"/>
      <c r="D53" s="384" t="s">
        <v>272</v>
      </c>
      <c r="E53" s="384" t="s">
        <v>25</v>
      </c>
      <c r="F53" s="385">
        <v>23</v>
      </c>
      <c r="G53" s="385" t="s">
        <v>287</v>
      </c>
      <c r="H53" s="386" t="s">
        <v>300</v>
      </c>
      <c r="I53" s="406">
        <f>'在庫情報（雨靴）'!R53</f>
        <v>0</v>
      </c>
      <c r="J53" s="407">
        <v>36</v>
      </c>
      <c r="K53" s="408">
        <f t="shared" si="0"/>
        <v>0</v>
      </c>
    </row>
    <row r="54" ht="35.25" spans="2:11">
      <c r="B54" s="387"/>
      <c r="C54" s="388"/>
      <c r="D54" s="389"/>
      <c r="E54" s="389"/>
      <c r="F54" s="390">
        <v>24</v>
      </c>
      <c r="G54" s="390" t="s">
        <v>288</v>
      </c>
      <c r="H54" s="391" t="s">
        <v>301</v>
      </c>
      <c r="I54" s="409">
        <f>'在庫情報（雨靴）'!R54</f>
        <v>0</v>
      </c>
      <c r="J54" s="410">
        <v>36</v>
      </c>
      <c r="K54" s="411">
        <f t="shared" si="0"/>
        <v>0</v>
      </c>
    </row>
    <row r="55" ht="35.25" spans="2:11">
      <c r="B55" s="387"/>
      <c r="C55" s="388"/>
      <c r="D55" s="389"/>
      <c r="E55" s="389"/>
      <c r="F55" s="392">
        <v>25</v>
      </c>
      <c r="G55" s="392" t="s">
        <v>289</v>
      </c>
      <c r="H55" s="393"/>
      <c r="I55" s="412">
        <f>'在庫情報（雨靴）'!R55</f>
        <v>0</v>
      </c>
      <c r="J55" s="413">
        <v>36</v>
      </c>
      <c r="K55" s="414">
        <f t="shared" si="0"/>
        <v>0</v>
      </c>
    </row>
    <row r="56" ht="35.25" spans="2:11">
      <c r="B56" s="387"/>
      <c r="C56" s="388"/>
      <c r="D56" s="389"/>
      <c r="E56" s="389"/>
      <c r="F56" s="390">
        <v>26</v>
      </c>
      <c r="G56" s="390" t="s">
        <v>290</v>
      </c>
      <c r="H56" s="391" t="s">
        <v>302</v>
      </c>
      <c r="I56" s="409">
        <f>'在庫情報（雨靴）'!R56</f>
        <v>0</v>
      </c>
      <c r="J56" s="410">
        <v>36</v>
      </c>
      <c r="K56" s="411">
        <f t="shared" si="0"/>
        <v>0</v>
      </c>
    </row>
    <row r="57" ht="35.25" spans="2:11">
      <c r="B57" s="387"/>
      <c r="C57" s="388"/>
      <c r="D57" s="389"/>
      <c r="E57" s="389"/>
      <c r="F57" s="392">
        <v>27</v>
      </c>
      <c r="G57" s="392" t="s">
        <v>291</v>
      </c>
      <c r="H57" s="393"/>
      <c r="I57" s="412">
        <f>'在庫情報（雨靴）'!R57</f>
        <v>0</v>
      </c>
      <c r="J57" s="413">
        <v>36</v>
      </c>
      <c r="K57" s="414">
        <f t="shared" si="0"/>
        <v>0</v>
      </c>
    </row>
    <row r="58" ht="35.25" spans="2:11">
      <c r="B58" s="387"/>
      <c r="C58" s="388"/>
      <c r="D58" s="389"/>
      <c r="E58" s="389"/>
      <c r="F58" s="390">
        <v>28</v>
      </c>
      <c r="G58" s="390" t="s">
        <v>292</v>
      </c>
      <c r="H58" s="391" t="s">
        <v>303</v>
      </c>
      <c r="I58" s="409">
        <f>'在庫情報（雨靴）'!R58</f>
        <v>0</v>
      </c>
      <c r="J58" s="410">
        <v>36</v>
      </c>
      <c r="K58" s="411">
        <f t="shared" si="0"/>
        <v>0</v>
      </c>
    </row>
    <row r="59" ht="35.25" spans="2:11">
      <c r="B59" s="387"/>
      <c r="C59" s="388"/>
      <c r="D59" s="389"/>
      <c r="E59" s="389"/>
      <c r="F59" s="390">
        <v>29</v>
      </c>
      <c r="G59" s="390" t="s">
        <v>293</v>
      </c>
      <c r="H59" s="391" t="s">
        <v>304</v>
      </c>
      <c r="I59" s="409">
        <f>'在庫情報（雨靴）'!R59</f>
        <v>0</v>
      </c>
      <c r="J59" s="410">
        <v>36</v>
      </c>
      <c r="K59" s="411">
        <f t="shared" si="0"/>
        <v>0</v>
      </c>
    </row>
    <row r="60" ht="35.25" spans="2:11">
      <c r="B60" s="387"/>
      <c r="C60" s="388"/>
      <c r="D60" s="389"/>
      <c r="E60" s="389"/>
      <c r="F60" s="392">
        <v>30</v>
      </c>
      <c r="G60" s="392" t="s">
        <v>294</v>
      </c>
      <c r="H60" s="393"/>
      <c r="I60" s="412">
        <f>'在庫情報（雨靴）'!R60</f>
        <v>0</v>
      </c>
      <c r="J60" s="413">
        <v>36</v>
      </c>
      <c r="K60" s="414">
        <f t="shared" si="0"/>
        <v>0</v>
      </c>
    </row>
    <row r="61" ht="35.25" spans="2:11">
      <c r="B61" s="387"/>
      <c r="C61" s="388"/>
      <c r="D61" s="389"/>
      <c r="E61" s="389"/>
      <c r="F61" s="390">
        <v>31</v>
      </c>
      <c r="G61" s="390" t="s">
        <v>295</v>
      </c>
      <c r="H61" s="391" t="s">
        <v>305</v>
      </c>
      <c r="I61" s="409">
        <f>'在庫情報（雨靴）'!R61</f>
        <v>0</v>
      </c>
      <c r="J61" s="410">
        <v>36</v>
      </c>
      <c r="K61" s="411">
        <f t="shared" si="0"/>
        <v>0</v>
      </c>
    </row>
    <row r="62" ht="36" spans="2:11">
      <c r="B62" s="387"/>
      <c r="C62" s="388"/>
      <c r="D62" s="389"/>
      <c r="E62" s="389"/>
      <c r="F62" s="394">
        <v>32</v>
      </c>
      <c r="G62" s="394" t="s">
        <v>296</v>
      </c>
      <c r="H62" s="395" t="s">
        <v>306</v>
      </c>
      <c r="I62" s="421">
        <f>'在庫情報（雨靴）'!R62</f>
        <v>0</v>
      </c>
      <c r="J62" s="422">
        <v>36</v>
      </c>
      <c r="K62" s="423">
        <f t="shared" si="0"/>
        <v>0</v>
      </c>
    </row>
    <row r="63" ht="35.25" spans="2:11">
      <c r="B63" s="387"/>
      <c r="C63" s="396"/>
      <c r="D63" s="397" t="s">
        <v>257</v>
      </c>
      <c r="E63" s="397" t="s">
        <v>32</v>
      </c>
      <c r="F63" s="398">
        <v>23</v>
      </c>
      <c r="G63" s="398" t="s">
        <v>287</v>
      </c>
      <c r="H63" s="399" t="s">
        <v>307</v>
      </c>
      <c r="I63" s="406">
        <f>'在庫情報（雨靴）'!R63</f>
        <v>0</v>
      </c>
      <c r="J63" s="407">
        <v>36</v>
      </c>
      <c r="K63" s="408">
        <f t="shared" si="0"/>
        <v>0</v>
      </c>
    </row>
    <row r="64" ht="35.25" spans="2:11">
      <c r="B64" s="387"/>
      <c r="C64" s="388"/>
      <c r="D64" s="389"/>
      <c r="E64" s="389"/>
      <c r="F64" s="390">
        <v>24</v>
      </c>
      <c r="G64" s="390" t="s">
        <v>288</v>
      </c>
      <c r="H64" s="391" t="s">
        <v>308</v>
      </c>
      <c r="I64" s="409">
        <f>'在庫情報（雨靴）'!R64</f>
        <v>0</v>
      </c>
      <c r="J64" s="410">
        <v>36</v>
      </c>
      <c r="K64" s="411">
        <f t="shared" si="0"/>
        <v>0</v>
      </c>
    </row>
    <row r="65" ht="35.25" spans="2:11">
      <c r="B65" s="387"/>
      <c r="C65" s="388"/>
      <c r="D65" s="389"/>
      <c r="E65" s="389"/>
      <c r="F65" s="392">
        <v>25</v>
      </c>
      <c r="G65" s="392" t="s">
        <v>289</v>
      </c>
      <c r="H65" s="393"/>
      <c r="I65" s="412">
        <f>'在庫情報（雨靴）'!R65</f>
        <v>0</v>
      </c>
      <c r="J65" s="413">
        <v>36</v>
      </c>
      <c r="K65" s="414">
        <f t="shared" si="0"/>
        <v>0</v>
      </c>
    </row>
    <row r="66" ht="35.25" spans="2:11">
      <c r="B66" s="387"/>
      <c r="C66" s="388"/>
      <c r="D66" s="389"/>
      <c r="E66" s="389"/>
      <c r="F66" s="390">
        <v>26</v>
      </c>
      <c r="G66" s="390" t="s">
        <v>290</v>
      </c>
      <c r="H66" s="391" t="s">
        <v>309</v>
      </c>
      <c r="I66" s="409">
        <f>'在庫情報（雨靴）'!R66</f>
        <v>0</v>
      </c>
      <c r="J66" s="410">
        <v>36</v>
      </c>
      <c r="K66" s="411">
        <f t="shared" si="0"/>
        <v>0</v>
      </c>
    </row>
    <row r="67" ht="35.25" spans="2:11">
      <c r="B67" s="387"/>
      <c r="C67" s="388"/>
      <c r="D67" s="389"/>
      <c r="E67" s="389"/>
      <c r="F67" s="392">
        <v>27</v>
      </c>
      <c r="G67" s="392" t="s">
        <v>291</v>
      </c>
      <c r="H67" s="393"/>
      <c r="I67" s="412">
        <f>'在庫情報（雨靴）'!R67</f>
        <v>0</v>
      </c>
      <c r="J67" s="413">
        <v>36</v>
      </c>
      <c r="K67" s="414">
        <f t="shared" si="0"/>
        <v>0</v>
      </c>
    </row>
    <row r="68" ht="35.25" spans="2:11">
      <c r="B68" s="387"/>
      <c r="C68" s="388"/>
      <c r="D68" s="389"/>
      <c r="E68" s="389"/>
      <c r="F68" s="390">
        <v>28</v>
      </c>
      <c r="G68" s="390" t="s">
        <v>292</v>
      </c>
      <c r="H68" s="391" t="s">
        <v>310</v>
      </c>
      <c r="I68" s="409">
        <f>'在庫情報（雨靴）'!R68</f>
        <v>0</v>
      </c>
      <c r="J68" s="410">
        <v>36</v>
      </c>
      <c r="K68" s="411">
        <f t="shared" ref="K68:K142" si="1">I68*J68</f>
        <v>0</v>
      </c>
    </row>
    <row r="69" ht="35.25" spans="2:11">
      <c r="B69" s="387"/>
      <c r="C69" s="388"/>
      <c r="D69" s="389"/>
      <c r="E69" s="389"/>
      <c r="F69" s="390">
        <v>29</v>
      </c>
      <c r="G69" s="390" t="s">
        <v>293</v>
      </c>
      <c r="H69" s="391" t="s">
        <v>311</v>
      </c>
      <c r="I69" s="409">
        <f>'在庫情報（雨靴）'!R69</f>
        <v>0</v>
      </c>
      <c r="J69" s="410">
        <v>36</v>
      </c>
      <c r="K69" s="411">
        <f t="shared" si="1"/>
        <v>0</v>
      </c>
    </row>
    <row r="70" ht="35.25" spans="2:11">
      <c r="B70" s="387"/>
      <c r="C70" s="388"/>
      <c r="D70" s="389"/>
      <c r="E70" s="389"/>
      <c r="F70" s="392">
        <v>30</v>
      </c>
      <c r="G70" s="392" t="s">
        <v>294</v>
      </c>
      <c r="H70" s="393"/>
      <c r="I70" s="412">
        <f>'在庫情報（雨靴）'!R70</f>
        <v>0</v>
      </c>
      <c r="J70" s="413">
        <v>36</v>
      </c>
      <c r="K70" s="414">
        <f t="shared" si="1"/>
        <v>0</v>
      </c>
    </row>
    <row r="71" ht="35.25" spans="2:11">
      <c r="B71" s="387"/>
      <c r="C71" s="388"/>
      <c r="D71" s="389"/>
      <c r="E71" s="389"/>
      <c r="F71" s="390">
        <v>31</v>
      </c>
      <c r="G71" s="390" t="s">
        <v>295</v>
      </c>
      <c r="H71" s="391" t="s">
        <v>312</v>
      </c>
      <c r="I71" s="409">
        <f>'在庫情報（雨靴）'!R71</f>
        <v>0</v>
      </c>
      <c r="J71" s="410">
        <v>36</v>
      </c>
      <c r="K71" s="411">
        <f t="shared" si="1"/>
        <v>0</v>
      </c>
    </row>
    <row r="72" ht="36" spans="2:11">
      <c r="B72" s="400"/>
      <c r="C72" s="401"/>
      <c r="D72" s="402"/>
      <c r="E72" s="402"/>
      <c r="F72" s="403">
        <v>32</v>
      </c>
      <c r="G72" s="403" t="s">
        <v>296</v>
      </c>
      <c r="H72" s="404" t="s">
        <v>313</v>
      </c>
      <c r="I72" s="421">
        <f>'在庫情報（雨靴）'!R72</f>
        <v>0</v>
      </c>
      <c r="J72" s="422">
        <v>36</v>
      </c>
      <c r="K72" s="423">
        <f t="shared" si="1"/>
        <v>0</v>
      </c>
    </row>
    <row r="73" ht="35.25" spans="2:11">
      <c r="B73" s="387" t="s">
        <v>314</v>
      </c>
      <c r="C73" s="396"/>
      <c r="D73" s="397" t="s">
        <v>315</v>
      </c>
      <c r="E73" s="397" t="s">
        <v>32</v>
      </c>
      <c r="F73" s="398">
        <v>23</v>
      </c>
      <c r="G73" s="398" t="s">
        <v>287</v>
      </c>
      <c r="H73" s="399" t="s">
        <v>316</v>
      </c>
      <c r="I73" s="406">
        <f>'在庫情報（雨靴）'!R73</f>
        <v>0</v>
      </c>
      <c r="J73" s="407">
        <v>38</v>
      </c>
      <c r="K73" s="408">
        <f t="shared" si="1"/>
        <v>0</v>
      </c>
    </row>
    <row r="74" ht="35.25" spans="2:11">
      <c r="B74" s="387"/>
      <c r="C74" s="388"/>
      <c r="D74" s="389"/>
      <c r="E74" s="389"/>
      <c r="F74" s="390">
        <v>24</v>
      </c>
      <c r="G74" s="390" t="s">
        <v>288</v>
      </c>
      <c r="H74" s="391" t="s">
        <v>317</v>
      </c>
      <c r="I74" s="409">
        <f>'在庫情報（雨靴）'!R74</f>
        <v>0</v>
      </c>
      <c r="J74" s="410">
        <v>38</v>
      </c>
      <c r="K74" s="411">
        <f t="shared" si="1"/>
        <v>0</v>
      </c>
    </row>
    <row r="75" ht="35.25" spans="2:11">
      <c r="B75" s="387"/>
      <c r="C75" s="388"/>
      <c r="D75" s="389"/>
      <c r="E75" s="389"/>
      <c r="F75" s="392">
        <v>25</v>
      </c>
      <c r="G75" s="392" t="s">
        <v>289</v>
      </c>
      <c r="H75" s="393"/>
      <c r="I75" s="412">
        <f>'在庫情報（雨靴）'!R75</f>
        <v>0</v>
      </c>
      <c r="J75" s="413">
        <v>38</v>
      </c>
      <c r="K75" s="414">
        <f t="shared" si="1"/>
        <v>0</v>
      </c>
    </row>
    <row r="76" ht="35.25" spans="2:11">
      <c r="B76" s="387"/>
      <c r="C76" s="388"/>
      <c r="D76" s="389"/>
      <c r="E76" s="389"/>
      <c r="F76" s="390">
        <v>26</v>
      </c>
      <c r="G76" s="390" t="s">
        <v>290</v>
      </c>
      <c r="H76" s="391" t="s">
        <v>318</v>
      </c>
      <c r="I76" s="409">
        <f>'在庫情報（雨靴）'!R76</f>
        <v>0</v>
      </c>
      <c r="J76" s="410">
        <v>38</v>
      </c>
      <c r="K76" s="411">
        <f t="shared" si="1"/>
        <v>0</v>
      </c>
    </row>
    <row r="77" ht="35.25" spans="2:11">
      <c r="B77" s="387"/>
      <c r="C77" s="388"/>
      <c r="D77" s="389"/>
      <c r="E77" s="389"/>
      <c r="F77" s="392">
        <v>27</v>
      </c>
      <c r="G77" s="392" t="s">
        <v>291</v>
      </c>
      <c r="H77" s="393"/>
      <c r="I77" s="412">
        <f>'在庫情報（雨靴）'!R77</f>
        <v>0</v>
      </c>
      <c r="J77" s="413">
        <v>38</v>
      </c>
      <c r="K77" s="414">
        <f t="shared" si="1"/>
        <v>0</v>
      </c>
    </row>
    <row r="78" ht="35.25" spans="2:11">
      <c r="B78" s="387"/>
      <c r="C78" s="388"/>
      <c r="D78" s="389"/>
      <c r="E78" s="389"/>
      <c r="F78" s="390">
        <v>28</v>
      </c>
      <c r="G78" s="390" t="s">
        <v>292</v>
      </c>
      <c r="H78" s="391" t="s">
        <v>319</v>
      </c>
      <c r="I78" s="409">
        <f>'在庫情報（雨靴）'!R78</f>
        <v>0</v>
      </c>
      <c r="J78" s="410">
        <v>38</v>
      </c>
      <c r="K78" s="411">
        <f t="shared" si="1"/>
        <v>0</v>
      </c>
    </row>
    <row r="79" ht="35.25" spans="2:11">
      <c r="B79" s="387"/>
      <c r="C79" s="388"/>
      <c r="D79" s="389"/>
      <c r="E79" s="389"/>
      <c r="F79" s="390">
        <v>29</v>
      </c>
      <c r="G79" s="390" t="s">
        <v>293</v>
      </c>
      <c r="H79" s="391" t="s">
        <v>320</v>
      </c>
      <c r="I79" s="409">
        <f>'在庫情報（雨靴）'!R79</f>
        <v>0</v>
      </c>
      <c r="J79" s="410">
        <v>38</v>
      </c>
      <c r="K79" s="411">
        <f t="shared" si="1"/>
        <v>0</v>
      </c>
    </row>
    <row r="80" ht="35.25" spans="2:11">
      <c r="B80" s="387"/>
      <c r="C80" s="388"/>
      <c r="D80" s="389"/>
      <c r="E80" s="389"/>
      <c r="F80" s="392">
        <v>30</v>
      </c>
      <c r="G80" s="392" t="s">
        <v>294</v>
      </c>
      <c r="H80" s="393"/>
      <c r="I80" s="412">
        <f>'在庫情報（雨靴）'!R80</f>
        <v>0</v>
      </c>
      <c r="J80" s="413">
        <v>38</v>
      </c>
      <c r="K80" s="414">
        <f t="shared" si="1"/>
        <v>0</v>
      </c>
    </row>
    <row r="81" ht="35.25" spans="2:11">
      <c r="B81" s="387"/>
      <c r="C81" s="388"/>
      <c r="D81" s="389"/>
      <c r="E81" s="389"/>
      <c r="F81" s="390">
        <v>31</v>
      </c>
      <c r="G81" s="390" t="s">
        <v>295</v>
      </c>
      <c r="H81" s="391" t="s">
        <v>321</v>
      </c>
      <c r="I81" s="409">
        <f>'在庫情報（雨靴）'!R81</f>
        <v>0</v>
      </c>
      <c r="J81" s="410">
        <v>38</v>
      </c>
      <c r="K81" s="411">
        <f t="shared" si="1"/>
        <v>0</v>
      </c>
    </row>
    <row r="82" ht="35.25" spans="2:11">
      <c r="B82" s="387"/>
      <c r="C82" s="388"/>
      <c r="D82" s="389"/>
      <c r="E82" s="389"/>
      <c r="F82" s="394">
        <v>32</v>
      </c>
      <c r="G82" s="394" t="s">
        <v>296</v>
      </c>
      <c r="H82" s="395" t="s">
        <v>322</v>
      </c>
      <c r="I82" s="415">
        <f>'在庫情報（雨靴）'!R82</f>
        <v>0</v>
      </c>
      <c r="J82" s="416">
        <v>38</v>
      </c>
      <c r="K82" s="417">
        <f t="shared" si="1"/>
        <v>0</v>
      </c>
    </row>
    <row r="83" ht="35.25" spans="2:11">
      <c r="B83" s="387"/>
      <c r="C83" s="396"/>
      <c r="D83" s="397" t="s">
        <v>274</v>
      </c>
      <c r="E83" s="397" t="s">
        <v>275</v>
      </c>
      <c r="F83" s="398">
        <v>23</v>
      </c>
      <c r="G83" s="398" t="s">
        <v>287</v>
      </c>
      <c r="H83" s="399" t="s">
        <v>316</v>
      </c>
      <c r="I83" s="418">
        <f>'在庫情報（雨靴）'!R83</f>
        <v>0</v>
      </c>
      <c r="J83" s="419">
        <v>38</v>
      </c>
      <c r="K83" s="420">
        <f t="shared" si="1"/>
        <v>0</v>
      </c>
    </row>
    <row r="84" ht="35.25" spans="2:11">
      <c r="B84" s="387"/>
      <c r="C84" s="388"/>
      <c r="D84" s="389"/>
      <c r="E84" s="389"/>
      <c r="F84" s="390">
        <v>24</v>
      </c>
      <c r="G84" s="390" t="s">
        <v>288</v>
      </c>
      <c r="H84" s="391" t="s">
        <v>317</v>
      </c>
      <c r="I84" s="409">
        <f>'在庫情報（雨靴）'!R84</f>
        <v>0</v>
      </c>
      <c r="J84" s="410">
        <v>38</v>
      </c>
      <c r="K84" s="411">
        <f t="shared" si="1"/>
        <v>0</v>
      </c>
    </row>
    <row r="85" ht="35.25" spans="2:11">
      <c r="B85" s="387"/>
      <c r="C85" s="388"/>
      <c r="D85" s="389"/>
      <c r="E85" s="389"/>
      <c r="F85" s="392">
        <v>25</v>
      </c>
      <c r="G85" s="392" t="s">
        <v>289</v>
      </c>
      <c r="H85" s="393"/>
      <c r="I85" s="412">
        <f>'在庫情報（雨靴）'!R85</f>
        <v>0</v>
      </c>
      <c r="J85" s="413">
        <v>38</v>
      </c>
      <c r="K85" s="414">
        <f t="shared" si="1"/>
        <v>0</v>
      </c>
    </row>
    <row r="86" ht="35.25" spans="2:11">
      <c r="B86" s="387"/>
      <c r="C86" s="388"/>
      <c r="D86" s="389"/>
      <c r="E86" s="389"/>
      <c r="F86" s="390">
        <v>26</v>
      </c>
      <c r="G86" s="390" t="s">
        <v>290</v>
      </c>
      <c r="H86" s="391" t="s">
        <v>318</v>
      </c>
      <c r="I86" s="409">
        <f>'在庫情報（雨靴）'!R86</f>
        <v>0</v>
      </c>
      <c r="J86" s="410">
        <v>38</v>
      </c>
      <c r="K86" s="411">
        <f t="shared" si="1"/>
        <v>0</v>
      </c>
    </row>
    <row r="87" ht="35.25" spans="2:11">
      <c r="B87" s="387"/>
      <c r="C87" s="388"/>
      <c r="D87" s="389"/>
      <c r="E87" s="389"/>
      <c r="F87" s="392">
        <v>27</v>
      </c>
      <c r="G87" s="392" t="s">
        <v>291</v>
      </c>
      <c r="H87" s="393"/>
      <c r="I87" s="412">
        <f>'在庫情報（雨靴）'!R87</f>
        <v>0</v>
      </c>
      <c r="J87" s="413">
        <v>38</v>
      </c>
      <c r="K87" s="414">
        <f t="shared" si="1"/>
        <v>0</v>
      </c>
    </row>
    <row r="88" ht="35.25" spans="2:11">
      <c r="B88" s="387"/>
      <c r="C88" s="388"/>
      <c r="D88" s="389"/>
      <c r="E88" s="389"/>
      <c r="F88" s="390">
        <v>28</v>
      </c>
      <c r="G88" s="390" t="s">
        <v>292</v>
      </c>
      <c r="H88" s="391" t="s">
        <v>319</v>
      </c>
      <c r="I88" s="409">
        <f>'在庫情報（雨靴）'!R88</f>
        <v>0</v>
      </c>
      <c r="J88" s="410">
        <v>38</v>
      </c>
      <c r="K88" s="411">
        <f t="shared" si="1"/>
        <v>0</v>
      </c>
    </row>
    <row r="89" ht="35.25" spans="2:11">
      <c r="B89" s="387"/>
      <c r="C89" s="388"/>
      <c r="D89" s="389"/>
      <c r="E89" s="389"/>
      <c r="F89" s="390">
        <v>29</v>
      </c>
      <c r="G89" s="390" t="s">
        <v>293</v>
      </c>
      <c r="H89" s="391" t="s">
        <v>320</v>
      </c>
      <c r="I89" s="409">
        <f>'在庫情報（雨靴）'!R89</f>
        <v>0</v>
      </c>
      <c r="J89" s="410">
        <v>38</v>
      </c>
      <c r="K89" s="411">
        <f t="shared" si="1"/>
        <v>0</v>
      </c>
    </row>
    <row r="90" ht="35.25" spans="2:11">
      <c r="B90" s="387"/>
      <c r="C90" s="388"/>
      <c r="D90" s="389"/>
      <c r="E90" s="389"/>
      <c r="F90" s="392">
        <v>30</v>
      </c>
      <c r="G90" s="392" t="s">
        <v>294</v>
      </c>
      <c r="H90" s="393"/>
      <c r="I90" s="412">
        <f>'在庫情報（雨靴）'!R90</f>
        <v>0</v>
      </c>
      <c r="J90" s="413">
        <v>38</v>
      </c>
      <c r="K90" s="414">
        <f t="shared" si="1"/>
        <v>0</v>
      </c>
    </row>
    <row r="91" ht="35.25" spans="2:11">
      <c r="B91" s="387"/>
      <c r="C91" s="388"/>
      <c r="D91" s="389"/>
      <c r="E91" s="389"/>
      <c r="F91" s="390">
        <v>31</v>
      </c>
      <c r="G91" s="390" t="s">
        <v>295</v>
      </c>
      <c r="H91" s="391" t="s">
        <v>321</v>
      </c>
      <c r="I91" s="409">
        <f>'在庫情報（雨靴）'!R91</f>
        <v>0</v>
      </c>
      <c r="J91" s="410">
        <v>38</v>
      </c>
      <c r="K91" s="411">
        <f t="shared" si="1"/>
        <v>0</v>
      </c>
    </row>
    <row r="92" ht="36" spans="2:11">
      <c r="B92" s="387"/>
      <c r="C92" s="388"/>
      <c r="D92" s="389"/>
      <c r="E92" s="389"/>
      <c r="F92" s="394">
        <v>32</v>
      </c>
      <c r="G92" s="394" t="s">
        <v>296</v>
      </c>
      <c r="H92" s="395" t="s">
        <v>322</v>
      </c>
      <c r="I92" s="415">
        <f>'在庫情報（雨靴）'!R92</f>
        <v>0</v>
      </c>
      <c r="J92" s="416">
        <v>38</v>
      </c>
      <c r="K92" s="417">
        <f t="shared" si="1"/>
        <v>0</v>
      </c>
    </row>
    <row r="93" ht="35.25" spans="2:11">
      <c r="B93" s="387"/>
      <c r="C93" s="396"/>
      <c r="D93" s="397" t="s">
        <v>330</v>
      </c>
      <c r="E93" s="397" t="s">
        <v>331</v>
      </c>
      <c r="F93" s="398">
        <v>23</v>
      </c>
      <c r="G93" s="398" t="s">
        <v>287</v>
      </c>
      <c r="H93" s="399" t="s">
        <v>332</v>
      </c>
      <c r="I93" s="406">
        <f>'在庫情報（雨靴）'!R93</f>
        <v>0</v>
      </c>
      <c r="J93" s="407">
        <v>36</v>
      </c>
      <c r="K93" s="408">
        <f t="shared" ref="K93:K101" si="2">I93*J93</f>
        <v>0</v>
      </c>
    </row>
    <row r="94" ht="35.25" spans="2:11">
      <c r="B94" s="387"/>
      <c r="C94" s="388"/>
      <c r="D94" s="389"/>
      <c r="E94" s="389"/>
      <c r="F94" s="390">
        <v>24</v>
      </c>
      <c r="G94" s="390" t="s">
        <v>288</v>
      </c>
      <c r="H94" s="391" t="s">
        <v>333</v>
      </c>
      <c r="I94" s="409">
        <f>'在庫情報（雨靴）'!R94</f>
        <v>0</v>
      </c>
      <c r="J94" s="410">
        <v>36</v>
      </c>
      <c r="K94" s="411">
        <f t="shared" si="2"/>
        <v>0</v>
      </c>
    </row>
    <row r="95" ht="35.25" spans="2:11">
      <c r="B95" s="387"/>
      <c r="C95" s="388"/>
      <c r="D95" s="389"/>
      <c r="E95" s="389"/>
      <c r="F95" s="392">
        <v>25</v>
      </c>
      <c r="G95" s="392" t="s">
        <v>289</v>
      </c>
      <c r="H95" s="393"/>
      <c r="I95" s="412">
        <f>'在庫情報（雨靴）'!R95</f>
        <v>0</v>
      </c>
      <c r="J95" s="413">
        <v>36</v>
      </c>
      <c r="K95" s="414">
        <f t="shared" si="2"/>
        <v>0</v>
      </c>
    </row>
    <row r="96" ht="35.25" spans="2:11">
      <c r="B96" s="387"/>
      <c r="C96" s="388"/>
      <c r="D96" s="389"/>
      <c r="E96" s="389"/>
      <c r="F96" s="390">
        <v>26</v>
      </c>
      <c r="G96" s="390" t="s">
        <v>290</v>
      </c>
      <c r="H96" s="391" t="s">
        <v>334</v>
      </c>
      <c r="I96" s="409">
        <f>'在庫情報（雨靴）'!R96</f>
        <v>0</v>
      </c>
      <c r="J96" s="410">
        <v>36</v>
      </c>
      <c r="K96" s="411">
        <f t="shared" si="2"/>
        <v>0</v>
      </c>
    </row>
    <row r="97" ht="35.25" spans="2:11">
      <c r="B97" s="387"/>
      <c r="C97" s="388"/>
      <c r="D97" s="389"/>
      <c r="E97" s="389"/>
      <c r="F97" s="392">
        <v>27</v>
      </c>
      <c r="G97" s="392" t="s">
        <v>291</v>
      </c>
      <c r="H97" s="393"/>
      <c r="I97" s="412">
        <f>'在庫情報（雨靴）'!R97</f>
        <v>0</v>
      </c>
      <c r="J97" s="413">
        <v>36</v>
      </c>
      <c r="K97" s="414">
        <f t="shared" si="2"/>
        <v>0</v>
      </c>
    </row>
    <row r="98" ht="35.25" spans="2:11">
      <c r="B98" s="387"/>
      <c r="C98" s="388"/>
      <c r="D98" s="389"/>
      <c r="E98" s="389"/>
      <c r="F98" s="390">
        <v>28</v>
      </c>
      <c r="G98" s="390" t="s">
        <v>292</v>
      </c>
      <c r="H98" s="391" t="s">
        <v>335</v>
      </c>
      <c r="I98" s="409">
        <f>'在庫情報（雨靴）'!R98</f>
        <v>0</v>
      </c>
      <c r="J98" s="410">
        <v>36</v>
      </c>
      <c r="K98" s="411">
        <f t="shared" si="2"/>
        <v>0</v>
      </c>
    </row>
    <row r="99" ht="35.25" spans="2:11">
      <c r="B99" s="387"/>
      <c r="C99" s="388"/>
      <c r="D99" s="389"/>
      <c r="E99" s="389"/>
      <c r="F99" s="390">
        <v>29</v>
      </c>
      <c r="G99" s="390" t="s">
        <v>293</v>
      </c>
      <c r="H99" s="391" t="s">
        <v>336</v>
      </c>
      <c r="I99" s="409">
        <f>'在庫情報（雨靴）'!R99</f>
        <v>0</v>
      </c>
      <c r="J99" s="410">
        <v>36</v>
      </c>
      <c r="K99" s="411">
        <f t="shared" si="2"/>
        <v>0</v>
      </c>
    </row>
    <row r="100" ht="35.25" spans="2:11">
      <c r="B100" s="387"/>
      <c r="C100" s="388"/>
      <c r="D100" s="389"/>
      <c r="E100" s="389"/>
      <c r="F100" s="392">
        <v>30</v>
      </c>
      <c r="G100" s="392" t="s">
        <v>294</v>
      </c>
      <c r="H100" s="393"/>
      <c r="I100" s="412">
        <f>'在庫情報（雨靴）'!R100</f>
        <v>0</v>
      </c>
      <c r="J100" s="413">
        <v>36</v>
      </c>
      <c r="K100" s="414">
        <f t="shared" si="2"/>
        <v>0</v>
      </c>
    </row>
    <row r="101" ht="35.25" spans="2:11">
      <c r="B101" s="387"/>
      <c r="C101" s="388"/>
      <c r="D101" s="389"/>
      <c r="E101" s="389"/>
      <c r="F101" s="390">
        <v>31</v>
      </c>
      <c r="G101" s="390" t="s">
        <v>295</v>
      </c>
      <c r="H101" s="391" t="s">
        <v>337</v>
      </c>
      <c r="I101" s="409">
        <f>'在庫情報（雨靴）'!R101</f>
        <v>0</v>
      </c>
      <c r="J101" s="410">
        <v>36</v>
      </c>
      <c r="K101" s="411">
        <f t="shared" si="2"/>
        <v>0</v>
      </c>
    </row>
    <row r="102" ht="36" spans="2:11">
      <c r="B102" s="400"/>
      <c r="C102" s="401"/>
      <c r="D102" s="402"/>
      <c r="E102" s="402"/>
      <c r="F102" s="403">
        <v>32</v>
      </c>
      <c r="G102" s="403" t="s">
        <v>296</v>
      </c>
      <c r="H102" s="404" t="s">
        <v>338</v>
      </c>
      <c r="I102" s="421">
        <f>'在庫情報（雨靴）'!R102</f>
        <v>0</v>
      </c>
      <c r="J102" s="422">
        <v>36</v>
      </c>
      <c r="K102" s="423">
        <f t="shared" ref="K102" si="3">I102*J102</f>
        <v>0</v>
      </c>
    </row>
    <row r="103" ht="35.25" spans="2:11">
      <c r="B103" s="382" t="s">
        <v>339</v>
      </c>
      <c r="C103" s="383"/>
      <c r="D103" s="384" t="s">
        <v>265</v>
      </c>
      <c r="E103" s="384"/>
      <c r="F103" s="385">
        <v>23</v>
      </c>
      <c r="G103" s="385" t="s">
        <v>287</v>
      </c>
      <c r="H103" s="386" t="s">
        <v>340</v>
      </c>
      <c r="I103" s="406">
        <f>'在庫情報（雨靴）'!R103</f>
        <v>0</v>
      </c>
      <c r="J103" s="407">
        <v>36</v>
      </c>
      <c r="K103" s="408">
        <f t="shared" si="1"/>
        <v>0</v>
      </c>
    </row>
    <row r="104" ht="35.25" spans="2:11">
      <c r="B104" s="387"/>
      <c r="C104" s="388"/>
      <c r="D104" s="389"/>
      <c r="E104" s="389"/>
      <c r="F104" s="390">
        <v>24</v>
      </c>
      <c r="G104" s="390" t="s">
        <v>288</v>
      </c>
      <c r="H104" s="391" t="s">
        <v>341</v>
      </c>
      <c r="I104" s="409">
        <f>'在庫情報（雨靴）'!R104</f>
        <v>0</v>
      </c>
      <c r="J104" s="410">
        <v>36</v>
      </c>
      <c r="K104" s="411">
        <f t="shared" si="1"/>
        <v>0</v>
      </c>
    </row>
    <row r="105" ht="35.25" spans="2:11">
      <c r="B105" s="387"/>
      <c r="C105" s="388"/>
      <c r="D105" s="389"/>
      <c r="E105" s="389"/>
      <c r="F105" s="392">
        <v>25</v>
      </c>
      <c r="G105" s="392" t="s">
        <v>289</v>
      </c>
      <c r="H105" s="393"/>
      <c r="I105" s="412">
        <f>'在庫情報（雨靴）'!R105</f>
        <v>0</v>
      </c>
      <c r="J105" s="413">
        <v>36</v>
      </c>
      <c r="K105" s="414">
        <f t="shared" si="1"/>
        <v>0</v>
      </c>
    </row>
    <row r="106" ht="35.25" spans="2:11">
      <c r="B106" s="387"/>
      <c r="C106" s="388"/>
      <c r="D106" s="389"/>
      <c r="E106" s="389"/>
      <c r="F106" s="390">
        <v>26</v>
      </c>
      <c r="G106" s="390" t="s">
        <v>290</v>
      </c>
      <c r="H106" s="391" t="s">
        <v>342</v>
      </c>
      <c r="I106" s="409">
        <f>'在庫情報（雨靴）'!R106</f>
        <v>0</v>
      </c>
      <c r="J106" s="410">
        <v>36</v>
      </c>
      <c r="K106" s="411">
        <f t="shared" si="1"/>
        <v>0</v>
      </c>
    </row>
    <row r="107" ht="35.25" spans="2:11">
      <c r="B107" s="387"/>
      <c r="C107" s="388"/>
      <c r="D107" s="389"/>
      <c r="E107" s="389"/>
      <c r="F107" s="392">
        <v>27</v>
      </c>
      <c r="G107" s="392" t="s">
        <v>291</v>
      </c>
      <c r="H107" s="393"/>
      <c r="I107" s="412">
        <f>'在庫情報（雨靴）'!R107</f>
        <v>0</v>
      </c>
      <c r="J107" s="413">
        <v>36</v>
      </c>
      <c r="K107" s="414">
        <f t="shared" si="1"/>
        <v>0</v>
      </c>
    </row>
    <row r="108" ht="35.25" spans="2:11">
      <c r="B108" s="387"/>
      <c r="C108" s="388"/>
      <c r="D108" s="389"/>
      <c r="E108" s="389"/>
      <c r="F108" s="390">
        <v>28</v>
      </c>
      <c r="G108" s="390" t="s">
        <v>292</v>
      </c>
      <c r="H108" s="391" t="s">
        <v>343</v>
      </c>
      <c r="I108" s="409">
        <f>'在庫情報（雨靴）'!R108</f>
        <v>0</v>
      </c>
      <c r="J108" s="410">
        <v>36</v>
      </c>
      <c r="K108" s="411">
        <f t="shared" si="1"/>
        <v>0</v>
      </c>
    </row>
    <row r="109" ht="35.25" spans="2:11">
      <c r="B109" s="387"/>
      <c r="C109" s="388"/>
      <c r="D109" s="389"/>
      <c r="E109" s="389"/>
      <c r="F109" s="390">
        <v>29</v>
      </c>
      <c r="G109" s="390" t="s">
        <v>293</v>
      </c>
      <c r="H109" s="391" t="s">
        <v>344</v>
      </c>
      <c r="I109" s="409">
        <f>'在庫情報（雨靴）'!R109</f>
        <v>0</v>
      </c>
      <c r="J109" s="410">
        <v>36</v>
      </c>
      <c r="K109" s="411">
        <f t="shared" si="1"/>
        <v>0</v>
      </c>
    </row>
    <row r="110" ht="35.25" spans="2:11">
      <c r="B110" s="387"/>
      <c r="C110" s="388"/>
      <c r="D110" s="389"/>
      <c r="E110" s="389"/>
      <c r="F110" s="392">
        <v>30</v>
      </c>
      <c r="G110" s="392" t="s">
        <v>294</v>
      </c>
      <c r="H110" s="393"/>
      <c r="I110" s="412">
        <f>'在庫情報（雨靴）'!R110</f>
        <v>0</v>
      </c>
      <c r="J110" s="413">
        <v>36</v>
      </c>
      <c r="K110" s="414">
        <f t="shared" si="1"/>
        <v>0</v>
      </c>
    </row>
    <row r="111" ht="35.25" spans="2:11">
      <c r="B111" s="387"/>
      <c r="C111" s="388"/>
      <c r="D111" s="389"/>
      <c r="E111" s="389"/>
      <c r="F111" s="390">
        <v>31</v>
      </c>
      <c r="G111" s="390" t="s">
        <v>295</v>
      </c>
      <c r="H111" s="391" t="s">
        <v>345</v>
      </c>
      <c r="I111" s="409">
        <f>'在庫情報（雨靴）'!R111</f>
        <v>0</v>
      </c>
      <c r="J111" s="410">
        <v>36</v>
      </c>
      <c r="K111" s="411">
        <f t="shared" si="1"/>
        <v>0</v>
      </c>
    </row>
    <row r="112" ht="35.25" spans="2:11">
      <c r="B112" s="387"/>
      <c r="C112" s="388"/>
      <c r="D112" s="389"/>
      <c r="E112" s="389"/>
      <c r="F112" s="394">
        <v>32</v>
      </c>
      <c r="G112" s="394" t="s">
        <v>296</v>
      </c>
      <c r="H112" s="395" t="s">
        <v>346</v>
      </c>
      <c r="I112" s="415">
        <f>'在庫情報（雨靴）'!R112</f>
        <v>0</v>
      </c>
      <c r="J112" s="416">
        <v>36</v>
      </c>
      <c r="K112" s="417">
        <f t="shared" si="1"/>
        <v>0</v>
      </c>
    </row>
    <row r="113" ht="35.25" spans="2:11">
      <c r="B113" s="387"/>
      <c r="C113" s="396"/>
      <c r="D113" s="397" t="s">
        <v>257</v>
      </c>
      <c r="E113" s="397"/>
      <c r="F113" s="398">
        <v>23</v>
      </c>
      <c r="G113" s="398" t="s">
        <v>287</v>
      </c>
      <c r="H113" s="399" t="s">
        <v>347</v>
      </c>
      <c r="I113" s="418">
        <f>'在庫情報（雨靴）'!R113</f>
        <v>0</v>
      </c>
      <c r="J113" s="419">
        <v>36</v>
      </c>
      <c r="K113" s="420">
        <f t="shared" si="1"/>
        <v>0</v>
      </c>
    </row>
    <row r="114" ht="35.25" spans="2:11">
      <c r="B114" s="387"/>
      <c r="C114" s="388"/>
      <c r="D114" s="389"/>
      <c r="E114" s="389"/>
      <c r="F114" s="390">
        <v>24</v>
      </c>
      <c r="G114" s="390" t="s">
        <v>288</v>
      </c>
      <c r="H114" s="391" t="s">
        <v>348</v>
      </c>
      <c r="I114" s="409">
        <f>'在庫情報（雨靴）'!R114</f>
        <v>0</v>
      </c>
      <c r="J114" s="410">
        <v>36</v>
      </c>
      <c r="K114" s="411">
        <f t="shared" si="1"/>
        <v>0</v>
      </c>
    </row>
    <row r="115" ht="35.25" spans="2:11">
      <c r="B115" s="387"/>
      <c r="C115" s="388"/>
      <c r="D115" s="389"/>
      <c r="E115" s="389"/>
      <c r="F115" s="392">
        <v>25</v>
      </c>
      <c r="G115" s="392" t="s">
        <v>289</v>
      </c>
      <c r="H115" s="393"/>
      <c r="I115" s="412">
        <f>'在庫情報（雨靴）'!R115</f>
        <v>0</v>
      </c>
      <c r="J115" s="413">
        <v>36</v>
      </c>
      <c r="K115" s="414">
        <f t="shared" si="1"/>
        <v>0</v>
      </c>
    </row>
    <row r="116" ht="35.25" spans="2:11">
      <c r="B116" s="387"/>
      <c r="C116" s="388"/>
      <c r="D116" s="389"/>
      <c r="E116" s="389"/>
      <c r="F116" s="390">
        <v>26</v>
      </c>
      <c r="G116" s="390" t="s">
        <v>290</v>
      </c>
      <c r="H116" s="391" t="s">
        <v>349</v>
      </c>
      <c r="I116" s="409">
        <f>'在庫情報（雨靴）'!R116</f>
        <v>0</v>
      </c>
      <c r="J116" s="410">
        <v>36</v>
      </c>
      <c r="K116" s="411">
        <f t="shared" si="1"/>
        <v>0</v>
      </c>
    </row>
    <row r="117" ht="35.25" spans="2:11">
      <c r="B117" s="387"/>
      <c r="C117" s="388"/>
      <c r="D117" s="389"/>
      <c r="E117" s="389"/>
      <c r="F117" s="392">
        <v>27</v>
      </c>
      <c r="G117" s="392" t="s">
        <v>291</v>
      </c>
      <c r="H117" s="393"/>
      <c r="I117" s="412">
        <f>'在庫情報（雨靴）'!R117</f>
        <v>0</v>
      </c>
      <c r="J117" s="413">
        <v>36</v>
      </c>
      <c r="K117" s="414">
        <f t="shared" si="1"/>
        <v>0</v>
      </c>
    </row>
    <row r="118" ht="35.25" spans="2:11">
      <c r="B118" s="387"/>
      <c r="C118" s="388"/>
      <c r="D118" s="389"/>
      <c r="E118" s="389"/>
      <c r="F118" s="390">
        <v>28</v>
      </c>
      <c r="G118" s="390" t="s">
        <v>292</v>
      </c>
      <c r="H118" s="391" t="s">
        <v>350</v>
      </c>
      <c r="I118" s="409">
        <f>'在庫情報（雨靴）'!R118</f>
        <v>0</v>
      </c>
      <c r="J118" s="410">
        <v>36</v>
      </c>
      <c r="K118" s="411">
        <f t="shared" si="1"/>
        <v>0</v>
      </c>
    </row>
    <row r="119" ht="35.25" spans="2:11">
      <c r="B119" s="387"/>
      <c r="C119" s="388"/>
      <c r="D119" s="389"/>
      <c r="E119" s="389"/>
      <c r="F119" s="390">
        <v>29</v>
      </c>
      <c r="G119" s="390" t="s">
        <v>293</v>
      </c>
      <c r="H119" s="391" t="s">
        <v>351</v>
      </c>
      <c r="I119" s="409">
        <f>'在庫情報（雨靴）'!R119</f>
        <v>0</v>
      </c>
      <c r="J119" s="410">
        <v>36</v>
      </c>
      <c r="K119" s="411">
        <f t="shared" si="1"/>
        <v>0</v>
      </c>
    </row>
    <row r="120" ht="35.25" spans="2:11">
      <c r="B120" s="387"/>
      <c r="C120" s="388"/>
      <c r="D120" s="389"/>
      <c r="E120" s="389"/>
      <c r="F120" s="392">
        <v>30</v>
      </c>
      <c r="G120" s="392" t="s">
        <v>294</v>
      </c>
      <c r="H120" s="393"/>
      <c r="I120" s="412">
        <f>'在庫情報（雨靴）'!R120</f>
        <v>0</v>
      </c>
      <c r="J120" s="413">
        <v>36</v>
      </c>
      <c r="K120" s="414">
        <f t="shared" si="1"/>
        <v>0</v>
      </c>
    </row>
    <row r="121" ht="35.25" spans="2:11">
      <c r="B121" s="387"/>
      <c r="C121" s="388"/>
      <c r="D121" s="389"/>
      <c r="E121" s="389"/>
      <c r="F121" s="390">
        <v>31</v>
      </c>
      <c r="G121" s="390" t="s">
        <v>295</v>
      </c>
      <c r="H121" s="391" t="s">
        <v>352</v>
      </c>
      <c r="I121" s="409">
        <f>'在庫情報（雨靴）'!R121</f>
        <v>0</v>
      </c>
      <c r="J121" s="410">
        <v>36</v>
      </c>
      <c r="K121" s="411">
        <f t="shared" si="1"/>
        <v>0</v>
      </c>
    </row>
    <row r="122" ht="35.25" spans="2:11">
      <c r="B122" s="387"/>
      <c r="C122" s="388"/>
      <c r="D122" s="389"/>
      <c r="E122" s="389"/>
      <c r="F122" s="394">
        <v>32</v>
      </c>
      <c r="G122" s="394" t="s">
        <v>296</v>
      </c>
      <c r="H122" s="395" t="s">
        <v>353</v>
      </c>
      <c r="I122" s="415">
        <f>'在庫情報（雨靴）'!R122</f>
        <v>0</v>
      </c>
      <c r="J122" s="416">
        <v>36</v>
      </c>
      <c r="K122" s="417">
        <f t="shared" si="1"/>
        <v>0</v>
      </c>
    </row>
    <row r="123" ht="35.25" spans="2:11">
      <c r="B123" s="387"/>
      <c r="C123" s="396"/>
      <c r="D123" s="397" t="s">
        <v>354</v>
      </c>
      <c r="E123" s="397"/>
      <c r="F123" s="398">
        <v>23</v>
      </c>
      <c r="G123" s="398" t="s">
        <v>287</v>
      </c>
      <c r="H123" s="399" t="s">
        <v>355</v>
      </c>
      <c r="I123" s="418">
        <f>'在庫情報（雨靴）'!R123</f>
        <v>0</v>
      </c>
      <c r="J123" s="419">
        <v>36</v>
      </c>
      <c r="K123" s="420">
        <f t="shared" si="1"/>
        <v>0</v>
      </c>
    </row>
    <row r="124" ht="35.25" spans="2:11">
      <c r="B124" s="387"/>
      <c r="C124" s="388"/>
      <c r="D124" s="389"/>
      <c r="E124" s="389"/>
      <c r="F124" s="390">
        <v>24</v>
      </c>
      <c r="G124" s="390" t="s">
        <v>288</v>
      </c>
      <c r="H124" s="391" t="s">
        <v>356</v>
      </c>
      <c r="I124" s="409">
        <f>'在庫情報（雨靴）'!R124</f>
        <v>0</v>
      </c>
      <c r="J124" s="410">
        <v>36</v>
      </c>
      <c r="K124" s="411">
        <f t="shared" si="1"/>
        <v>0</v>
      </c>
    </row>
    <row r="125" ht="35.25" spans="2:11">
      <c r="B125" s="387"/>
      <c r="C125" s="388"/>
      <c r="D125" s="389"/>
      <c r="E125" s="389"/>
      <c r="F125" s="392">
        <v>25</v>
      </c>
      <c r="G125" s="392" t="s">
        <v>289</v>
      </c>
      <c r="H125" s="393"/>
      <c r="I125" s="412">
        <f>'在庫情報（雨靴）'!R125</f>
        <v>0</v>
      </c>
      <c r="J125" s="413">
        <v>36</v>
      </c>
      <c r="K125" s="414">
        <f t="shared" si="1"/>
        <v>0</v>
      </c>
    </row>
    <row r="126" ht="35.25" spans="2:11">
      <c r="B126" s="387"/>
      <c r="C126" s="388"/>
      <c r="D126" s="389"/>
      <c r="E126" s="389"/>
      <c r="F126" s="390">
        <v>26</v>
      </c>
      <c r="G126" s="390" t="s">
        <v>290</v>
      </c>
      <c r="H126" s="391" t="s">
        <v>357</v>
      </c>
      <c r="I126" s="409">
        <f>'在庫情報（雨靴）'!R126</f>
        <v>0</v>
      </c>
      <c r="J126" s="410">
        <v>36</v>
      </c>
      <c r="K126" s="411">
        <f t="shared" si="1"/>
        <v>0</v>
      </c>
    </row>
    <row r="127" ht="35.25" spans="2:11">
      <c r="B127" s="387"/>
      <c r="C127" s="388"/>
      <c r="D127" s="389"/>
      <c r="E127" s="389"/>
      <c r="F127" s="392">
        <v>27</v>
      </c>
      <c r="G127" s="392" t="s">
        <v>291</v>
      </c>
      <c r="H127" s="393"/>
      <c r="I127" s="412">
        <f>'在庫情報（雨靴）'!R127</f>
        <v>0</v>
      </c>
      <c r="J127" s="413">
        <v>36</v>
      </c>
      <c r="K127" s="414">
        <f t="shared" si="1"/>
        <v>0</v>
      </c>
    </row>
    <row r="128" ht="35.25" spans="2:11">
      <c r="B128" s="387"/>
      <c r="C128" s="388"/>
      <c r="D128" s="389"/>
      <c r="E128" s="389"/>
      <c r="F128" s="390">
        <v>28</v>
      </c>
      <c r="G128" s="390" t="s">
        <v>292</v>
      </c>
      <c r="H128" s="391" t="s">
        <v>358</v>
      </c>
      <c r="I128" s="409">
        <f>'在庫情報（雨靴）'!R128</f>
        <v>0</v>
      </c>
      <c r="J128" s="410">
        <v>36</v>
      </c>
      <c r="K128" s="411">
        <f t="shared" si="1"/>
        <v>0</v>
      </c>
    </row>
    <row r="129" ht="35.25" spans="2:11">
      <c r="B129" s="387"/>
      <c r="C129" s="388"/>
      <c r="D129" s="389"/>
      <c r="E129" s="389"/>
      <c r="F129" s="390">
        <v>29</v>
      </c>
      <c r="G129" s="390" t="s">
        <v>293</v>
      </c>
      <c r="H129" s="391" t="s">
        <v>359</v>
      </c>
      <c r="I129" s="409">
        <f>'在庫情報（雨靴）'!R129</f>
        <v>0</v>
      </c>
      <c r="J129" s="410">
        <v>36</v>
      </c>
      <c r="K129" s="411">
        <f t="shared" si="1"/>
        <v>0</v>
      </c>
    </row>
    <row r="130" ht="35.25" spans="2:11">
      <c r="B130" s="387"/>
      <c r="C130" s="388"/>
      <c r="D130" s="389"/>
      <c r="E130" s="389"/>
      <c r="F130" s="392">
        <v>30</v>
      </c>
      <c r="G130" s="392" t="s">
        <v>294</v>
      </c>
      <c r="H130" s="393"/>
      <c r="I130" s="412">
        <f>'在庫情報（雨靴）'!R130</f>
        <v>0</v>
      </c>
      <c r="J130" s="413">
        <v>36</v>
      </c>
      <c r="K130" s="414">
        <f t="shared" si="1"/>
        <v>0</v>
      </c>
    </row>
    <row r="131" ht="35.25" spans="2:11">
      <c r="B131" s="387"/>
      <c r="C131" s="388"/>
      <c r="D131" s="389"/>
      <c r="E131" s="389"/>
      <c r="F131" s="390">
        <v>31</v>
      </c>
      <c r="G131" s="390" t="s">
        <v>295</v>
      </c>
      <c r="H131" s="391" t="s">
        <v>360</v>
      </c>
      <c r="I131" s="409">
        <f>'在庫情報（雨靴）'!R131</f>
        <v>0</v>
      </c>
      <c r="J131" s="410">
        <v>36</v>
      </c>
      <c r="K131" s="411">
        <f t="shared" si="1"/>
        <v>0</v>
      </c>
    </row>
    <row r="132" ht="35.25" spans="2:11">
      <c r="B132" s="387"/>
      <c r="C132" s="388"/>
      <c r="D132" s="389"/>
      <c r="E132" s="389"/>
      <c r="F132" s="394">
        <v>32</v>
      </c>
      <c r="G132" s="394" t="s">
        <v>296</v>
      </c>
      <c r="H132" s="395" t="s">
        <v>361</v>
      </c>
      <c r="I132" s="415">
        <f>'在庫情報（雨靴）'!R132</f>
        <v>0</v>
      </c>
      <c r="J132" s="416">
        <v>36</v>
      </c>
      <c r="K132" s="417">
        <f t="shared" si="1"/>
        <v>0</v>
      </c>
    </row>
    <row r="133" ht="35.25" spans="2:11">
      <c r="B133" s="387"/>
      <c r="C133" s="396"/>
      <c r="D133" s="397" t="s">
        <v>254</v>
      </c>
      <c r="E133" s="397"/>
      <c r="F133" s="398">
        <v>23</v>
      </c>
      <c r="G133" s="398" t="s">
        <v>287</v>
      </c>
      <c r="H133" s="399" t="s">
        <v>362</v>
      </c>
      <c r="I133" s="418">
        <f>'在庫情報（雨靴）'!R133</f>
        <v>0</v>
      </c>
      <c r="J133" s="419">
        <v>36</v>
      </c>
      <c r="K133" s="420">
        <f t="shared" si="1"/>
        <v>0</v>
      </c>
    </row>
    <row r="134" ht="35.25" spans="2:11">
      <c r="B134" s="387"/>
      <c r="C134" s="388"/>
      <c r="D134" s="389"/>
      <c r="E134" s="389"/>
      <c r="F134" s="390">
        <v>24</v>
      </c>
      <c r="G134" s="390" t="s">
        <v>288</v>
      </c>
      <c r="H134" s="391" t="s">
        <v>363</v>
      </c>
      <c r="I134" s="409">
        <f>'在庫情報（雨靴）'!R134</f>
        <v>0</v>
      </c>
      <c r="J134" s="410">
        <v>36</v>
      </c>
      <c r="K134" s="411">
        <f t="shared" si="1"/>
        <v>0</v>
      </c>
    </row>
    <row r="135" ht="35.25" spans="2:11">
      <c r="B135" s="387"/>
      <c r="C135" s="388"/>
      <c r="D135" s="389"/>
      <c r="E135" s="389"/>
      <c r="F135" s="392">
        <v>25</v>
      </c>
      <c r="G135" s="392" t="s">
        <v>289</v>
      </c>
      <c r="H135" s="393"/>
      <c r="I135" s="412">
        <f>'在庫情報（雨靴）'!R135</f>
        <v>0</v>
      </c>
      <c r="J135" s="413">
        <v>36</v>
      </c>
      <c r="K135" s="414">
        <f t="shared" si="1"/>
        <v>0</v>
      </c>
    </row>
    <row r="136" ht="35.25" spans="2:11">
      <c r="B136" s="387"/>
      <c r="C136" s="388"/>
      <c r="D136" s="389"/>
      <c r="E136" s="389"/>
      <c r="F136" s="390">
        <v>26</v>
      </c>
      <c r="G136" s="390" t="s">
        <v>290</v>
      </c>
      <c r="H136" s="391" t="s">
        <v>364</v>
      </c>
      <c r="I136" s="409">
        <f>'在庫情報（雨靴）'!R136</f>
        <v>0</v>
      </c>
      <c r="J136" s="410">
        <v>36</v>
      </c>
      <c r="K136" s="411">
        <f t="shared" si="1"/>
        <v>0</v>
      </c>
    </row>
    <row r="137" ht="35.25" spans="2:11">
      <c r="B137" s="387"/>
      <c r="C137" s="388"/>
      <c r="D137" s="389"/>
      <c r="E137" s="389"/>
      <c r="F137" s="392">
        <v>27</v>
      </c>
      <c r="G137" s="392" t="s">
        <v>291</v>
      </c>
      <c r="H137" s="393"/>
      <c r="I137" s="412">
        <f>'在庫情報（雨靴）'!R137</f>
        <v>0</v>
      </c>
      <c r="J137" s="413">
        <v>36</v>
      </c>
      <c r="K137" s="414">
        <f t="shared" si="1"/>
        <v>0</v>
      </c>
    </row>
    <row r="138" ht="35.25" spans="2:11">
      <c r="B138" s="387"/>
      <c r="C138" s="388"/>
      <c r="D138" s="389"/>
      <c r="E138" s="389"/>
      <c r="F138" s="390">
        <v>28</v>
      </c>
      <c r="G138" s="390" t="s">
        <v>292</v>
      </c>
      <c r="H138" s="391" t="s">
        <v>365</v>
      </c>
      <c r="I138" s="409">
        <f>'在庫情報（雨靴）'!R138</f>
        <v>0</v>
      </c>
      <c r="J138" s="410">
        <v>36</v>
      </c>
      <c r="K138" s="411">
        <f t="shared" si="1"/>
        <v>0</v>
      </c>
    </row>
    <row r="139" ht="35.25" spans="2:11">
      <c r="B139" s="387"/>
      <c r="C139" s="388"/>
      <c r="D139" s="389"/>
      <c r="E139" s="389"/>
      <c r="F139" s="390">
        <v>29</v>
      </c>
      <c r="G139" s="390" t="s">
        <v>293</v>
      </c>
      <c r="H139" s="391" t="s">
        <v>366</v>
      </c>
      <c r="I139" s="409">
        <f>'在庫情報（雨靴）'!R139</f>
        <v>0</v>
      </c>
      <c r="J139" s="410">
        <v>36</v>
      </c>
      <c r="K139" s="411">
        <f t="shared" si="1"/>
        <v>0</v>
      </c>
    </row>
    <row r="140" ht="35.25" spans="2:11">
      <c r="B140" s="387"/>
      <c r="C140" s="388"/>
      <c r="D140" s="389"/>
      <c r="E140" s="389"/>
      <c r="F140" s="392">
        <v>30</v>
      </c>
      <c r="G140" s="392" t="s">
        <v>294</v>
      </c>
      <c r="H140" s="393"/>
      <c r="I140" s="412">
        <f>'在庫情報（雨靴）'!R140</f>
        <v>0</v>
      </c>
      <c r="J140" s="413">
        <v>36</v>
      </c>
      <c r="K140" s="414">
        <f t="shared" si="1"/>
        <v>0</v>
      </c>
    </row>
    <row r="141" ht="35.25" spans="2:11">
      <c r="B141" s="387"/>
      <c r="C141" s="388"/>
      <c r="D141" s="389"/>
      <c r="E141" s="389"/>
      <c r="F141" s="390">
        <v>31</v>
      </c>
      <c r="G141" s="390" t="s">
        <v>295</v>
      </c>
      <c r="H141" s="391" t="s">
        <v>367</v>
      </c>
      <c r="I141" s="409">
        <f>'在庫情報（雨靴）'!R141</f>
        <v>0</v>
      </c>
      <c r="J141" s="410">
        <v>36</v>
      </c>
      <c r="K141" s="411">
        <f t="shared" si="1"/>
        <v>0</v>
      </c>
    </row>
    <row r="142" ht="36" spans="2:11">
      <c r="B142" s="400"/>
      <c r="C142" s="401"/>
      <c r="D142" s="402"/>
      <c r="E142" s="402"/>
      <c r="F142" s="403">
        <v>32</v>
      </c>
      <c r="G142" s="403" t="s">
        <v>296</v>
      </c>
      <c r="H142" s="404" t="s">
        <v>368</v>
      </c>
      <c r="I142" s="421">
        <f>'在庫情報（雨靴）'!R142</f>
        <v>0</v>
      </c>
      <c r="J142" s="422">
        <v>36</v>
      </c>
      <c r="K142" s="423">
        <f t="shared" si="1"/>
        <v>0</v>
      </c>
    </row>
    <row r="143" ht="60" spans="11:11">
      <c r="K143" s="424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N68" activePane="bottomRight" state="frozen"/>
      <selection/>
      <selection pane="topRight"/>
      <selection pane="bottomLeft"/>
      <selection pane="bottomRight" activeCell="F81" sqref="F81:I84"/>
    </sheetView>
  </sheetViews>
  <sheetFormatPr defaultColWidth="9" defaultRowHeight="25.5"/>
  <cols>
    <col min="1" max="1" width="9" style="4"/>
    <col min="2" max="3" width="12.125" style="186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27"/>
      <c r="M1" s="227"/>
      <c r="N1" s="227"/>
      <c r="T1" s="227"/>
    </row>
    <row r="3" s="1" customFormat="1" ht="50.25" customHeight="1" spans="2:23">
      <c r="B3" s="187" t="s">
        <v>369</v>
      </c>
      <c r="C3" s="187" t="s">
        <v>370</v>
      </c>
      <c r="D3" s="188" t="s">
        <v>371</v>
      </c>
      <c r="E3" s="189" t="s">
        <v>14</v>
      </c>
      <c r="F3" s="189" t="s">
        <v>372</v>
      </c>
      <c r="G3" s="189" t="s">
        <v>373</v>
      </c>
      <c r="H3" s="189" t="s">
        <v>374</v>
      </c>
      <c r="I3" s="189" t="s">
        <v>375</v>
      </c>
      <c r="J3" s="189" t="s">
        <v>193</v>
      </c>
      <c r="K3" s="228" t="s">
        <v>376</v>
      </c>
      <c r="L3" s="189" t="s">
        <v>377</v>
      </c>
      <c r="M3" s="189" t="s">
        <v>378</v>
      </c>
      <c r="N3" s="229" t="s">
        <v>3</v>
      </c>
      <c r="O3" s="230" t="s">
        <v>4</v>
      </c>
      <c r="P3" s="230" t="s">
        <v>5</v>
      </c>
      <c r="Q3" s="230" t="s">
        <v>6</v>
      </c>
      <c r="R3" s="230" t="s">
        <v>7</v>
      </c>
      <c r="S3" s="230" t="s">
        <v>8</v>
      </c>
      <c r="T3" s="189" t="s">
        <v>379</v>
      </c>
      <c r="U3" s="189" t="s">
        <v>190</v>
      </c>
      <c r="V3" s="189" t="s">
        <v>11</v>
      </c>
      <c r="W3" s="230" t="s">
        <v>12</v>
      </c>
    </row>
    <row r="4" s="183" customFormat="1" ht="50.1" customHeight="1" spans="2:23">
      <c r="B4" s="190" t="s">
        <v>380</v>
      </c>
      <c r="C4" s="190" t="s">
        <v>381</v>
      </c>
      <c r="D4" s="191" t="s">
        <v>382</v>
      </c>
      <c r="E4" s="192"/>
      <c r="F4" s="193" t="s">
        <v>17</v>
      </c>
      <c r="G4" s="193" t="s">
        <v>383</v>
      </c>
      <c r="H4" s="193" t="s">
        <v>384</v>
      </c>
      <c r="I4" s="231" t="s">
        <v>385</v>
      </c>
      <c r="J4" s="193" t="s">
        <v>386</v>
      </c>
      <c r="K4" s="193"/>
      <c r="L4" s="232"/>
      <c r="M4" s="193"/>
      <c r="N4" s="193"/>
      <c r="O4" s="233"/>
      <c r="P4" s="233"/>
      <c r="Q4" s="233"/>
      <c r="R4" s="233"/>
      <c r="S4" s="233"/>
      <c r="T4" s="266">
        <f t="shared" ref="T4:T70" si="0">M4+L4+N4</f>
        <v>0</v>
      </c>
      <c r="U4" s="193"/>
      <c r="V4" s="266">
        <f t="shared" ref="V4:V7" si="1">T4+U4</f>
        <v>0</v>
      </c>
      <c r="W4" s="267" t="str">
        <f t="shared" ref="W4:W7" si="2">IF(S4&gt;0,V4/S4*7,"-")</f>
        <v>-</v>
      </c>
    </row>
    <row r="5" s="183" customFormat="1" ht="50.1" customHeight="1" spans="2:23">
      <c r="B5" s="194"/>
      <c r="C5" s="194"/>
      <c r="D5" s="195"/>
      <c r="E5" s="192"/>
      <c r="F5" s="193" t="s">
        <v>18</v>
      </c>
      <c r="G5" s="193" t="s">
        <v>387</v>
      </c>
      <c r="H5" s="193" t="s">
        <v>388</v>
      </c>
      <c r="I5" s="231" t="s">
        <v>385</v>
      </c>
      <c r="J5" s="193" t="s">
        <v>389</v>
      </c>
      <c r="K5" s="193"/>
      <c r="L5" s="232"/>
      <c r="M5" s="193"/>
      <c r="N5" s="193"/>
      <c r="O5" s="233"/>
      <c r="P5" s="233"/>
      <c r="Q5" s="233"/>
      <c r="R5" s="233"/>
      <c r="S5" s="233"/>
      <c r="T5" s="266">
        <f t="shared" si="0"/>
        <v>0</v>
      </c>
      <c r="U5" s="193"/>
      <c r="V5" s="266">
        <f t="shared" si="1"/>
        <v>0</v>
      </c>
      <c r="W5" s="267" t="str">
        <f t="shared" si="2"/>
        <v>-</v>
      </c>
    </row>
    <row r="6" s="183" customFormat="1" ht="50.1" customHeight="1" spans="2:23">
      <c r="B6" s="194"/>
      <c r="C6" s="194"/>
      <c r="D6" s="195"/>
      <c r="E6" s="192"/>
      <c r="F6" s="193" t="s">
        <v>19</v>
      </c>
      <c r="G6" s="193" t="s">
        <v>390</v>
      </c>
      <c r="H6" s="193" t="s">
        <v>391</v>
      </c>
      <c r="I6" s="231" t="s">
        <v>385</v>
      </c>
      <c r="J6" s="193" t="s">
        <v>392</v>
      </c>
      <c r="K6" s="193"/>
      <c r="L6" s="232"/>
      <c r="M6" s="193"/>
      <c r="N6" s="193"/>
      <c r="O6" s="233"/>
      <c r="P6" s="233"/>
      <c r="Q6" s="233"/>
      <c r="R6" s="233"/>
      <c r="S6" s="233"/>
      <c r="T6" s="266">
        <f t="shared" si="0"/>
        <v>0</v>
      </c>
      <c r="U6" s="193"/>
      <c r="V6" s="266">
        <f t="shared" si="1"/>
        <v>0</v>
      </c>
      <c r="W6" s="267" t="str">
        <f t="shared" si="2"/>
        <v>-</v>
      </c>
    </row>
    <row r="7" s="183" customFormat="1" ht="50.1" customHeight="1" spans="2:23">
      <c r="B7" s="194"/>
      <c r="C7" s="194"/>
      <c r="D7" s="195"/>
      <c r="E7" s="192"/>
      <c r="F7" s="196" t="s">
        <v>20</v>
      </c>
      <c r="G7" s="196" t="s">
        <v>393</v>
      </c>
      <c r="H7" s="196" t="s">
        <v>394</v>
      </c>
      <c r="I7" s="234" t="s">
        <v>385</v>
      </c>
      <c r="J7" s="196" t="s">
        <v>395</v>
      </c>
      <c r="K7" s="196"/>
      <c r="L7" s="235"/>
      <c r="M7" s="196"/>
      <c r="N7" s="196"/>
      <c r="O7" s="236"/>
      <c r="P7" s="236"/>
      <c r="Q7" s="236"/>
      <c r="R7" s="236"/>
      <c r="S7" s="236"/>
      <c r="T7" s="268">
        <f t="shared" si="0"/>
        <v>0</v>
      </c>
      <c r="U7" s="196"/>
      <c r="V7" s="268">
        <f t="shared" si="1"/>
        <v>0</v>
      </c>
      <c r="W7" s="269" t="str">
        <f t="shared" si="2"/>
        <v>-</v>
      </c>
    </row>
    <row r="8" s="183" customFormat="1" ht="50.1" customHeight="1" spans="2:23">
      <c r="B8" s="190" t="s">
        <v>396</v>
      </c>
      <c r="C8" s="190" t="s">
        <v>381</v>
      </c>
      <c r="D8" s="191" t="s">
        <v>397</v>
      </c>
      <c r="E8" s="197"/>
      <c r="F8" s="198" t="s">
        <v>17</v>
      </c>
      <c r="G8" s="198" t="s">
        <v>383</v>
      </c>
      <c r="H8" s="198" t="s">
        <v>384</v>
      </c>
      <c r="I8" s="237" t="s">
        <v>398</v>
      </c>
      <c r="J8" s="198" t="s">
        <v>399</v>
      </c>
      <c r="K8" s="198"/>
      <c r="L8" s="238"/>
      <c r="M8" s="198"/>
      <c r="N8" s="198"/>
      <c r="O8" s="239"/>
      <c r="P8" s="239"/>
      <c r="Q8" s="239"/>
      <c r="R8" s="239"/>
      <c r="S8" s="239"/>
      <c r="T8" s="270">
        <f t="shared" si="0"/>
        <v>0</v>
      </c>
      <c r="U8" s="198"/>
      <c r="V8" s="270">
        <f t="shared" ref="V8:V75" si="3">T8+U8</f>
        <v>0</v>
      </c>
      <c r="W8" s="271" t="str">
        <f t="shared" ref="W8:W74" si="4">IF(S8&gt;0,V8/S8*7,"-")</f>
        <v>-</v>
      </c>
    </row>
    <row r="9" s="183" customFormat="1" ht="50.1" customHeight="1" spans="2:23">
      <c r="B9" s="194"/>
      <c r="C9" s="194"/>
      <c r="D9" s="195"/>
      <c r="E9" s="192"/>
      <c r="F9" s="193" t="s">
        <v>18</v>
      </c>
      <c r="G9" s="193" t="s">
        <v>400</v>
      </c>
      <c r="H9" s="193" t="s">
        <v>388</v>
      </c>
      <c r="I9" s="240" t="s">
        <v>398</v>
      </c>
      <c r="J9" s="193" t="s">
        <v>401</v>
      </c>
      <c r="K9" s="193"/>
      <c r="L9" s="232"/>
      <c r="M9" s="193"/>
      <c r="N9" s="193"/>
      <c r="O9" s="233"/>
      <c r="P9" s="233"/>
      <c r="Q9" s="233"/>
      <c r="R9" s="233"/>
      <c r="S9" s="233"/>
      <c r="T9" s="266">
        <f t="shared" si="0"/>
        <v>0</v>
      </c>
      <c r="U9" s="193"/>
      <c r="V9" s="266">
        <f t="shared" si="3"/>
        <v>0</v>
      </c>
      <c r="W9" s="267" t="str">
        <f t="shared" si="4"/>
        <v>-</v>
      </c>
    </row>
    <row r="10" s="183" customFormat="1" ht="50.1" customHeight="1" spans="2:23">
      <c r="B10" s="194"/>
      <c r="C10" s="194"/>
      <c r="D10" s="195"/>
      <c r="E10" s="192"/>
      <c r="F10" s="193" t="s">
        <v>19</v>
      </c>
      <c r="G10" s="193" t="s">
        <v>402</v>
      </c>
      <c r="H10" s="193" t="s">
        <v>391</v>
      </c>
      <c r="I10" s="240" t="s">
        <v>398</v>
      </c>
      <c r="J10" s="193" t="s">
        <v>403</v>
      </c>
      <c r="K10" s="193"/>
      <c r="L10" s="232"/>
      <c r="M10" s="193"/>
      <c r="N10" s="193"/>
      <c r="O10" s="233"/>
      <c r="P10" s="233"/>
      <c r="Q10" s="233"/>
      <c r="R10" s="233"/>
      <c r="S10" s="233"/>
      <c r="T10" s="266">
        <f t="shared" si="0"/>
        <v>0</v>
      </c>
      <c r="U10" s="193"/>
      <c r="V10" s="266">
        <f t="shared" si="3"/>
        <v>0</v>
      </c>
      <c r="W10" s="267" t="str">
        <f t="shared" si="4"/>
        <v>-</v>
      </c>
    </row>
    <row r="11" s="183" customFormat="1" ht="50.1" customHeight="1" spans="2:23">
      <c r="B11" s="199"/>
      <c r="C11" s="199"/>
      <c r="D11" s="200"/>
      <c r="E11" s="201"/>
      <c r="F11" s="196" t="s">
        <v>20</v>
      </c>
      <c r="G11" s="196" t="s">
        <v>404</v>
      </c>
      <c r="H11" s="196" t="s">
        <v>394</v>
      </c>
      <c r="I11" s="241" t="s">
        <v>398</v>
      </c>
      <c r="J11" s="196" t="s">
        <v>405</v>
      </c>
      <c r="K11" s="196"/>
      <c r="L11" s="235"/>
      <c r="M11" s="196"/>
      <c r="N11" s="196"/>
      <c r="O11" s="236"/>
      <c r="P11" s="236"/>
      <c r="Q11" s="236"/>
      <c r="R11" s="236"/>
      <c r="S11" s="236"/>
      <c r="T11" s="268">
        <f t="shared" si="0"/>
        <v>0</v>
      </c>
      <c r="U11" s="196"/>
      <c r="V11" s="268">
        <f t="shared" si="3"/>
        <v>0</v>
      </c>
      <c r="W11" s="269" t="str">
        <f t="shared" si="4"/>
        <v>-</v>
      </c>
    </row>
    <row r="12" s="183" customFormat="1" ht="50.1" customHeight="1" spans="2:23">
      <c r="B12" s="190" t="s">
        <v>406</v>
      </c>
      <c r="C12" s="190" t="s">
        <v>381</v>
      </c>
      <c r="D12" s="191" t="s">
        <v>407</v>
      </c>
      <c r="E12" s="197"/>
      <c r="F12" s="198" t="s">
        <v>17</v>
      </c>
      <c r="G12" s="198" t="s">
        <v>400</v>
      </c>
      <c r="H12" s="198" t="s">
        <v>388</v>
      </c>
      <c r="I12" s="242" t="s">
        <v>385</v>
      </c>
      <c r="J12" s="198" t="s">
        <v>408</v>
      </c>
      <c r="K12" s="198"/>
      <c r="L12" s="238"/>
      <c r="M12" s="198"/>
      <c r="N12" s="198"/>
      <c r="O12" s="239"/>
      <c r="P12" s="239"/>
      <c r="Q12" s="239"/>
      <c r="R12" s="239"/>
      <c r="S12" s="239"/>
      <c r="T12" s="270">
        <f t="shared" si="0"/>
        <v>0</v>
      </c>
      <c r="U12" s="198"/>
      <c r="V12" s="270">
        <f t="shared" si="3"/>
        <v>0</v>
      </c>
      <c r="W12" s="271" t="str">
        <f t="shared" si="4"/>
        <v>-</v>
      </c>
    </row>
    <row r="13" s="183" customFormat="1" ht="50.1" customHeight="1" spans="2:23">
      <c r="B13" s="194"/>
      <c r="C13" s="194"/>
      <c r="D13" s="195"/>
      <c r="E13" s="192"/>
      <c r="F13" s="193" t="s">
        <v>18</v>
      </c>
      <c r="G13" s="193" t="s">
        <v>402</v>
      </c>
      <c r="H13" s="193" t="s">
        <v>391</v>
      </c>
      <c r="I13" s="231" t="s">
        <v>385</v>
      </c>
      <c r="J13" s="193" t="s">
        <v>409</v>
      </c>
      <c r="K13" s="193"/>
      <c r="L13" s="232"/>
      <c r="M13" s="193"/>
      <c r="N13" s="193"/>
      <c r="O13" s="233"/>
      <c r="P13" s="233"/>
      <c r="Q13" s="233"/>
      <c r="R13" s="233"/>
      <c r="S13" s="233"/>
      <c r="T13" s="266">
        <f t="shared" si="0"/>
        <v>0</v>
      </c>
      <c r="U13" s="193"/>
      <c r="V13" s="266">
        <f t="shared" si="3"/>
        <v>0</v>
      </c>
      <c r="W13" s="267" t="str">
        <f t="shared" si="4"/>
        <v>-</v>
      </c>
    </row>
    <row r="14" s="183" customFormat="1" ht="50.1" customHeight="1" spans="2:23">
      <c r="B14" s="199"/>
      <c r="C14" s="199"/>
      <c r="D14" s="200"/>
      <c r="E14" s="201"/>
      <c r="F14" s="196" t="s">
        <v>19</v>
      </c>
      <c r="G14" s="196" t="s">
        <v>404</v>
      </c>
      <c r="H14" s="196" t="s">
        <v>394</v>
      </c>
      <c r="I14" s="234" t="s">
        <v>385</v>
      </c>
      <c r="J14" s="196" t="s">
        <v>410</v>
      </c>
      <c r="K14" s="196"/>
      <c r="L14" s="235"/>
      <c r="M14" s="196"/>
      <c r="N14" s="196"/>
      <c r="O14" s="236"/>
      <c r="P14" s="236"/>
      <c r="Q14" s="236"/>
      <c r="R14" s="236"/>
      <c r="S14" s="236"/>
      <c r="T14" s="268">
        <f t="shared" si="0"/>
        <v>0</v>
      </c>
      <c r="U14" s="196"/>
      <c r="V14" s="268">
        <f t="shared" si="3"/>
        <v>0</v>
      </c>
      <c r="W14" s="269" t="str">
        <f t="shared" si="4"/>
        <v>-</v>
      </c>
    </row>
    <row r="15" s="183" customFormat="1" ht="50.1" customHeight="1" spans="2:23">
      <c r="B15" s="190" t="s">
        <v>411</v>
      </c>
      <c r="C15" s="8" t="s">
        <v>412</v>
      </c>
      <c r="D15" s="9">
        <v>20052</v>
      </c>
      <c r="E15" s="202"/>
      <c r="F15" s="198" t="s">
        <v>17</v>
      </c>
      <c r="G15" s="198" t="s">
        <v>383</v>
      </c>
      <c r="H15" s="198" t="s">
        <v>413</v>
      </c>
      <c r="I15" s="243" t="s">
        <v>385</v>
      </c>
      <c r="J15" s="198" t="s">
        <v>414</v>
      </c>
      <c r="K15" s="198"/>
      <c r="L15" s="238"/>
      <c r="M15" s="198"/>
      <c r="N15" s="198"/>
      <c r="O15" s="239"/>
      <c r="P15" s="239"/>
      <c r="Q15" s="239"/>
      <c r="R15" s="239"/>
      <c r="S15" s="239"/>
      <c r="T15" s="272">
        <f t="shared" si="0"/>
        <v>0</v>
      </c>
      <c r="U15" s="198"/>
      <c r="V15" s="272">
        <f t="shared" si="3"/>
        <v>0</v>
      </c>
      <c r="W15" s="273" t="str">
        <f t="shared" si="4"/>
        <v>-</v>
      </c>
    </row>
    <row r="16" s="183" customFormat="1" ht="50.1" customHeight="1" spans="2:23">
      <c r="B16" s="194"/>
      <c r="C16" s="194"/>
      <c r="D16" s="195"/>
      <c r="E16" s="202"/>
      <c r="F16" s="193" t="s">
        <v>18</v>
      </c>
      <c r="G16" s="193" t="s">
        <v>400</v>
      </c>
      <c r="H16" s="193" t="s">
        <v>388</v>
      </c>
      <c r="I16" s="231" t="s">
        <v>385</v>
      </c>
      <c r="J16" s="193" t="s">
        <v>415</v>
      </c>
      <c r="K16" s="193"/>
      <c r="L16" s="232"/>
      <c r="M16" s="193"/>
      <c r="N16" s="193"/>
      <c r="O16" s="233"/>
      <c r="P16" s="233"/>
      <c r="Q16" s="233"/>
      <c r="R16" s="233"/>
      <c r="S16" s="233"/>
      <c r="T16" s="274">
        <f t="shared" si="0"/>
        <v>0</v>
      </c>
      <c r="U16" s="193"/>
      <c r="V16" s="274">
        <f t="shared" si="3"/>
        <v>0</v>
      </c>
      <c r="W16" s="275" t="str">
        <f t="shared" si="4"/>
        <v>-</v>
      </c>
    </row>
    <row r="17" s="184" customFormat="1" ht="50.1" customHeight="1" spans="2:23">
      <c r="B17" s="203"/>
      <c r="C17" s="203"/>
      <c r="D17" s="204"/>
      <c r="E17" s="205"/>
      <c r="F17" s="206" t="s">
        <v>19</v>
      </c>
      <c r="G17" s="207" t="s">
        <v>402</v>
      </c>
      <c r="H17" s="207" t="s">
        <v>391</v>
      </c>
      <c r="I17" s="244" t="s">
        <v>398</v>
      </c>
      <c r="J17" s="206" t="s">
        <v>416</v>
      </c>
      <c r="K17" s="206"/>
      <c r="L17" s="245"/>
      <c r="M17" s="206"/>
      <c r="N17" s="206"/>
      <c r="O17" s="246"/>
      <c r="P17" s="246"/>
      <c r="Q17" s="246"/>
      <c r="R17" s="246"/>
      <c r="S17" s="246"/>
      <c r="T17" s="276">
        <f t="shared" si="0"/>
        <v>0</v>
      </c>
      <c r="U17" s="277"/>
      <c r="V17" s="276">
        <f t="shared" si="3"/>
        <v>0</v>
      </c>
      <c r="W17" s="278" t="str">
        <f t="shared" si="4"/>
        <v>-</v>
      </c>
    </row>
    <row r="18" s="184" customFormat="1" ht="50.1" customHeight="1" spans="2:23">
      <c r="B18" s="208"/>
      <c r="C18" s="203"/>
      <c r="D18" s="204"/>
      <c r="E18" s="205"/>
      <c r="F18" s="209" t="s">
        <v>20</v>
      </c>
      <c r="G18" s="196" t="s">
        <v>404</v>
      </c>
      <c r="H18" s="196" t="s">
        <v>394</v>
      </c>
      <c r="I18" s="247" t="s">
        <v>398</v>
      </c>
      <c r="J18" s="209" t="s">
        <v>417</v>
      </c>
      <c r="K18" s="209"/>
      <c r="L18" s="235"/>
      <c r="M18" s="209"/>
      <c r="N18" s="209"/>
      <c r="O18" s="236"/>
      <c r="P18" s="236"/>
      <c r="Q18" s="236"/>
      <c r="R18" s="236"/>
      <c r="S18" s="236"/>
      <c r="T18" s="279">
        <f t="shared" ref="T18" si="5">M18+L18+N18</f>
        <v>0</v>
      </c>
      <c r="U18" s="280"/>
      <c r="V18" s="279">
        <f t="shared" ref="V18" si="6">T18+U18</f>
        <v>0</v>
      </c>
      <c r="W18" s="281" t="str">
        <f t="shared" ref="W18" si="7">IF(S18&gt;0,V18/S18*7,"-")</f>
        <v>-</v>
      </c>
    </row>
    <row r="19" s="183" customFormat="1" ht="50.1" customHeight="1" spans="2:23">
      <c r="B19" s="190" t="s">
        <v>418</v>
      </c>
      <c r="C19" s="190" t="s">
        <v>412</v>
      </c>
      <c r="D19" s="191" t="s">
        <v>419</v>
      </c>
      <c r="E19" s="197"/>
      <c r="F19" s="198" t="s">
        <v>17</v>
      </c>
      <c r="G19" s="198" t="s">
        <v>400</v>
      </c>
      <c r="H19" s="198" t="s">
        <v>388</v>
      </c>
      <c r="I19" s="242" t="s">
        <v>385</v>
      </c>
      <c r="J19" s="198" t="s">
        <v>420</v>
      </c>
      <c r="K19" s="198"/>
      <c r="L19" s="238"/>
      <c r="M19" s="198"/>
      <c r="N19" s="198"/>
      <c r="O19" s="239"/>
      <c r="P19" s="239"/>
      <c r="Q19" s="239"/>
      <c r="R19" s="239"/>
      <c r="S19" s="239"/>
      <c r="T19" s="270">
        <f t="shared" si="0"/>
        <v>0</v>
      </c>
      <c r="U19" s="198"/>
      <c r="V19" s="270">
        <f t="shared" si="3"/>
        <v>0</v>
      </c>
      <c r="W19" s="271" t="str">
        <f t="shared" si="4"/>
        <v>-</v>
      </c>
    </row>
    <row r="20" s="183" customFormat="1" ht="50.1" customHeight="1" spans="2:23">
      <c r="B20" s="194"/>
      <c r="C20" s="194"/>
      <c r="D20" s="195"/>
      <c r="E20" s="192"/>
      <c r="F20" s="193" t="s">
        <v>18</v>
      </c>
      <c r="G20" s="193" t="s">
        <v>402</v>
      </c>
      <c r="H20" s="193" t="s">
        <v>391</v>
      </c>
      <c r="I20" s="231" t="s">
        <v>385</v>
      </c>
      <c r="J20" s="193" t="s">
        <v>421</v>
      </c>
      <c r="K20" s="193"/>
      <c r="L20" s="232"/>
      <c r="M20" s="193"/>
      <c r="N20" s="193"/>
      <c r="O20" s="233"/>
      <c r="P20" s="233"/>
      <c r="Q20" s="233"/>
      <c r="R20" s="233"/>
      <c r="S20" s="233"/>
      <c r="T20" s="266">
        <f t="shared" si="0"/>
        <v>0</v>
      </c>
      <c r="U20" s="193"/>
      <c r="V20" s="266">
        <f t="shared" si="3"/>
        <v>0</v>
      </c>
      <c r="W20" s="267" t="str">
        <f t="shared" si="4"/>
        <v>-</v>
      </c>
    </row>
    <row r="21" s="183" customFormat="1" ht="50.1" customHeight="1" spans="2:23">
      <c r="B21" s="199"/>
      <c r="C21" s="199"/>
      <c r="D21" s="200"/>
      <c r="E21" s="201"/>
      <c r="F21" s="196" t="s">
        <v>19</v>
      </c>
      <c r="G21" s="196" t="s">
        <v>404</v>
      </c>
      <c r="H21" s="196" t="s">
        <v>394</v>
      </c>
      <c r="I21" s="241" t="s">
        <v>398</v>
      </c>
      <c r="J21" s="196" t="s">
        <v>422</v>
      </c>
      <c r="K21" s="196"/>
      <c r="L21" s="235"/>
      <c r="M21" s="196"/>
      <c r="N21" s="196"/>
      <c r="O21" s="236"/>
      <c r="P21" s="236"/>
      <c r="Q21" s="236"/>
      <c r="R21" s="236"/>
      <c r="S21" s="236"/>
      <c r="T21" s="268">
        <f t="shared" si="0"/>
        <v>0</v>
      </c>
      <c r="U21" s="196"/>
      <c r="V21" s="268">
        <f t="shared" si="3"/>
        <v>0</v>
      </c>
      <c r="W21" s="269" t="str">
        <f t="shared" si="4"/>
        <v>-</v>
      </c>
    </row>
    <row r="22" s="183" customFormat="1" ht="50.1" customHeight="1" spans="2:23">
      <c r="B22" s="190" t="s">
        <v>423</v>
      </c>
      <c r="C22" s="190" t="s">
        <v>412</v>
      </c>
      <c r="D22" s="191" t="s">
        <v>424</v>
      </c>
      <c r="E22" s="197"/>
      <c r="F22" s="198" t="s">
        <v>17</v>
      </c>
      <c r="G22" s="198" t="s">
        <v>400</v>
      </c>
      <c r="H22" s="198" t="s">
        <v>388</v>
      </c>
      <c r="I22" s="237" t="s">
        <v>398</v>
      </c>
      <c r="J22" s="198" t="s">
        <v>425</v>
      </c>
      <c r="K22" s="198"/>
      <c r="L22" s="238"/>
      <c r="M22" s="198"/>
      <c r="N22" s="198"/>
      <c r="O22" s="239"/>
      <c r="P22" s="239"/>
      <c r="Q22" s="239"/>
      <c r="R22" s="239"/>
      <c r="S22" s="239"/>
      <c r="T22" s="270">
        <f t="shared" si="0"/>
        <v>0</v>
      </c>
      <c r="U22" s="198"/>
      <c r="V22" s="270">
        <f t="shared" si="3"/>
        <v>0</v>
      </c>
      <c r="W22" s="271" t="str">
        <f t="shared" si="4"/>
        <v>-</v>
      </c>
    </row>
    <row r="23" s="183" customFormat="1" ht="50.1" customHeight="1" spans="2:23">
      <c r="B23" s="194"/>
      <c r="C23" s="194"/>
      <c r="D23" s="195"/>
      <c r="E23" s="192"/>
      <c r="F23" s="193" t="s">
        <v>18</v>
      </c>
      <c r="G23" s="193" t="s">
        <v>402</v>
      </c>
      <c r="H23" s="193" t="s">
        <v>391</v>
      </c>
      <c r="I23" s="240" t="s">
        <v>398</v>
      </c>
      <c r="J23" s="193" t="s">
        <v>426</v>
      </c>
      <c r="K23" s="193"/>
      <c r="L23" s="232"/>
      <c r="M23" s="193"/>
      <c r="N23" s="193"/>
      <c r="O23" s="233"/>
      <c r="P23" s="233"/>
      <c r="Q23" s="233"/>
      <c r="R23" s="233"/>
      <c r="S23" s="233"/>
      <c r="T23" s="266">
        <f t="shared" si="0"/>
        <v>0</v>
      </c>
      <c r="U23" s="193"/>
      <c r="V23" s="266">
        <f t="shared" si="3"/>
        <v>0</v>
      </c>
      <c r="W23" s="267" t="str">
        <f t="shared" si="4"/>
        <v>-</v>
      </c>
    </row>
    <row r="24" s="183" customFormat="1" ht="50.1" customHeight="1" spans="2:23">
      <c r="B24" s="199"/>
      <c r="C24" s="199"/>
      <c r="D24" s="200"/>
      <c r="E24" s="201"/>
      <c r="F24" s="196" t="s">
        <v>19</v>
      </c>
      <c r="G24" s="196" t="s">
        <v>404</v>
      </c>
      <c r="H24" s="196" t="s">
        <v>394</v>
      </c>
      <c r="I24" s="241" t="s">
        <v>398</v>
      </c>
      <c r="J24" s="196" t="s">
        <v>427</v>
      </c>
      <c r="K24" s="196"/>
      <c r="L24" s="235"/>
      <c r="M24" s="196"/>
      <c r="N24" s="196"/>
      <c r="O24" s="236"/>
      <c r="P24" s="236"/>
      <c r="Q24" s="236"/>
      <c r="R24" s="236"/>
      <c r="S24" s="236"/>
      <c r="T24" s="268">
        <f t="shared" si="0"/>
        <v>0</v>
      </c>
      <c r="U24" s="196"/>
      <c r="V24" s="268">
        <f t="shared" si="3"/>
        <v>0</v>
      </c>
      <c r="W24" s="269" t="str">
        <f t="shared" si="4"/>
        <v>-</v>
      </c>
    </row>
    <row r="25" s="183" customFormat="1" ht="50.1" customHeight="1" spans="2:23">
      <c r="B25" s="210" t="s">
        <v>428</v>
      </c>
      <c r="C25" s="211" t="s">
        <v>381</v>
      </c>
      <c r="D25" s="212" t="s">
        <v>429</v>
      </c>
      <c r="E25" s="213"/>
      <c r="F25" s="214" t="s">
        <v>17</v>
      </c>
      <c r="G25" s="214" t="s">
        <v>400</v>
      </c>
      <c r="H25" s="214" t="s">
        <v>388</v>
      </c>
      <c r="I25" s="243" t="s">
        <v>385</v>
      </c>
      <c r="J25" s="214" t="s">
        <v>430</v>
      </c>
      <c r="K25" s="214"/>
      <c r="L25" s="214"/>
      <c r="M25" s="214"/>
      <c r="N25" s="214"/>
      <c r="O25" s="248"/>
      <c r="P25" s="248"/>
      <c r="Q25" s="248"/>
      <c r="R25" s="248"/>
      <c r="S25" s="248"/>
      <c r="T25" s="214">
        <f t="shared" si="0"/>
        <v>0</v>
      </c>
      <c r="U25" s="214"/>
      <c r="V25" s="214">
        <f t="shared" si="3"/>
        <v>0</v>
      </c>
      <c r="W25" s="282" t="str">
        <f t="shared" si="4"/>
        <v>-</v>
      </c>
    </row>
    <row r="26" s="183" customFormat="1" ht="50.1" customHeight="1" spans="2:23">
      <c r="B26" s="215"/>
      <c r="C26" s="215"/>
      <c r="D26" s="216"/>
      <c r="E26" s="217"/>
      <c r="F26" s="218" t="s">
        <v>18</v>
      </c>
      <c r="G26" s="218" t="s">
        <v>402</v>
      </c>
      <c r="H26" s="218" t="s">
        <v>391</v>
      </c>
      <c r="I26" s="231" t="s">
        <v>385</v>
      </c>
      <c r="J26" s="218" t="s">
        <v>431</v>
      </c>
      <c r="K26" s="218"/>
      <c r="L26" s="218"/>
      <c r="M26" s="218"/>
      <c r="N26" s="218"/>
      <c r="O26" s="249"/>
      <c r="P26" s="249"/>
      <c r="Q26" s="249"/>
      <c r="R26" s="249"/>
      <c r="S26" s="249"/>
      <c r="T26" s="218">
        <f t="shared" si="0"/>
        <v>0</v>
      </c>
      <c r="U26" s="218"/>
      <c r="V26" s="218">
        <f t="shared" si="3"/>
        <v>0</v>
      </c>
      <c r="W26" s="283" t="str">
        <f t="shared" si="4"/>
        <v>-</v>
      </c>
    </row>
    <row r="27" s="183" customFormat="1" ht="50.1" customHeight="1" spans="2:23">
      <c r="B27" s="215"/>
      <c r="C27" s="215"/>
      <c r="D27" s="216"/>
      <c r="E27" s="219"/>
      <c r="F27" s="220" t="s">
        <v>19</v>
      </c>
      <c r="G27" s="220" t="s">
        <v>404</v>
      </c>
      <c r="H27" s="220" t="s">
        <v>394</v>
      </c>
      <c r="I27" s="250" t="s">
        <v>385</v>
      </c>
      <c r="J27" s="220" t="s">
        <v>432</v>
      </c>
      <c r="K27" s="220"/>
      <c r="L27" s="220"/>
      <c r="M27" s="220"/>
      <c r="N27" s="220"/>
      <c r="O27" s="251"/>
      <c r="P27" s="251"/>
      <c r="Q27" s="251"/>
      <c r="R27" s="251"/>
      <c r="S27" s="251"/>
      <c r="T27" s="220">
        <f t="shared" si="0"/>
        <v>0</v>
      </c>
      <c r="U27" s="220"/>
      <c r="V27" s="220">
        <f t="shared" si="3"/>
        <v>0</v>
      </c>
      <c r="W27" s="284" t="str">
        <f t="shared" si="4"/>
        <v>-</v>
      </c>
    </row>
    <row r="28" s="183" customFormat="1" ht="50.1" customHeight="1" spans="2:23">
      <c r="B28" s="221" t="s">
        <v>433</v>
      </c>
      <c r="C28" s="215" t="s">
        <v>381</v>
      </c>
      <c r="D28" s="216"/>
      <c r="E28" s="213"/>
      <c r="F28" s="214" t="s">
        <v>17</v>
      </c>
      <c r="G28" s="214" t="s">
        <v>400</v>
      </c>
      <c r="H28" s="214" t="s">
        <v>388</v>
      </c>
      <c r="I28" s="252" t="s">
        <v>385</v>
      </c>
      <c r="J28" s="214" t="s">
        <v>434</v>
      </c>
      <c r="K28" s="214"/>
      <c r="L28" s="214"/>
      <c r="M28" s="214"/>
      <c r="N28" s="214"/>
      <c r="O28" s="248"/>
      <c r="P28" s="248"/>
      <c r="Q28" s="248"/>
      <c r="R28" s="248"/>
      <c r="S28" s="248"/>
      <c r="T28" s="214">
        <f t="shared" si="0"/>
        <v>0</v>
      </c>
      <c r="U28" s="214"/>
      <c r="V28" s="214">
        <f t="shared" si="3"/>
        <v>0</v>
      </c>
      <c r="W28" s="282" t="str">
        <f t="shared" si="4"/>
        <v>-</v>
      </c>
    </row>
    <row r="29" s="183" customFormat="1" ht="50.1" customHeight="1" spans="2:23">
      <c r="B29" s="215"/>
      <c r="C29" s="215"/>
      <c r="D29" s="216"/>
      <c r="E29" s="217"/>
      <c r="F29" s="218" t="s">
        <v>18</v>
      </c>
      <c r="G29" s="218" t="s">
        <v>402</v>
      </c>
      <c r="H29" s="218" t="s">
        <v>391</v>
      </c>
      <c r="I29" s="253" t="s">
        <v>385</v>
      </c>
      <c r="J29" s="218" t="s">
        <v>435</v>
      </c>
      <c r="K29" s="218"/>
      <c r="L29" s="218"/>
      <c r="M29" s="218"/>
      <c r="N29" s="218"/>
      <c r="O29" s="249"/>
      <c r="P29" s="249"/>
      <c r="Q29" s="249"/>
      <c r="R29" s="249"/>
      <c r="S29" s="249"/>
      <c r="T29" s="218">
        <f t="shared" si="0"/>
        <v>0</v>
      </c>
      <c r="U29" s="218"/>
      <c r="V29" s="218">
        <f t="shared" si="3"/>
        <v>0</v>
      </c>
      <c r="W29" s="283" t="str">
        <f t="shared" si="4"/>
        <v>-</v>
      </c>
    </row>
    <row r="30" s="183" customFormat="1" ht="50.1" customHeight="1" spans="2:23">
      <c r="B30" s="222"/>
      <c r="C30" s="222"/>
      <c r="D30" s="223"/>
      <c r="E30" s="219"/>
      <c r="F30" s="220" t="s">
        <v>19</v>
      </c>
      <c r="G30" s="220" t="s">
        <v>404</v>
      </c>
      <c r="H30" s="220" t="s">
        <v>394</v>
      </c>
      <c r="I30" s="254" t="s">
        <v>385</v>
      </c>
      <c r="J30" s="220" t="s">
        <v>436</v>
      </c>
      <c r="K30" s="220"/>
      <c r="L30" s="220"/>
      <c r="M30" s="220"/>
      <c r="N30" s="220"/>
      <c r="O30" s="251"/>
      <c r="P30" s="251"/>
      <c r="Q30" s="251"/>
      <c r="R30" s="251"/>
      <c r="S30" s="251"/>
      <c r="T30" s="220">
        <f t="shared" si="0"/>
        <v>0</v>
      </c>
      <c r="U30" s="220"/>
      <c r="V30" s="220">
        <f t="shared" si="3"/>
        <v>0</v>
      </c>
      <c r="W30" s="284" t="str">
        <f t="shared" si="4"/>
        <v>-</v>
      </c>
    </row>
    <row r="31" s="183" customFormat="1" ht="50.1" customHeight="1" spans="2:23">
      <c r="B31" s="190" t="s">
        <v>437</v>
      </c>
      <c r="C31" s="8" t="s">
        <v>412</v>
      </c>
      <c r="D31" s="9" t="s">
        <v>438</v>
      </c>
      <c r="E31" s="197"/>
      <c r="F31" s="198" t="s">
        <v>17</v>
      </c>
      <c r="G31" s="198" t="s">
        <v>400</v>
      </c>
      <c r="H31" s="198" t="s">
        <v>388</v>
      </c>
      <c r="I31" s="255" t="s">
        <v>385</v>
      </c>
      <c r="J31" s="198" t="s">
        <v>439</v>
      </c>
      <c r="K31" s="198"/>
      <c r="L31" s="238"/>
      <c r="M31" s="198"/>
      <c r="N31" s="198"/>
      <c r="O31" s="239"/>
      <c r="P31" s="239"/>
      <c r="Q31" s="239"/>
      <c r="R31" s="239"/>
      <c r="S31" s="239"/>
      <c r="T31" s="272">
        <f t="shared" si="0"/>
        <v>0</v>
      </c>
      <c r="U31" s="198"/>
      <c r="V31" s="272">
        <f t="shared" si="3"/>
        <v>0</v>
      </c>
      <c r="W31" s="273" t="str">
        <f t="shared" si="4"/>
        <v>-</v>
      </c>
    </row>
    <row r="32" s="183" customFormat="1" ht="50.1" customHeight="1" spans="2:23">
      <c r="B32" s="194"/>
      <c r="C32" s="194"/>
      <c r="D32" s="195"/>
      <c r="E32" s="192"/>
      <c r="F32" s="193" t="s">
        <v>18</v>
      </c>
      <c r="G32" s="193" t="s">
        <v>402</v>
      </c>
      <c r="H32" s="193" t="s">
        <v>391</v>
      </c>
      <c r="I32" s="193" t="s">
        <v>385</v>
      </c>
      <c r="J32" s="193" t="s">
        <v>440</v>
      </c>
      <c r="K32" s="193"/>
      <c r="L32" s="232"/>
      <c r="M32" s="193"/>
      <c r="N32" s="193"/>
      <c r="O32" s="233"/>
      <c r="P32" s="233"/>
      <c r="Q32" s="233"/>
      <c r="R32" s="233"/>
      <c r="S32" s="233"/>
      <c r="T32" s="274">
        <f t="shared" si="0"/>
        <v>0</v>
      </c>
      <c r="U32" s="193"/>
      <c r="V32" s="274">
        <f t="shared" si="3"/>
        <v>0</v>
      </c>
      <c r="W32" s="275" t="str">
        <f t="shared" si="4"/>
        <v>-</v>
      </c>
    </row>
    <row r="33" s="183" customFormat="1" ht="50.1" customHeight="1" spans="2:23">
      <c r="B33" s="199"/>
      <c r="C33" s="199"/>
      <c r="D33" s="200"/>
      <c r="E33" s="201"/>
      <c r="F33" s="196" t="s">
        <v>19</v>
      </c>
      <c r="G33" s="196" t="s">
        <v>404</v>
      </c>
      <c r="H33" s="196" t="s">
        <v>394</v>
      </c>
      <c r="I33" s="207" t="s">
        <v>385</v>
      </c>
      <c r="J33" s="196" t="s">
        <v>441</v>
      </c>
      <c r="K33" s="196"/>
      <c r="L33" s="235"/>
      <c r="M33" s="196"/>
      <c r="N33" s="196"/>
      <c r="O33" s="236"/>
      <c r="P33" s="236"/>
      <c r="Q33" s="236"/>
      <c r="R33" s="236"/>
      <c r="S33" s="236"/>
      <c r="T33" s="279">
        <f t="shared" si="0"/>
        <v>0</v>
      </c>
      <c r="U33" s="196"/>
      <c r="V33" s="279">
        <f t="shared" si="3"/>
        <v>0</v>
      </c>
      <c r="W33" s="281" t="str">
        <f t="shared" si="4"/>
        <v>-</v>
      </c>
    </row>
    <row r="34" s="183" customFormat="1" ht="50.1" customHeight="1" spans="2:23">
      <c r="B34" s="211" t="s">
        <v>442</v>
      </c>
      <c r="C34" s="211" t="s">
        <v>381</v>
      </c>
      <c r="D34" s="212" t="s">
        <v>443</v>
      </c>
      <c r="E34" s="213"/>
      <c r="F34" s="214" t="s">
        <v>17</v>
      </c>
      <c r="G34" s="214" t="s">
        <v>400</v>
      </c>
      <c r="H34" s="214" t="s">
        <v>388</v>
      </c>
      <c r="I34" s="242" t="s">
        <v>385</v>
      </c>
      <c r="J34" s="214" t="s">
        <v>444</v>
      </c>
      <c r="K34" s="214"/>
      <c r="L34" s="214"/>
      <c r="M34" s="214"/>
      <c r="N34" s="214"/>
      <c r="O34" s="248"/>
      <c r="P34" s="248"/>
      <c r="Q34" s="248"/>
      <c r="R34" s="248"/>
      <c r="S34" s="248"/>
      <c r="T34" s="214">
        <f t="shared" si="0"/>
        <v>0</v>
      </c>
      <c r="U34" s="214"/>
      <c r="V34" s="214">
        <f t="shared" si="3"/>
        <v>0</v>
      </c>
      <c r="W34" s="282" t="str">
        <f t="shared" si="4"/>
        <v>-</v>
      </c>
    </row>
    <row r="35" s="183" customFormat="1" ht="50.1" customHeight="1" spans="2:23">
      <c r="B35" s="215"/>
      <c r="C35" s="215"/>
      <c r="D35" s="216"/>
      <c r="E35" s="217"/>
      <c r="F35" s="218" t="s">
        <v>18</v>
      </c>
      <c r="G35" s="218" t="s">
        <v>402</v>
      </c>
      <c r="H35" s="218" t="s">
        <v>391</v>
      </c>
      <c r="I35" s="231" t="s">
        <v>385</v>
      </c>
      <c r="J35" s="218" t="s">
        <v>445</v>
      </c>
      <c r="K35" s="218"/>
      <c r="L35" s="218"/>
      <c r="M35" s="218"/>
      <c r="N35" s="218"/>
      <c r="O35" s="249"/>
      <c r="P35" s="249"/>
      <c r="Q35" s="249"/>
      <c r="R35" s="249"/>
      <c r="S35" s="249"/>
      <c r="T35" s="218">
        <f t="shared" si="0"/>
        <v>0</v>
      </c>
      <c r="U35" s="218"/>
      <c r="V35" s="218">
        <f t="shared" si="3"/>
        <v>0</v>
      </c>
      <c r="W35" s="283" t="str">
        <f t="shared" si="4"/>
        <v>-</v>
      </c>
    </row>
    <row r="36" s="183" customFormat="1" ht="50.1" customHeight="1" spans="2:23">
      <c r="B36" s="222"/>
      <c r="C36" s="222"/>
      <c r="D36" s="223"/>
      <c r="E36" s="219"/>
      <c r="F36" s="220" t="s">
        <v>19</v>
      </c>
      <c r="G36" s="220" t="s">
        <v>404</v>
      </c>
      <c r="H36" s="220" t="s">
        <v>394</v>
      </c>
      <c r="I36" s="234" t="s">
        <v>385</v>
      </c>
      <c r="J36" s="220" t="s">
        <v>446</v>
      </c>
      <c r="K36" s="220"/>
      <c r="L36" s="220"/>
      <c r="M36" s="220"/>
      <c r="N36" s="220"/>
      <c r="O36" s="251"/>
      <c r="P36" s="251"/>
      <c r="Q36" s="251"/>
      <c r="R36" s="251"/>
      <c r="S36" s="251"/>
      <c r="T36" s="220">
        <f t="shared" si="0"/>
        <v>0</v>
      </c>
      <c r="U36" s="220"/>
      <c r="V36" s="220">
        <f t="shared" si="3"/>
        <v>0</v>
      </c>
      <c r="W36" s="284" t="str">
        <f t="shared" si="4"/>
        <v>-</v>
      </c>
    </row>
    <row r="37" s="183" customFormat="1" ht="50.1" customHeight="1" spans="2:23">
      <c r="B37" s="211" t="s">
        <v>447</v>
      </c>
      <c r="C37" s="211" t="s">
        <v>381</v>
      </c>
      <c r="D37" s="212" t="s">
        <v>448</v>
      </c>
      <c r="E37" s="213"/>
      <c r="F37" s="214" t="s">
        <v>17</v>
      </c>
      <c r="G37" s="214" t="s">
        <v>400</v>
      </c>
      <c r="H37" s="214" t="s">
        <v>388</v>
      </c>
      <c r="I37" s="243" t="s">
        <v>385</v>
      </c>
      <c r="J37" s="214" t="s">
        <v>449</v>
      </c>
      <c r="K37" s="214"/>
      <c r="L37" s="214"/>
      <c r="M37" s="214"/>
      <c r="N37" s="214"/>
      <c r="O37" s="248"/>
      <c r="P37" s="248"/>
      <c r="Q37" s="248"/>
      <c r="R37" s="248"/>
      <c r="S37" s="248"/>
      <c r="T37" s="214">
        <f t="shared" si="0"/>
        <v>0</v>
      </c>
      <c r="U37" s="214"/>
      <c r="V37" s="214">
        <f t="shared" si="3"/>
        <v>0</v>
      </c>
      <c r="W37" s="282" t="str">
        <f t="shared" si="4"/>
        <v>-</v>
      </c>
    </row>
    <row r="38" s="183" customFormat="1" ht="50.1" customHeight="1" spans="2:23">
      <c r="B38" s="215"/>
      <c r="C38" s="215"/>
      <c r="D38" s="216"/>
      <c r="E38" s="217"/>
      <c r="F38" s="218" t="s">
        <v>18</v>
      </c>
      <c r="G38" s="218" t="s">
        <v>402</v>
      </c>
      <c r="H38" s="218" t="s">
        <v>391</v>
      </c>
      <c r="I38" s="231" t="s">
        <v>385</v>
      </c>
      <c r="J38" s="218" t="s">
        <v>450</v>
      </c>
      <c r="K38" s="218"/>
      <c r="L38" s="218"/>
      <c r="M38" s="218"/>
      <c r="N38" s="218"/>
      <c r="O38" s="249"/>
      <c r="P38" s="249"/>
      <c r="Q38" s="249"/>
      <c r="R38" s="249"/>
      <c r="S38" s="249"/>
      <c r="T38" s="218">
        <f t="shared" si="0"/>
        <v>0</v>
      </c>
      <c r="U38" s="218"/>
      <c r="V38" s="218">
        <f t="shared" si="3"/>
        <v>0</v>
      </c>
      <c r="W38" s="283" t="str">
        <f t="shared" si="4"/>
        <v>-</v>
      </c>
    </row>
    <row r="39" s="183" customFormat="1" ht="50.1" customHeight="1" spans="2:23">
      <c r="B39" s="222"/>
      <c r="C39" s="222"/>
      <c r="D39" s="223"/>
      <c r="E39" s="219"/>
      <c r="F39" s="220" t="s">
        <v>19</v>
      </c>
      <c r="G39" s="220" t="s">
        <v>404</v>
      </c>
      <c r="H39" s="220" t="s">
        <v>394</v>
      </c>
      <c r="I39" s="250" t="s">
        <v>385</v>
      </c>
      <c r="J39" s="220" t="s">
        <v>451</v>
      </c>
      <c r="K39" s="220"/>
      <c r="L39" s="220"/>
      <c r="M39" s="220"/>
      <c r="N39" s="220"/>
      <c r="O39" s="251"/>
      <c r="P39" s="251"/>
      <c r="Q39" s="251"/>
      <c r="R39" s="251"/>
      <c r="S39" s="251"/>
      <c r="T39" s="220">
        <f t="shared" si="0"/>
        <v>0</v>
      </c>
      <c r="U39" s="220"/>
      <c r="V39" s="220">
        <f t="shared" si="3"/>
        <v>0</v>
      </c>
      <c r="W39" s="284" t="str">
        <f t="shared" si="4"/>
        <v>-</v>
      </c>
    </row>
    <row r="40" s="183" customFormat="1" ht="50.1" customHeight="1" spans="2:23">
      <c r="B40" s="211" t="s">
        <v>452</v>
      </c>
      <c r="C40" s="211" t="s">
        <v>381</v>
      </c>
      <c r="D40" s="212" t="s">
        <v>453</v>
      </c>
      <c r="E40" s="213"/>
      <c r="F40" s="214" t="s">
        <v>17</v>
      </c>
      <c r="G40" s="214" t="s">
        <v>400</v>
      </c>
      <c r="H40" s="214" t="s">
        <v>388</v>
      </c>
      <c r="I40" s="242" t="s">
        <v>385</v>
      </c>
      <c r="J40" s="214" t="s">
        <v>454</v>
      </c>
      <c r="K40" s="214"/>
      <c r="L40" s="214"/>
      <c r="M40" s="214"/>
      <c r="N40" s="214"/>
      <c r="O40" s="248"/>
      <c r="P40" s="248"/>
      <c r="Q40" s="248"/>
      <c r="R40" s="248"/>
      <c r="S40" s="248"/>
      <c r="T40" s="214">
        <f t="shared" si="0"/>
        <v>0</v>
      </c>
      <c r="U40" s="214"/>
      <c r="V40" s="214">
        <f t="shared" si="3"/>
        <v>0</v>
      </c>
      <c r="W40" s="282" t="str">
        <f t="shared" si="4"/>
        <v>-</v>
      </c>
    </row>
    <row r="41" s="183" customFormat="1" ht="50.1" customHeight="1" spans="2:23">
      <c r="B41" s="215"/>
      <c r="C41" s="215"/>
      <c r="D41" s="216"/>
      <c r="E41" s="217"/>
      <c r="F41" s="218" t="s">
        <v>18</v>
      </c>
      <c r="G41" s="218" t="s">
        <v>402</v>
      </c>
      <c r="H41" s="218" t="s">
        <v>391</v>
      </c>
      <c r="I41" s="231" t="s">
        <v>385</v>
      </c>
      <c r="J41" s="218" t="s">
        <v>455</v>
      </c>
      <c r="K41" s="218"/>
      <c r="L41" s="218"/>
      <c r="M41" s="218"/>
      <c r="N41" s="218"/>
      <c r="O41" s="249"/>
      <c r="P41" s="249"/>
      <c r="Q41" s="249"/>
      <c r="R41" s="249"/>
      <c r="S41" s="249"/>
      <c r="T41" s="218">
        <f t="shared" si="0"/>
        <v>0</v>
      </c>
      <c r="U41" s="218"/>
      <c r="V41" s="218">
        <f t="shared" si="3"/>
        <v>0</v>
      </c>
      <c r="W41" s="283" t="str">
        <f t="shared" si="4"/>
        <v>-</v>
      </c>
    </row>
    <row r="42" s="183" customFormat="1" ht="50.1" customHeight="1" spans="2:23">
      <c r="B42" s="222"/>
      <c r="C42" s="222"/>
      <c r="D42" s="223"/>
      <c r="E42" s="219"/>
      <c r="F42" s="220" t="s">
        <v>19</v>
      </c>
      <c r="G42" s="220" t="s">
        <v>404</v>
      </c>
      <c r="H42" s="220" t="s">
        <v>394</v>
      </c>
      <c r="I42" s="234" t="s">
        <v>385</v>
      </c>
      <c r="J42" s="220" t="s">
        <v>456</v>
      </c>
      <c r="K42" s="220"/>
      <c r="L42" s="220"/>
      <c r="M42" s="220"/>
      <c r="N42" s="220"/>
      <c r="O42" s="251"/>
      <c r="P42" s="251"/>
      <c r="Q42" s="251"/>
      <c r="R42" s="251"/>
      <c r="S42" s="251"/>
      <c r="T42" s="220">
        <f t="shared" si="0"/>
        <v>0</v>
      </c>
      <c r="U42" s="220"/>
      <c r="V42" s="220">
        <f t="shared" si="3"/>
        <v>0</v>
      </c>
      <c r="W42" s="284" t="str">
        <f t="shared" si="4"/>
        <v>-</v>
      </c>
    </row>
    <row r="43" s="183" customFormat="1" ht="50.1" customHeight="1" spans="2:23">
      <c r="B43" s="190" t="s">
        <v>457</v>
      </c>
      <c r="C43" s="8" t="s">
        <v>412</v>
      </c>
      <c r="D43" s="9">
        <v>19020</v>
      </c>
      <c r="E43" s="197"/>
      <c r="F43" s="198" t="s">
        <v>17</v>
      </c>
      <c r="G43" s="198" t="s">
        <v>383</v>
      </c>
      <c r="H43" s="198" t="s">
        <v>413</v>
      </c>
      <c r="I43" s="255" t="s">
        <v>385</v>
      </c>
      <c r="J43" s="198" t="s">
        <v>458</v>
      </c>
      <c r="K43" s="198"/>
      <c r="L43" s="238"/>
      <c r="M43" s="198"/>
      <c r="N43" s="198"/>
      <c r="O43" s="239"/>
      <c r="P43" s="239"/>
      <c r="Q43" s="239"/>
      <c r="R43" s="239"/>
      <c r="S43" s="239"/>
      <c r="T43" s="272">
        <f t="shared" si="0"/>
        <v>0</v>
      </c>
      <c r="U43" s="198"/>
      <c r="V43" s="272">
        <f t="shared" si="3"/>
        <v>0</v>
      </c>
      <c r="W43" s="273" t="str">
        <f t="shared" si="4"/>
        <v>-</v>
      </c>
    </row>
    <row r="44" s="183" customFormat="1" ht="50.1" customHeight="1" spans="2:23">
      <c r="B44" s="194"/>
      <c r="C44" s="10"/>
      <c r="D44" s="12"/>
      <c r="E44" s="192"/>
      <c r="F44" s="193" t="s">
        <v>18</v>
      </c>
      <c r="G44" s="193" t="s">
        <v>400</v>
      </c>
      <c r="H44" s="193" t="s">
        <v>388</v>
      </c>
      <c r="I44" s="193" t="s">
        <v>385</v>
      </c>
      <c r="J44" s="193" t="s">
        <v>459</v>
      </c>
      <c r="K44" s="193"/>
      <c r="L44" s="232"/>
      <c r="M44" s="193"/>
      <c r="N44" s="193"/>
      <c r="O44" s="233"/>
      <c r="P44" s="233"/>
      <c r="Q44" s="233"/>
      <c r="R44" s="233"/>
      <c r="S44" s="233"/>
      <c r="T44" s="274">
        <f t="shared" si="0"/>
        <v>0</v>
      </c>
      <c r="U44" s="193"/>
      <c r="V44" s="274">
        <f t="shared" si="3"/>
        <v>0</v>
      </c>
      <c r="W44" s="275" t="str">
        <f t="shared" si="4"/>
        <v>-</v>
      </c>
    </row>
    <row r="45" s="183" customFormat="1" ht="50.1" customHeight="1" spans="2:23">
      <c r="B45" s="194"/>
      <c r="C45" s="10"/>
      <c r="D45" s="12"/>
      <c r="E45" s="192"/>
      <c r="F45" s="207" t="s">
        <v>19</v>
      </c>
      <c r="G45" s="207" t="s">
        <v>402</v>
      </c>
      <c r="H45" s="207" t="s">
        <v>391</v>
      </c>
      <c r="I45" s="207" t="s">
        <v>398</v>
      </c>
      <c r="J45" s="207" t="s">
        <v>460</v>
      </c>
      <c r="K45" s="207"/>
      <c r="L45" s="245"/>
      <c r="M45" s="207"/>
      <c r="N45" s="207"/>
      <c r="O45" s="246"/>
      <c r="P45" s="246"/>
      <c r="Q45" s="246"/>
      <c r="R45" s="246"/>
      <c r="S45" s="246"/>
      <c r="T45" s="276">
        <f t="shared" si="0"/>
        <v>0</v>
      </c>
      <c r="U45" s="207"/>
      <c r="V45" s="276">
        <f t="shared" si="3"/>
        <v>0</v>
      </c>
      <c r="W45" s="278" t="str">
        <f t="shared" si="4"/>
        <v>-</v>
      </c>
    </row>
    <row r="46" s="183" customFormat="1" ht="50.1" customHeight="1" spans="2:23">
      <c r="B46" s="199"/>
      <c r="C46" s="15"/>
      <c r="D46" s="16"/>
      <c r="E46" s="201"/>
      <c r="F46" s="196" t="s">
        <v>20</v>
      </c>
      <c r="G46" s="196" t="s">
        <v>404</v>
      </c>
      <c r="H46" s="196" t="s">
        <v>394</v>
      </c>
      <c r="I46" s="196" t="s">
        <v>398</v>
      </c>
      <c r="J46" s="196" t="s">
        <v>461</v>
      </c>
      <c r="K46" s="196"/>
      <c r="L46" s="235"/>
      <c r="M46" s="196"/>
      <c r="N46" s="196"/>
      <c r="O46" s="236"/>
      <c r="P46" s="236"/>
      <c r="Q46" s="236"/>
      <c r="R46" s="236"/>
      <c r="S46" s="236"/>
      <c r="T46" s="279">
        <f t="shared" ref="T46" si="8">M46+L46+N46</f>
        <v>0</v>
      </c>
      <c r="U46" s="196"/>
      <c r="V46" s="279">
        <f t="shared" ref="V46" si="9">T46+U46</f>
        <v>0</v>
      </c>
      <c r="W46" s="281" t="str">
        <f t="shared" ref="W46" si="10">IF(S46&gt;0,V46/S46*7,"-")</f>
        <v>-</v>
      </c>
    </row>
    <row r="47" s="183" customFormat="1" ht="50.1" customHeight="1" spans="2:23">
      <c r="B47" s="190" t="s">
        <v>462</v>
      </c>
      <c r="C47" s="8" t="s">
        <v>412</v>
      </c>
      <c r="D47" s="9" t="s">
        <v>463</v>
      </c>
      <c r="E47" s="197"/>
      <c r="F47" s="198" t="s">
        <v>17</v>
      </c>
      <c r="G47" s="198" t="s">
        <v>383</v>
      </c>
      <c r="H47" s="198" t="s">
        <v>413</v>
      </c>
      <c r="I47" s="198" t="s">
        <v>385</v>
      </c>
      <c r="J47" s="198" t="s">
        <v>464</v>
      </c>
      <c r="K47" s="198"/>
      <c r="L47" s="238"/>
      <c r="M47" s="198"/>
      <c r="N47" s="198"/>
      <c r="O47" s="239"/>
      <c r="P47" s="239"/>
      <c r="Q47" s="239"/>
      <c r="R47" s="239"/>
      <c r="S47" s="239"/>
      <c r="T47" s="272">
        <f t="shared" si="0"/>
        <v>0</v>
      </c>
      <c r="U47" s="198"/>
      <c r="V47" s="272">
        <f t="shared" si="3"/>
        <v>0</v>
      </c>
      <c r="W47" s="273" t="str">
        <f t="shared" si="4"/>
        <v>-</v>
      </c>
    </row>
    <row r="48" s="183" customFormat="1" ht="50.1" customHeight="1" spans="2:23">
      <c r="B48" s="194"/>
      <c r="C48" s="194"/>
      <c r="D48" s="195"/>
      <c r="E48" s="192"/>
      <c r="F48" s="193" t="s">
        <v>18</v>
      </c>
      <c r="G48" s="193" t="s">
        <v>400</v>
      </c>
      <c r="H48" s="193" t="s">
        <v>388</v>
      </c>
      <c r="I48" s="193" t="s">
        <v>385</v>
      </c>
      <c r="J48" s="193" t="s">
        <v>465</v>
      </c>
      <c r="K48" s="193"/>
      <c r="L48" s="232"/>
      <c r="M48" s="193"/>
      <c r="N48" s="193"/>
      <c r="O48" s="233"/>
      <c r="P48" s="233"/>
      <c r="Q48" s="233"/>
      <c r="R48" s="233"/>
      <c r="S48" s="233"/>
      <c r="T48" s="274">
        <f t="shared" si="0"/>
        <v>0</v>
      </c>
      <c r="U48" s="193"/>
      <c r="V48" s="274">
        <f t="shared" si="3"/>
        <v>0</v>
      </c>
      <c r="W48" s="275" t="str">
        <f t="shared" si="4"/>
        <v>-</v>
      </c>
    </row>
    <row r="49" s="183" customFormat="1" ht="50.1" customHeight="1" spans="2:23">
      <c r="B49" s="194"/>
      <c r="C49" s="194"/>
      <c r="D49" s="195"/>
      <c r="E49" s="192"/>
      <c r="F49" s="207" t="s">
        <v>19</v>
      </c>
      <c r="G49" s="207" t="s">
        <v>402</v>
      </c>
      <c r="H49" s="207" t="s">
        <v>391</v>
      </c>
      <c r="I49" s="207" t="s">
        <v>398</v>
      </c>
      <c r="J49" s="207" t="s">
        <v>466</v>
      </c>
      <c r="K49" s="207"/>
      <c r="L49" s="245"/>
      <c r="M49" s="207"/>
      <c r="N49" s="207"/>
      <c r="O49" s="246"/>
      <c r="P49" s="246"/>
      <c r="Q49" s="246"/>
      <c r="R49" s="246"/>
      <c r="S49" s="246"/>
      <c r="T49" s="276">
        <f t="shared" si="0"/>
        <v>0</v>
      </c>
      <c r="U49" s="207"/>
      <c r="V49" s="276">
        <f t="shared" si="3"/>
        <v>0</v>
      </c>
      <c r="W49" s="278" t="str">
        <f t="shared" si="4"/>
        <v>-</v>
      </c>
    </row>
    <row r="50" s="183" customFormat="1" ht="50.1" customHeight="1" spans="2:23">
      <c r="B50" s="199"/>
      <c r="C50" s="199"/>
      <c r="D50" s="200"/>
      <c r="E50" s="201"/>
      <c r="F50" s="196" t="s">
        <v>20</v>
      </c>
      <c r="G50" s="196" t="s">
        <v>404</v>
      </c>
      <c r="H50" s="196" t="s">
        <v>394</v>
      </c>
      <c r="I50" s="196" t="s">
        <v>398</v>
      </c>
      <c r="J50" s="196" t="s">
        <v>467</v>
      </c>
      <c r="K50" s="196"/>
      <c r="L50" s="235"/>
      <c r="M50" s="196"/>
      <c r="N50" s="196"/>
      <c r="O50" s="236"/>
      <c r="P50" s="236"/>
      <c r="Q50" s="236"/>
      <c r="R50" s="236"/>
      <c r="S50" s="236"/>
      <c r="T50" s="279">
        <f t="shared" ref="T50" si="11">M50+L50+N50</f>
        <v>0</v>
      </c>
      <c r="U50" s="196"/>
      <c r="V50" s="279">
        <f t="shared" ref="V50" si="12">T50+U50</f>
        <v>0</v>
      </c>
      <c r="W50" s="281" t="str">
        <f t="shared" ref="W50" si="13">IF(S50&gt;0,V50/S50*7,"-")</f>
        <v>-</v>
      </c>
    </row>
    <row r="51" s="183" customFormat="1" ht="50.1" customHeight="1" spans="2:23">
      <c r="B51" s="190" t="s">
        <v>468</v>
      </c>
      <c r="C51" s="190" t="s">
        <v>381</v>
      </c>
      <c r="D51" s="191" t="s">
        <v>469</v>
      </c>
      <c r="E51" s="197"/>
      <c r="F51" s="224" t="s">
        <v>17</v>
      </c>
      <c r="G51" s="224" t="s">
        <v>400</v>
      </c>
      <c r="H51" s="224" t="s">
        <v>388</v>
      </c>
      <c r="I51" s="256" t="s">
        <v>385</v>
      </c>
      <c r="J51" s="255" t="s">
        <v>470</v>
      </c>
      <c r="K51" s="255"/>
      <c r="L51" s="257"/>
      <c r="M51" s="255"/>
      <c r="N51" s="255"/>
      <c r="O51" s="258"/>
      <c r="P51" s="258"/>
      <c r="Q51" s="258"/>
      <c r="R51" s="258"/>
      <c r="S51" s="258"/>
      <c r="T51" s="285">
        <f t="shared" si="0"/>
        <v>0</v>
      </c>
      <c r="U51" s="255"/>
      <c r="V51" s="285">
        <f t="shared" si="3"/>
        <v>0</v>
      </c>
      <c r="W51" s="286" t="str">
        <f t="shared" si="4"/>
        <v>-</v>
      </c>
    </row>
    <row r="52" s="183" customFormat="1" ht="50.1" customHeight="1" spans="2:23">
      <c r="B52" s="194"/>
      <c r="C52" s="194"/>
      <c r="D52" s="195"/>
      <c r="E52" s="192"/>
      <c r="F52" s="225" t="s">
        <v>18</v>
      </c>
      <c r="G52" s="225" t="s">
        <v>402</v>
      </c>
      <c r="H52" s="225" t="s">
        <v>391</v>
      </c>
      <c r="I52" s="259" t="s">
        <v>385</v>
      </c>
      <c r="J52" s="193" t="s">
        <v>471</v>
      </c>
      <c r="K52" s="193"/>
      <c r="L52" s="232"/>
      <c r="M52" s="193"/>
      <c r="N52" s="193"/>
      <c r="O52" s="233"/>
      <c r="P52" s="233"/>
      <c r="Q52" s="233"/>
      <c r="R52" s="233"/>
      <c r="S52" s="233"/>
      <c r="T52" s="266">
        <f t="shared" si="0"/>
        <v>0</v>
      </c>
      <c r="U52" s="193"/>
      <c r="V52" s="266">
        <f t="shared" si="3"/>
        <v>0</v>
      </c>
      <c r="W52" s="267" t="str">
        <f t="shared" si="4"/>
        <v>-</v>
      </c>
    </row>
    <row r="53" s="183" customFormat="1" ht="50.1" customHeight="1" spans="2:23">
      <c r="B53" s="199"/>
      <c r="C53" s="199"/>
      <c r="D53" s="200"/>
      <c r="E53" s="201"/>
      <c r="F53" s="209" t="s">
        <v>19</v>
      </c>
      <c r="G53" s="209" t="s">
        <v>404</v>
      </c>
      <c r="H53" s="209" t="s">
        <v>394</v>
      </c>
      <c r="I53" s="260" t="s">
        <v>385</v>
      </c>
      <c r="J53" s="196" t="s">
        <v>472</v>
      </c>
      <c r="K53" s="196"/>
      <c r="L53" s="235"/>
      <c r="M53" s="196"/>
      <c r="N53" s="196"/>
      <c r="O53" s="236"/>
      <c r="P53" s="236"/>
      <c r="Q53" s="236"/>
      <c r="R53" s="236"/>
      <c r="S53" s="236"/>
      <c r="T53" s="268">
        <f t="shared" si="0"/>
        <v>0</v>
      </c>
      <c r="U53" s="196"/>
      <c r="V53" s="268">
        <f t="shared" si="3"/>
        <v>0</v>
      </c>
      <c r="W53" s="269" t="str">
        <f t="shared" si="4"/>
        <v>-</v>
      </c>
    </row>
    <row r="54" s="183" customFormat="1" ht="50.1" customHeight="1" spans="2:23">
      <c r="B54" s="190" t="s">
        <v>473</v>
      </c>
      <c r="C54" s="190" t="s">
        <v>381</v>
      </c>
      <c r="D54" s="191" t="s">
        <v>474</v>
      </c>
      <c r="E54" s="197"/>
      <c r="F54" s="226" t="s">
        <v>17</v>
      </c>
      <c r="G54" s="226" t="s">
        <v>400</v>
      </c>
      <c r="H54" s="226" t="s">
        <v>388</v>
      </c>
      <c r="I54" s="261" t="s">
        <v>385</v>
      </c>
      <c r="J54" s="198" t="s">
        <v>475</v>
      </c>
      <c r="K54" s="198"/>
      <c r="L54" s="238"/>
      <c r="M54" s="198"/>
      <c r="N54" s="198"/>
      <c r="O54" s="239"/>
      <c r="P54" s="239"/>
      <c r="Q54" s="239"/>
      <c r="R54" s="239"/>
      <c r="S54" s="239"/>
      <c r="T54" s="270">
        <f t="shared" si="0"/>
        <v>0</v>
      </c>
      <c r="U54" s="198"/>
      <c r="V54" s="270">
        <f t="shared" si="3"/>
        <v>0</v>
      </c>
      <c r="W54" s="271" t="str">
        <f t="shared" si="4"/>
        <v>-</v>
      </c>
    </row>
    <row r="55" s="183" customFormat="1" ht="50.1" customHeight="1" spans="2:23">
      <c r="B55" s="194"/>
      <c r="C55" s="194"/>
      <c r="D55" s="195"/>
      <c r="E55" s="192"/>
      <c r="F55" s="225" t="s">
        <v>18</v>
      </c>
      <c r="G55" s="225" t="s">
        <v>402</v>
      </c>
      <c r="H55" s="225" t="s">
        <v>391</v>
      </c>
      <c r="I55" s="262" t="s">
        <v>385</v>
      </c>
      <c r="J55" s="193" t="s">
        <v>476</v>
      </c>
      <c r="K55" s="193"/>
      <c r="L55" s="232"/>
      <c r="M55" s="193"/>
      <c r="N55" s="193"/>
      <c r="O55" s="233"/>
      <c r="P55" s="233"/>
      <c r="Q55" s="233"/>
      <c r="R55" s="233"/>
      <c r="S55" s="233"/>
      <c r="T55" s="266">
        <f t="shared" si="0"/>
        <v>0</v>
      </c>
      <c r="U55" s="193"/>
      <c r="V55" s="266">
        <f t="shared" si="3"/>
        <v>0</v>
      </c>
      <c r="W55" s="267" t="str">
        <f t="shared" si="4"/>
        <v>-</v>
      </c>
    </row>
    <row r="56" s="183" customFormat="1" ht="50.1" customHeight="1" spans="2:23">
      <c r="B56" s="199"/>
      <c r="C56" s="199"/>
      <c r="D56" s="200"/>
      <c r="E56" s="201"/>
      <c r="F56" s="209" t="s">
        <v>19</v>
      </c>
      <c r="G56" s="209" t="s">
        <v>404</v>
      </c>
      <c r="H56" s="209" t="s">
        <v>394</v>
      </c>
      <c r="I56" s="263" t="s">
        <v>385</v>
      </c>
      <c r="J56" s="196" t="s">
        <v>477</v>
      </c>
      <c r="K56" s="196"/>
      <c r="L56" s="235"/>
      <c r="M56" s="196"/>
      <c r="N56" s="196"/>
      <c r="O56" s="236"/>
      <c r="P56" s="236"/>
      <c r="Q56" s="236"/>
      <c r="R56" s="236"/>
      <c r="S56" s="236"/>
      <c r="T56" s="268">
        <f t="shared" si="0"/>
        <v>0</v>
      </c>
      <c r="U56" s="196"/>
      <c r="V56" s="268">
        <f t="shared" si="3"/>
        <v>0</v>
      </c>
      <c r="W56" s="269" t="str">
        <f t="shared" si="4"/>
        <v>-</v>
      </c>
    </row>
    <row r="57" s="183" customFormat="1" ht="50.1" customHeight="1" spans="2:23">
      <c r="B57" s="190" t="s">
        <v>478</v>
      </c>
      <c r="C57" s="190" t="s">
        <v>381</v>
      </c>
      <c r="D57" s="191" t="s">
        <v>479</v>
      </c>
      <c r="E57" s="197"/>
      <c r="F57" s="226" t="s">
        <v>17</v>
      </c>
      <c r="G57" s="226" t="s">
        <v>400</v>
      </c>
      <c r="H57" s="226" t="s">
        <v>388</v>
      </c>
      <c r="I57" s="256" t="s">
        <v>385</v>
      </c>
      <c r="J57" s="198" t="s">
        <v>480</v>
      </c>
      <c r="K57" s="198"/>
      <c r="L57" s="238"/>
      <c r="M57" s="198"/>
      <c r="N57" s="198"/>
      <c r="O57" s="239"/>
      <c r="P57" s="239"/>
      <c r="Q57" s="239"/>
      <c r="R57" s="239"/>
      <c r="S57" s="239"/>
      <c r="T57" s="270">
        <f t="shared" si="0"/>
        <v>0</v>
      </c>
      <c r="U57" s="198"/>
      <c r="V57" s="270">
        <f t="shared" si="3"/>
        <v>0</v>
      </c>
      <c r="W57" s="271" t="str">
        <f t="shared" si="4"/>
        <v>-</v>
      </c>
    </row>
    <row r="58" s="183" customFormat="1" ht="50.1" customHeight="1" spans="2:23">
      <c r="B58" s="194"/>
      <c r="C58" s="194"/>
      <c r="D58" s="195"/>
      <c r="E58" s="192"/>
      <c r="F58" s="225" t="s">
        <v>18</v>
      </c>
      <c r="G58" s="225" t="s">
        <v>402</v>
      </c>
      <c r="H58" s="225" t="s">
        <v>391</v>
      </c>
      <c r="I58" s="259" t="s">
        <v>385</v>
      </c>
      <c r="J58" s="193" t="s">
        <v>481</v>
      </c>
      <c r="K58" s="193"/>
      <c r="L58" s="232"/>
      <c r="M58" s="193"/>
      <c r="N58" s="193"/>
      <c r="O58" s="233"/>
      <c r="P58" s="233"/>
      <c r="Q58" s="233"/>
      <c r="R58" s="233"/>
      <c r="S58" s="233"/>
      <c r="T58" s="266">
        <f t="shared" si="0"/>
        <v>0</v>
      </c>
      <c r="U58" s="193"/>
      <c r="V58" s="266">
        <f t="shared" si="3"/>
        <v>0</v>
      </c>
      <c r="W58" s="267" t="str">
        <f t="shared" si="4"/>
        <v>-</v>
      </c>
    </row>
    <row r="59" s="183" customFormat="1" ht="50.1" customHeight="1" spans="2:23">
      <c r="B59" s="199"/>
      <c r="C59" s="199"/>
      <c r="D59" s="200"/>
      <c r="E59" s="201"/>
      <c r="F59" s="209" t="s">
        <v>19</v>
      </c>
      <c r="G59" s="209" t="s">
        <v>404</v>
      </c>
      <c r="H59" s="209" t="s">
        <v>394</v>
      </c>
      <c r="I59" s="260" t="s">
        <v>385</v>
      </c>
      <c r="J59" s="196" t="s">
        <v>482</v>
      </c>
      <c r="K59" s="196"/>
      <c r="L59" s="235"/>
      <c r="M59" s="196"/>
      <c r="N59" s="196"/>
      <c r="O59" s="236"/>
      <c r="P59" s="236"/>
      <c r="Q59" s="236"/>
      <c r="R59" s="236"/>
      <c r="S59" s="236"/>
      <c r="T59" s="268">
        <f t="shared" si="0"/>
        <v>0</v>
      </c>
      <c r="U59" s="196"/>
      <c r="V59" s="268">
        <f t="shared" si="3"/>
        <v>0</v>
      </c>
      <c r="W59" s="269" t="str">
        <f t="shared" si="4"/>
        <v>-</v>
      </c>
    </row>
    <row r="60" s="183" customFormat="1" ht="50.1" customHeight="1" spans="2:23">
      <c r="B60" s="190" t="s">
        <v>483</v>
      </c>
      <c r="C60" s="190" t="s">
        <v>381</v>
      </c>
      <c r="D60" s="191" t="s">
        <v>484</v>
      </c>
      <c r="E60" s="197"/>
      <c r="F60" s="226" t="s">
        <v>17</v>
      </c>
      <c r="G60" s="226" t="s">
        <v>485</v>
      </c>
      <c r="H60" s="226" t="s">
        <v>486</v>
      </c>
      <c r="I60" s="261" t="s">
        <v>385</v>
      </c>
      <c r="J60" s="198" t="s">
        <v>487</v>
      </c>
      <c r="K60" s="198"/>
      <c r="L60" s="238"/>
      <c r="M60" s="198"/>
      <c r="N60" s="198"/>
      <c r="O60" s="239"/>
      <c r="P60" s="239"/>
      <c r="Q60" s="239"/>
      <c r="R60" s="239"/>
      <c r="S60" s="239"/>
      <c r="T60" s="270">
        <f t="shared" si="0"/>
        <v>0</v>
      </c>
      <c r="U60" s="198"/>
      <c r="V60" s="270">
        <f t="shared" si="3"/>
        <v>0</v>
      </c>
      <c r="W60" s="271" t="str">
        <f t="shared" si="4"/>
        <v>-</v>
      </c>
    </row>
    <row r="61" s="183" customFormat="1" ht="50.1" customHeight="1" spans="2:23">
      <c r="B61" s="194"/>
      <c r="C61" s="194"/>
      <c r="D61" s="195"/>
      <c r="E61" s="192"/>
      <c r="F61" s="225" t="s">
        <v>18</v>
      </c>
      <c r="G61" s="225" t="s">
        <v>383</v>
      </c>
      <c r="H61" s="225" t="s">
        <v>384</v>
      </c>
      <c r="I61" s="262" t="s">
        <v>385</v>
      </c>
      <c r="J61" s="193" t="s">
        <v>488</v>
      </c>
      <c r="K61" s="193"/>
      <c r="L61" s="232"/>
      <c r="M61" s="193"/>
      <c r="N61" s="193"/>
      <c r="O61" s="233"/>
      <c r="P61" s="233"/>
      <c r="Q61" s="233"/>
      <c r="R61" s="233"/>
      <c r="S61" s="233"/>
      <c r="T61" s="266">
        <f t="shared" si="0"/>
        <v>0</v>
      </c>
      <c r="U61" s="193"/>
      <c r="V61" s="266">
        <f t="shared" si="3"/>
        <v>0</v>
      </c>
      <c r="W61" s="267" t="str">
        <f t="shared" si="4"/>
        <v>-</v>
      </c>
    </row>
    <row r="62" s="183" customFormat="1" ht="50.1" customHeight="1" spans="2:23">
      <c r="B62" s="194"/>
      <c r="C62" s="194"/>
      <c r="D62" s="195"/>
      <c r="E62" s="192"/>
      <c r="F62" s="225" t="s">
        <v>19</v>
      </c>
      <c r="G62" s="225" t="s">
        <v>400</v>
      </c>
      <c r="H62" s="225" t="s">
        <v>388</v>
      </c>
      <c r="I62" s="262" t="s">
        <v>385</v>
      </c>
      <c r="J62" s="193" t="s">
        <v>489</v>
      </c>
      <c r="K62" s="193"/>
      <c r="L62" s="232"/>
      <c r="M62" s="193"/>
      <c r="N62" s="193"/>
      <c r="O62" s="233"/>
      <c r="P62" s="233"/>
      <c r="Q62" s="233"/>
      <c r="R62" s="233"/>
      <c r="S62" s="233"/>
      <c r="T62" s="266">
        <f t="shared" si="0"/>
        <v>0</v>
      </c>
      <c r="U62" s="193"/>
      <c r="V62" s="266">
        <f t="shared" si="3"/>
        <v>0</v>
      </c>
      <c r="W62" s="267" t="str">
        <f t="shared" si="4"/>
        <v>-</v>
      </c>
    </row>
    <row r="63" s="183" customFormat="1" ht="50.1" customHeight="1" spans="2:23">
      <c r="B63" s="194"/>
      <c r="C63" s="194"/>
      <c r="D63" s="195"/>
      <c r="E63" s="192"/>
      <c r="F63" s="225" t="s">
        <v>20</v>
      </c>
      <c r="G63" s="225" t="s">
        <v>402</v>
      </c>
      <c r="H63" s="225" t="s">
        <v>490</v>
      </c>
      <c r="I63" s="264" t="s">
        <v>398</v>
      </c>
      <c r="J63" s="193" t="s">
        <v>491</v>
      </c>
      <c r="K63" s="193"/>
      <c r="L63" s="232"/>
      <c r="M63" s="193"/>
      <c r="N63" s="193"/>
      <c r="O63" s="233"/>
      <c r="P63" s="233"/>
      <c r="Q63" s="233"/>
      <c r="R63" s="233"/>
      <c r="S63" s="233"/>
      <c r="T63" s="266">
        <f t="shared" si="0"/>
        <v>0</v>
      </c>
      <c r="U63" s="193"/>
      <c r="V63" s="266">
        <f t="shared" si="3"/>
        <v>0</v>
      </c>
      <c r="W63" s="267" t="str">
        <f t="shared" si="4"/>
        <v>-</v>
      </c>
    </row>
    <row r="64" s="183" customFormat="1" ht="50.1" customHeight="1" spans="2:23">
      <c r="B64" s="199"/>
      <c r="C64" s="199"/>
      <c r="D64" s="200"/>
      <c r="E64" s="201"/>
      <c r="F64" s="209" t="s">
        <v>21</v>
      </c>
      <c r="G64" s="209" t="s">
        <v>404</v>
      </c>
      <c r="H64" s="209" t="s">
        <v>492</v>
      </c>
      <c r="I64" s="265" t="s">
        <v>398</v>
      </c>
      <c r="J64" s="196" t="s">
        <v>493</v>
      </c>
      <c r="K64" s="196"/>
      <c r="L64" s="235"/>
      <c r="M64" s="196"/>
      <c r="N64" s="196"/>
      <c r="O64" s="236"/>
      <c r="P64" s="236"/>
      <c r="Q64" s="236"/>
      <c r="R64" s="236"/>
      <c r="S64" s="236"/>
      <c r="T64" s="268">
        <f t="shared" si="0"/>
        <v>0</v>
      </c>
      <c r="U64" s="196"/>
      <c r="V64" s="268">
        <f t="shared" si="3"/>
        <v>0</v>
      </c>
      <c r="W64" s="269" t="str">
        <f t="shared" si="4"/>
        <v>-</v>
      </c>
    </row>
    <row r="65" s="185" customFormat="1" ht="50.1" customHeight="1" spans="2:23">
      <c r="B65" s="211" t="s">
        <v>494</v>
      </c>
      <c r="C65" s="211" t="s">
        <v>381</v>
      </c>
      <c r="D65" s="212" t="s">
        <v>495</v>
      </c>
      <c r="E65" s="213"/>
      <c r="F65" s="287" t="s">
        <v>17</v>
      </c>
      <c r="G65" s="287" t="s">
        <v>400</v>
      </c>
      <c r="H65" s="287" t="s">
        <v>388</v>
      </c>
      <c r="I65" s="290" t="s">
        <v>385</v>
      </c>
      <c r="J65" s="214" t="s">
        <v>496</v>
      </c>
      <c r="K65" s="214"/>
      <c r="L65" s="214"/>
      <c r="M65" s="214"/>
      <c r="N65" s="214"/>
      <c r="O65" s="322"/>
      <c r="P65" s="322"/>
      <c r="Q65" s="322"/>
      <c r="R65" s="322"/>
      <c r="S65" s="322"/>
      <c r="T65" s="214">
        <f t="shared" si="0"/>
        <v>0</v>
      </c>
      <c r="U65" s="287"/>
      <c r="V65" s="214">
        <f t="shared" si="3"/>
        <v>0</v>
      </c>
      <c r="W65" s="282" t="str">
        <f t="shared" si="4"/>
        <v>-</v>
      </c>
    </row>
    <row r="66" s="183" customFormat="1" ht="50.1" customHeight="1" spans="2:23">
      <c r="B66" s="215"/>
      <c r="C66" s="215"/>
      <c r="D66" s="216"/>
      <c r="E66" s="217"/>
      <c r="F66" s="288" t="s">
        <v>18</v>
      </c>
      <c r="G66" s="288" t="s">
        <v>402</v>
      </c>
      <c r="H66" s="288" t="s">
        <v>391</v>
      </c>
      <c r="I66" s="288" t="s">
        <v>385</v>
      </c>
      <c r="J66" s="218" t="s">
        <v>497</v>
      </c>
      <c r="K66" s="218"/>
      <c r="L66" s="218"/>
      <c r="M66" s="218"/>
      <c r="N66" s="218"/>
      <c r="O66" s="323"/>
      <c r="P66" s="323"/>
      <c r="Q66" s="323"/>
      <c r="R66" s="323"/>
      <c r="S66" s="323"/>
      <c r="T66" s="218">
        <f t="shared" si="0"/>
        <v>0</v>
      </c>
      <c r="U66" s="218"/>
      <c r="V66" s="218">
        <f t="shared" si="3"/>
        <v>0</v>
      </c>
      <c r="W66" s="283" t="str">
        <f t="shared" si="4"/>
        <v>-</v>
      </c>
    </row>
    <row r="67" s="183" customFormat="1" ht="50.1" customHeight="1" spans="2:23">
      <c r="B67" s="222"/>
      <c r="C67" s="222"/>
      <c r="D67" s="223"/>
      <c r="E67" s="219"/>
      <c r="F67" s="289" t="s">
        <v>19</v>
      </c>
      <c r="G67" s="289" t="s">
        <v>404</v>
      </c>
      <c r="H67" s="289" t="s">
        <v>394</v>
      </c>
      <c r="I67" s="324" t="s">
        <v>385</v>
      </c>
      <c r="J67" s="220" t="s">
        <v>498</v>
      </c>
      <c r="K67" s="220"/>
      <c r="L67" s="220"/>
      <c r="M67" s="220"/>
      <c r="N67" s="220"/>
      <c r="O67" s="325"/>
      <c r="P67" s="325"/>
      <c r="Q67" s="325"/>
      <c r="R67" s="325"/>
      <c r="S67" s="325"/>
      <c r="T67" s="220">
        <f t="shared" si="0"/>
        <v>0</v>
      </c>
      <c r="U67" s="220"/>
      <c r="V67" s="220">
        <f t="shared" si="3"/>
        <v>0</v>
      </c>
      <c r="W67" s="284" t="str">
        <f t="shared" si="4"/>
        <v>-</v>
      </c>
    </row>
    <row r="68" s="183" customFormat="1" ht="50.1" customHeight="1" spans="2:23">
      <c r="B68" s="190" t="s">
        <v>499</v>
      </c>
      <c r="C68" s="8" t="s">
        <v>412</v>
      </c>
      <c r="D68" s="9">
        <v>19021</v>
      </c>
      <c r="E68" s="197"/>
      <c r="F68" s="226" t="s">
        <v>17</v>
      </c>
      <c r="G68" s="226" t="s">
        <v>383</v>
      </c>
      <c r="H68" s="226" t="s">
        <v>413</v>
      </c>
      <c r="I68" s="326" t="s">
        <v>385</v>
      </c>
      <c r="J68" s="198" t="s">
        <v>500</v>
      </c>
      <c r="K68" s="198"/>
      <c r="L68" s="238"/>
      <c r="M68" s="198"/>
      <c r="N68" s="198"/>
      <c r="O68" s="327"/>
      <c r="P68" s="327"/>
      <c r="Q68" s="327"/>
      <c r="R68" s="327"/>
      <c r="S68" s="327"/>
      <c r="T68" s="272">
        <f t="shared" si="0"/>
        <v>0</v>
      </c>
      <c r="U68" s="198"/>
      <c r="V68" s="272">
        <f t="shared" si="3"/>
        <v>0</v>
      </c>
      <c r="W68" s="273" t="str">
        <f t="shared" si="4"/>
        <v>-</v>
      </c>
    </row>
    <row r="69" s="183" customFormat="1" ht="50.1" customHeight="1" spans="2:23">
      <c r="B69" s="194"/>
      <c r="C69" s="194"/>
      <c r="D69" s="195"/>
      <c r="E69" s="192"/>
      <c r="F69" s="225" t="s">
        <v>18</v>
      </c>
      <c r="G69" s="225" t="s">
        <v>400</v>
      </c>
      <c r="H69" s="225" t="s">
        <v>388</v>
      </c>
      <c r="I69" s="259" t="s">
        <v>385</v>
      </c>
      <c r="J69" s="193" t="s">
        <v>501</v>
      </c>
      <c r="K69" s="193"/>
      <c r="L69" s="232"/>
      <c r="M69" s="193"/>
      <c r="N69" s="193"/>
      <c r="O69" s="328"/>
      <c r="P69" s="328"/>
      <c r="Q69" s="328"/>
      <c r="R69" s="328"/>
      <c r="S69" s="328"/>
      <c r="T69" s="274">
        <f t="shared" si="0"/>
        <v>0</v>
      </c>
      <c r="U69" s="193"/>
      <c r="V69" s="274">
        <f t="shared" si="3"/>
        <v>0</v>
      </c>
      <c r="W69" s="275" t="str">
        <f t="shared" si="4"/>
        <v>-</v>
      </c>
    </row>
    <row r="70" s="183" customFormat="1" ht="50.1" customHeight="1" spans="2:23">
      <c r="B70" s="194"/>
      <c r="C70" s="194"/>
      <c r="D70" s="195"/>
      <c r="E70" s="192"/>
      <c r="F70" s="206" t="s">
        <v>19</v>
      </c>
      <c r="G70" s="206" t="s">
        <v>402</v>
      </c>
      <c r="H70" s="206" t="s">
        <v>391</v>
      </c>
      <c r="I70" s="329" t="s">
        <v>398</v>
      </c>
      <c r="J70" s="330" t="s">
        <v>502</v>
      </c>
      <c r="K70" s="330"/>
      <c r="L70" s="245"/>
      <c r="M70" s="330"/>
      <c r="N70" s="330"/>
      <c r="O70" s="331"/>
      <c r="P70" s="331"/>
      <c r="Q70" s="331"/>
      <c r="R70" s="331"/>
      <c r="S70" s="331"/>
      <c r="T70" s="276">
        <f t="shared" si="0"/>
        <v>0</v>
      </c>
      <c r="U70" s="207"/>
      <c r="V70" s="276">
        <f t="shared" si="3"/>
        <v>0</v>
      </c>
      <c r="W70" s="278" t="str">
        <f t="shared" si="4"/>
        <v>-</v>
      </c>
    </row>
    <row r="71" s="183" customFormat="1" ht="50.1" customHeight="1" spans="2:23">
      <c r="B71" s="199"/>
      <c r="C71" s="199"/>
      <c r="D71" s="200"/>
      <c r="E71" s="201"/>
      <c r="F71" s="209" t="s">
        <v>20</v>
      </c>
      <c r="G71" s="209" t="s">
        <v>404</v>
      </c>
      <c r="H71" s="209" t="s">
        <v>394</v>
      </c>
      <c r="I71" s="332" t="s">
        <v>398</v>
      </c>
      <c r="J71" s="333" t="s">
        <v>503</v>
      </c>
      <c r="K71" s="333"/>
      <c r="L71" s="235"/>
      <c r="M71" s="333"/>
      <c r="N71" s="333"/>
      <c r="O71" s="334"/>
      <c r="P71" s="334"/>
      <c r="Q71" s="334"/>
      <c r="R71" s="334"/>
      <c r="S71" s="334"/>
      <c r="T71" s="279"/>
      <c r="U71" s="196"/>
      <c r="V71" s="279"/>
      <c r="W71" s="281" t="str">
        <f t="shared" si="4"/>
        <v>-</v>
      </c>
    </row>
    <row r="72" s="183" customFormat="1" ht="50.1" customHeight="1" spans="2:23">
      <c r="B72" s="211" t="s">
        <v>504</v>
      </c>
      <c r="C72" s="211" t="s">
        <v>381</v>
      </c>
      <c r="D72" s="212" t="s">
        <v>505</v>
      </c>
      <c r="E72" s="213"/>
      <c r="F72" s="290" t="s">
        <v>17</v>
      </c>
      <c r="G72" s="290" t="s">
        <v>400</v>
      </c>
      <c r="H72" s="290" t="s">
        <v>388</v>
      </c>
      <c r="I72" s="290" t="s">
        <v>385</v>
      </c>
      <c r="J72" s="335" t="s">
        <v>506</v>
      </c>
      <c r="K72" s="335"/>
      <c r="L72" s="335"/>
      <c r="M72" s="335"/>
      <c r="N72" s="335"/>
      <c r="O72" s="336"/>
      <c r="P72" s="336"/>
      <c r="Q72" s="336"/>
      <c r="R72" s="336"/>
      <c r="S72" s="336"/>
      <c r="T72" s="335">
        <f t="shared" ref="T72:T83" si="14">M72+L72+N72</f>
        <v>0</v>
      </c>
      <c r="U72" s="335"/>
      <c r="V72" s="335">
        <f t="shared" si="3"/>
        <v>0</v>
      </c>
      <c r="W72" s="352" t="str">
        <f t="shared" si="4"/>
        <v>-</v>
      </c>
    </row>
    <row r="73" s="183" customFormat="1" ht="50.1" customHeight="1" spans="2:23">
      <c r="B73" s="215"/>
      <c r="C73" s="215"/>
      <c r="D73" s="216"/>
      <c r="E73" s="217"/>
      <c r="F73" s="288" t="s">
        <v>18</v>
      </c>
      <c r="G73" s="288" t="s">
        <v>402</v>
      </c>
      <c r="H73" s="288" t="s">
        <v>391</v>
      </c>
      <c r="I73" s="288" t="s">
        <v>385</v>
      </c>
      <c r="J73" s="337" t="s">
        <v>507</v>
      </c>
      <c r="K73" s="337"/>
      <c r="L73" s="218"/>
      <c r="M73" s="337"/>
      <c r="N73" s="337"/>
      <c r="O73" s="323"/>
      <c r="P73" s="323"/>
      <c r="Q73" s="323"/>
      <c r="R73" s="323"/>
      <c r="S73" s="323"/>
      <c r="T73" s="218">
        <f t="shared" si="14"/>
        <v>0</v>
      </c>
      <c r="U73" s="218"/>
      <c r="V73" s="218">
        <f t="shared" si="3"/>
        <v>0</v>
      </c>
      <c r="W73" s="283" t="str">
        <f t="shared" si="4"/>
        <v>-</v>
      </c>
    </row>
    <row r="74" s="183" customFormat="1" ht="50.1" customHeight="1" spans="2:23">
      <c r="B74" s="222"/>
      <c r="C74" s="222"/>
      <c r="D74" s="223"/>
      <c r="E74" s="219"/>
      <c r="F74" s="289" t="s">
        <v>19</v>
      </c>
      <c r="G74" s="289" t="s">
        <v>404</v>
      </c>
      <c r="H74" s="289" t="s">
        <v>394</v>
      </c>
      <c r="I74" s="324" t="s">
        <v>385</v>
      </c>
      <c r="J74" s="220" t="s">
        <v>508</v>
      </c>
      <c r="K74" s="220"/>
      <c r="L74" s="220"/>
      <c r="M74" s="220"/>
      <c r="N74" s="220"/>
      <c r="O74" s="325"/>
      <c r="P74" s="325"/>
      <c r="Q74" s="325"/>
      <c r="R74" s="325"/>
      <c r="S74" s="325"/>
      <c r="T74" s="220">
        <f t="shared" si="14"/>
        <v>0</v>
      </c>
      <c r="U74" s="220"/>
      <c r="V74" s="220">
        <f t="shared" si="3"/>
        <v>0</v>
      </c>
      <c r="W74" s="284" t="str">
        <f t="shared" si="4"/>
        <v>-</v>
      </c>
    </row>
    <row r="75" s="183" customFormat="1" ht="50.1" customHeight="1" spans="2:23">
      <c r="B75" s="190" t="s">
        <v>509</v>
      </c>
      <c r="C75" s="190" t="s">
        <v>412</v>
      </c>
      <c r="D75" s="191" t="s">
        <v>510</v>
      </c>
      <c r="E75" s="197"/>
      <c r="F75" s="226" t="s">
        <v>17</v>
      </c>
      <c r="G75" s="226" t="s">
        <v>400</v>
      </c>
      <c r="H75" s="226" t="s">
        <v>388</v>
      </c>
      <c r="I75" s="338" t="s">
        <v>398</v>
      </c>
      <c r="J75" s="198" t="s">
        <v>511</v>
      </c>
      <c r="K75" s="198"/>
      <c r="L75" s="238"/>
      <c r="M75" s="198"/>
      <c r="N75" s="198"/>
      <c r="O75" s="327"/>
      <c r="P75" s="327"/>
      <c r="Q75" s="327"/>
      <c r="R75" s="327"/>
      <c r="S75" s="327"/>
      <c r="T75" s="270">
        <f t="shared" si="14"/>
        <v>0</v>
      </c>
      <c r="U75" s="198"/>
      <c r="V75" s="270">
        <f t="shared" si="3"/>
        <v>0</v>
      </c>
      <c r="W75" s="271" t="str">
        <f t="shared" ref="W75:W83" si="15">IF(S75&gt;0,V75/S75*7,"-")</f>
        <v>-</v>
      </c>
    </row>
    <row r="76" s="183" customFormat="1" ht="50.1" customHeight="1" spans="2:23">
      <c r="B76" s="194"/>
      <c r="C76" s="194"/>
      <c r="D76" s="195"/>
      <c r="E76" s="192"/>
      <c r="F76" s="225" t="s">
        <v>18</v>
      </c>
      <c r="G76" s="225" t="s">
        <v>402</v>
      </c>
      <c r="H76" s="225" t="s">
        <v>391</v>
      </c>
      <c r="I76" s="264" t="s">
        <v>398</v>
      </c>
      <c r="J76" s="193" t="s">
        <v>512</v>
      </c>
      <c r="K76" s="193"/>
      <c r="L76" s="232"/>
      <c r="M76" s="193"/>
      <c r="N76" s="193"/>
      <c r="O76" s="328"/>
      <c r="P76" s="328"/>
      <c r="Q76" s="328"/>
      <c r="R76" s="328"/>
      <c r="S76" s="328"/>
      <c r="T76" s="266">
        <f t="shared" si="14"/>
        <v>0</v>
      </c>
      <c r="U76" s="193"/>
      <c r="V76" s="266">
        <f t="shared" ref="V76:V83" si="16">T76+U76</f>
        <v>0</v>
      </c>
      <c r="W76" s="267" t="str">
        <f t="shared" si="15"/>
        <v>-</v>
      </c>
    </row>
    <row r="77" s="183" customFormat="1" ht="50.1" customHeight="1" spans="2:23">
      <c r="B77" s="199"/>
      <c r="C77" s="199"/>
      <c r="D77" s="200"/>
      <c r="E77" s="201"/>
      <c r="F77" s="209" t="s">
        <v>19</v>
      </c>
      <c r="G77" s="209" t="s">
        <v>404</v>
      </c>
      <c r="H77" s="209" t="s">
        <v>394</v>
      </c>
      <c r="I77" s="265" t="s">
        <v>398</v>
      </c>
      <c r="J77" s="196" t="s">
        <v>513</v>
      </c>
      <c r="K77" s="196"/>
      <c r="L77" s="235"/>
      <c r="M77" s="196"/>
      <c r="N77" s="196"/>
      <c r="O77" s="334"/>
      <c r="P77" s="334"/>
      <c r="Q77" s="334"/>
      <c r="R77" s="334"/>
      <c r="S77" s="334"/>
      <c r="T77" s="268">
        <f t="shared" si="14"/>
        <v>0</v>
      </c>
      <c r="U77" s="196"/>
      <c r="V77" s="268">
        <f t="shared" si="16"/>
        <v>0</v>
      </c>
      <c r="W77" s="269" t="str">
        <f t="shared" si="15"/>
        <v>-</v>
      </c>
    </row>
    <row r="78" s="183" customFormat="1" ht="50.1" customHeight="1" spans="2:23">
      <c r="B78" s="190" t="s">
        <v>514</v>
      </c>
      <c r="C78" s="190" t="s">
        <v>412</v>
      </c>
      <c r="D78" s="191" t="s">
        <v>515</v>
      </c>
      <c r="E78" s="197"/>
      <c r="F78" s="226" t="s">
        <v>17</v>
      </c>
      <c r="G78" s="226" t="s">
        <v>400</v>
      </c>
      <c r="H78" s="226" t="s">
        <v>388</v>
      </c>
      <c r="I78" s="339" t="s">
        <v>398</v>
      </c>
      <c r="J78" s="198" t="s">
        <v>516</v>
      </c>
      <c r="K78" s="198"/>
      <c r="L78" s="238"/>
      <c r="M78" s="198"/>
      <c r="N78" s="198"/>
      <c r="O78" s="327"/>
      <c r="P78" s="327"/>
      <c r="Q78" s="327"/>
      <c r="R78" s="327"/>
      <c r="S78" s="327"/>
      <c r="T78" s="270">
        <f t="shared" si="14"/>
        <v>0</v>
      </c>
      <c r="U78" s="198"/>
      <c r="V78" s="270">
        <f t="shared" si="16"/>
        <v>0</v>
      </c>
      <c r="W78" s="271" t="str">
        <f t="shared" si="15"/>
        <v>-</v>
      </c>
    </row>
    <row r="79" s="183" customFormat="1" ht="50.1" customHeight="1" spans="2:23">
      <c r="B79" s="194"/>
      <c r="C79" s="194"/>
      <c r="D79" s="195"/>
      <c r="E79" s="192"/>
      <c r="F79" s="225" t="s">
        <v>18</v>
      </c>
      <c r="G79" s="225" t="s">
        <v>402</v>
      </c>
      <c r="H79" s="225" t="s">
        <v>391</v>
      </c>
      <c r="I79" s="264" t="s">
        <v>398</v>
      </c>
      <c r="J79" s="193" t="s">
        <v>517</v>
      </c>
      <c r="K79" s="193"/>
      <c r="L79" s="232"/>
      <c r="M79" s="193"/>
      <c r="N79" s="193"/>
      <c r="O79" s="328"/>
      <c r="P79" s="328"/>
      <c r="Q79" s="328"/>
      <c r="R79" s="328"/>
      <c r="S79" s="328"/>
      <c r="T79" s="266">
        <f t="shared" si="14"/>
        <v>0</v>
      </c>
      <c r="U79" s="193"/>
      <c r="V79" s="266">
        <f t="shared" si="16"/>
        <v>0</v>
      </c>
      <c r="W79" s="267" t="str">
        <f t="shared" si="15"/>
        <v>-</v>
      </c>
    </row>
    <row r="80" s="183" customFormat="1" ht="50.1" customHeight="1" spans="2:23">
      <c r="B80" s="199"/>
      <c r="C80" s="199"/>
      <c r="D80" s="200"/>
      <c r="E80" s="201"/>
      <c r="F80" s="209" t="s">
        <v>19</v>
      </c>
      <c r="G80" s="209" t="s">
        <v>404</v>
      </c>
      <c r="H80" s="209" t="s">
        <v>394</v>
      </c>
      <c r="I80" s="340" t="s">
        <v>398</v>
      </c>
      <c r="J80" s="196" t="s">
        <v>518</v>
      </c>
      <c r="K80" s="196"/>
      <c r="L80" s="235"/>
      <c r="M80" s="196"/>
      <c r="N80" s="196"/>
      <c r="O80" s="334"/>
      <c r="P80" s="334"/>
      <c r="Q80" s="334"/>
      <c r="R80" s="334"/>
      <c r="S80" s="334"/>
      <c r="T80" s="268">
        <f t="shared" si="14"/>
        <v>0</v>
      </c>
      <c r="U80" s="196"/>
      <c r="V80" s="268">
        <f t="shared" si="16"/>
        <v>0</v>
      </c>
      <c r="W80" s="269" t="str">
        <f t="shared" si="15"/>
        <v>-</v>
      </c>
    </row>
    <row r="81" s="185" customFormat="1" ht="50.1" customHeight="1" spans="2:23">
      <c r="B81" s="190" t="s">
        <v>519</v>
      </c>
      <c r="C81" s="190" t="s">
        <v>412</v>
      </c>
      <c r="D81" s="291" t="s">
        <v>520</v>
      </c>
      <c r="E81" s="292"/>
      <c r="F81" s="226" t="s">
        <v>17</v>
      </c>
      <c r="G81" s="226" t="s">
        <v>383</v>
      </c>
      <c r="H81" s="226" t="s">
        <v>388</v>
      </c>
      <c r="I81" s="338" t="s">
        <v>398</v>
      </c>
      <c r="J81" s="198" t="s">
        <v>521</v>
      </c>
      <c r="K81" s="198"/>
      <c r="L81" s="238"/>
      <c r="M81" s="198"/>
      <c r="N81" s="198"/>
      <c r="O81" s="239"/>
      <c r="P81" s="239"/>
      <c r="Q81" s="239"/>
      <c r="R81" s="239"/>
      <c r="S81" s="239"/>
      <c r="T81" s="270">
        <f t="shared" si="14"/>
        <v>0</v>
      </c>
      <c r="U81" s="353"/>
      <c r="V81" s="270">
        <f t="shared" si="16"/>
        <v>0</v>
      </c>
      <c r="W81" s="271" t="str">
        <f t="shared" si="15"/>
        <v>-</v>
      </c>
    </row>
    <row r="82" s="183" customFormat="1" ht="50.1" customHeight="1" spans="2:23">
      <c r="B82" s="194"/>
      <c r="C82" s="194"/>
      <c r="D82" s="293"/>
      <c r="E82" s="192"/>
      <c r="F82" s="225" t="s">
        <v>18</v>
      </c>
      <c r="G82" s="294" t="s">
        <v>387</v>
      </c>
      <c r="H82" s="294" t="s">
        <v>388</v>
      </c>
      <c r="I82" s="341" t="s">
        <v>398</v>
      </c>
      <c r="J82" s="193" t="s">
        <v>522</v>
      </c>
      <c r="K82" s="193"/>
      <c r="L82" s="232"/>
      <c r="M82" s="193"/>
      <c r="N82" s="193"/>
      <c r="O82" s="233"/>
      <c r="P82" s="233"/>
      <c r="Q82" s="233"/>
      <c r="R82" s="233"/>
      <c r="S82" s="233"/>
      <c r="T82" s="266">
        <f t="shared" si="14"/>
        <v>0</v>
      </c>
      <c r="U82" s="193"/>
      <c r="V82" s="266">
        <f t="shared" si="16"/>
        <v>0</v>
      </c>
      <c r="W82" s="267" t="str">
        <f t="shared" si="15"/>
        <v>-</v>
      </c>
    </row>
    <row r="83" s="183" customFormat="1" ht="50.1" customHeight="1" spans="2:23">
      <c r="B83" s="194"/>
      <c r="C83" s="194"/>
      <c r="D83" s="293"/>
      <c r="E83" s="192"/>
      <c r="F83" s="206" t="s">
        <v>19</v>
      </c>
      <c r="G83" s="295" t="s">
        <v>390</v>
      </c>
      <c r="H83" s="295" t="s">
        <v>391</v>
      </c>
      <c r="I83" s="342" t="s">
        <v>398</v>
      </c>
      <c r="J83" s="207" t="s">
        <v>523</v>
      </c>
      <c r="K83" s="207"/>
      <c r="L83" s="245"/>
      <c r="M83" s="207"/>
      <c r="N83" s="207"/>
      <c r="O83" s="246"/>
      <c r="P83" s="246"/>
      <c r="Q83" s="246"/>
      <c r="R83" s="246"/>
      <c r="S83" s="246"/>
      <c r="T83" s="266">
        <f t="shared" si="14"/>
        <v>0</v>
      </c>
      <c r="U83" s="193"/>
      <c r="V83" s="266">
        <f t="shared" si="16"/>
        <v>0</v>
      </c>
      <c r="W83" s="267" t="str">
        <f t="shared" si="15"/>
        <v>-</v>
      </c>
    </row>
    <row r="84" s="183" customFormat="1" ht="50.1" customHeight="1" spans="2:23">
      <c r="B84" s="199"/>
      <c r="C84" s="194"/>
      <c r="D84" s="296"/>
      <c r="E84" s="192"/>
      <c r="F84" s="209" t="s">
        <v>20</v>
      </c>
      <c r="G84" s="209" t="s">
        <v>393</v>
      </c>
      <c r="H84" s="209" t="s">
        <v>394</v>
      </c>
      <c r="I84" s="265" t="s">
        <v>398</v>
      </c>
      <c r="J84" s="196" t="s">
        <v>524</v>
      </c>
      <c r="K84" s="196"/>
      <c r="L84" s="235"/>
      <c r="M84" s="196"/>
      <c r="N84" s="196"/>
      <c r="O84" s="236"/>
      <c r="P84" s="236"/>
      <c r="Q84" s="236"/>
      <c r="R84" s="236"/>
      <c r="S84" s="236"/>
      <c r="T84" s="268">
        <f t="shared" ref="T84:T134" si="17">M84+L84+N84</f>
        <v>0</v>
      </c>
      <c r="U84" s="196"/>
      <c r="V84" s="268">
        <f t="shared" ref="V84:V122" si="18">T84+U84</f>
        <v>0</v>
      </c>
      <c r="W84" s="269" t="str">
        <f t="shared" ref="W84:W122" si="19">IF(S84&gt;0,V84/S84*7,"-")</f>
        <v>-</v>
      </c>
    </row>
    <row r="85" s="183" customFormat="1" ht="50.1" customHeight="1" spans="2:23">
      <c r="B85" s="190" t="s">
        <v>525</v>
      </c>
      <c r="C85" s="190" t="s">
        <v>412</v>
      </c>
      <c r="D85" s="297" t="s">
        <v>526</v>
      </c>
      <c r="E85" s="197"/>
      <c r="F85" s="226" t="s">
        <v>17</v>
      </c>
      <c r="G85" s="226" t="s">
        <v>400</v>
      </c>
      <c r="H85" s="226" t="s">
        <v>388</v>
      </c>
      <c r="I85" s="339" t="s">
        <v>398</v>
      </c>
      <c r="J85" s="198" t="s">
        <v>527</v>
      </c>
      <c r="K85" s="198"/>
      <c r="L85" s="238"/>
      <c r="M85" s="198"/>
      <c r="N85" s="198"/>
      <c r="O85" s="239"/>
      <c r="P85" s="239"/>
      <c r="Q85" s="239"/>
      <c r="R85" s="239"/>
      <c r="S85" s="239"/>
      <c r="T85" s="270">
        <f t="shared" si="17"/>
        <v>0</v>
      </c>
      <c r="U85" s="198"/>
      <c r="V85" s="270">
        <f t="shared" si="18"/>
        <v>0</v>
      </c>
      <c r="W85" s="271" t="str">
        <f t="shared" si="19"/>
        <v>-</v>
      </c>
    </row>
    <row r="86" s="183" customFormat="1" ht="50.1" customHeight="1" spans="2:23">
      <c r="B86" s="194"/>
      <c r="C86" s="194"/>
      <c r="D86" s="297"/>
      <c r="E86" s="298"/>
      <c r="F86" s="225" t="s">
        <v>18</v>
      </c>
      <c r="G86" s="225" t="s">
        <v>402</v>
      </c>
      <c r="H86" s="225" t="s">
        <v>391</v>
      </c>
      <c r="I86" s="264" t="s">
        <v>398</v>
      </c>
      <c r="J86" s="193" t="s">
        <v>528</v>
      </c>
      <c r="K86" s="193"/>
      <c r="L86" s="232"/>
      <c r="M86" s="193"/>
      <c r="N86" s="193"/>
      <c r="O86" s="233"/>
      <c r="P86" s="233"/>
      <c r="Q86" s="233"/>
      <c r="R86" s="233"/>
      <c r="S86" s="233"/>
      <c r="T86" s="266">
        <f t="shared" si="17"/>
        <v>0</v>
      </c>
      <c r="U86" s="193"/>
      <c r="V86" s="266">
        <f t="shared" si="18"/>
        <v>0</v>
      </c>
      <c r="W86" s="267" t="str">
        <f t="shared" si="19"/>
        <v>-</v>
      </c>
    </row>
    <row r="87" s="183" customFormat="1" ht="50.1" customHeight="1" spans="2:23">
      <c r="B87" s="199"/>
      <c r="C87" s="299"/>
      <c r="D87" s="297"/>
      <c r="E87" s="298"/>
      <c r="F87" s="209" t="s">
        <v>19</v>
      </c>
      <c r="G87" s="209" t="s">
        <v>404</v>
      </c>
      <c r="H87" s="209" t="s">
        <v>394</v>
      </c>
      <c r="I87" s="340" t="s">
        <v>398</v>
      </c>
      <c r="J87" s="196" t="s">
        <v>529</v>
      </c>
      <c r="K87" s="196"/>
      <c r="L87" s="235"/>
      <c r="M87" s="196"/>
      <c r="N87" s="196"/>
      <c r="O87" s="236"/>
      <c r="P87" s="236"/>
      <c r="Q87" s="236"/>
      <c r="R87" s="236"/>
      <c r="S87" s="236"/>
      <c r="T87" s="268">
        <f t="shared" si="17"/>
        <v>0</v>
      </c>
      <c r="U87" s="196"/>
      <c r="V87" s="268">
        <f t="shared" si="18"/>
        <v>0</v>
      </c>
      <c r="W87" s="269" t="str">
        <f t="shared" si="19"/>
        <v>-</v>
      </c>
    </row>
    <row r="88" s="183" customFormat="1" ht="50.1" customHeight="1" spans="2:23">
      <c r="B88" s="190" t="s">
        <v>530</v>
      </c>
      <c r="C88" s="300" t="s">
        <v>412</v>
      </c>
      <c r="D88" s="301" t="s">
        <v>531</v>
      </c>
      <c r="E88" s="197"/>
      <c r="F88" s="226" t="s">
        <v>17</v>
      </c>
      <c r="G88" s="226" t="s">
        <v>400</v>
      </c>
      <c r="H88" s="226" t="s">
        <v>388</v>
      </c>
      <c r="I88" s="338" t="s">
        <v>398</v>
      </c>
      <c r="J88" s="198" t="s">
        <v>532</v>
      </c>
      <c r="K88" s="198"/>
      <c r="L88" s="238"/>
      <c r="M88" s="198"/>
      <c r="N88" s="198"/>
      <c r="O88" s="239"/>
      <c r="P88" s="239"/>
      <c r="Q88" s="239"/>
      <c r="R88" s="239"/>
      <c r="S88" s="239"/>
      <c r="T88" s="270">
        <f t="shared" si="17"/>
        <v>0</v>
      </c>
      <c r="U88" s="198"/>
      <c r="V88" s="270">
        <f t="shared" si="18"/>
        <v>0</v>
      </c>
      <c r="W88" s="271" t="str">
        <f t="shared" si="19"/>
        <v>-</v>
      </c>
    </row>
    <row r="89" s="183" customFormat="1" ht="50.1" customHeight="1" spans="2:23">
      <c r="B89" s="194"/>
      <c r="C89" s="194"/>
      <c r="D89" s="297"/>
      <c r="E89" s="192"/>
      <c r="F89" s="225" t="s">
        <v>18</v>
      </c>
      <c r="G89" s="225" t="s">
        <v>402</v>
      </c>
      <c r="H89" s="225" t="s">
        <v>391</v>
      </c>
      <c r="I89" s="264" t="s">
        <v>398</v>
      </c>
      <c r="J89" s="193" t="s">
        <v>533</v>
      </c>
      <c r="K89" s="193"/>
      <c r="L89" s="232"/>
      <c r="M89" s="193"/>
      <c r="N89" s="193"/>
      <c r="O89" s="233"/>
      <c r="P89" s="233"/>
      <c r="Q89" s="233"/>
      <c r="R89" s="233"/>
      <c r="S89" s="233"/>
      <c r="T89" s="266">
        <f t="shared" si="17"/>
        <v>0</v>
      </c>
      <c r="U89" s="193"/>
      <c r="V89" s="266">
        <f t="shared" si="18"/>
        <v>0</v>
      </c>
      <c r="W89" s="267" t="str">
        <f t="shared" si="19"/>
        <v>-</v>
      </c>
    </row>
    <row r="90" s="183" customFormat="1" ht="50.1" customHeight="1" spans="2:23">
      <c r="B90" s="199"/>
      <c r="C90" s="299"/>
      <c r="D90" s="297"/>
      <c r="E90" s="192"/>
      <c r="F90" s="209" t="s">
        <v>19</v>
      </c>
      <c r="G90" s="209" t="s">
        <v>404</v>
      </c>
      <c r="H90" s="209" t="s">
        <v>394</v>
      </c>
      <c r="I90" s="265" t="s">
        <v>398</v>
      </c>
      <c r="J90" s="343" t="s">
        <v>534</v>
      </c>
      <c r="K90" s="343"/>
      <c r="L90" s="235"/>
      <c r="M90" s="343"/>
      <c r="N90" s="343"/>
      <c r="O90" s="236"/>
      <c r="P90" s="236"/>
      <c r="Q90" s="236"/>
      <c r="R90" s="236"/>
      <c r="S90" s="236"/>
      <c r="T90" s="268">
        <f t="shared" si="17"/>
        <v>0</v>
      </c>
      <c r="U90" s="196"/>
      <c r="V90" s="268">
        <f t="shared" si="18"/>
        <v>0</v>
      </c>
      <c r="W90" s="269" t="str">
        <f t="shared" si="19"/>
        <v>-</v>
      </c>
    </row>
    <row r="91" s="183" customFormat="1" ht="50.1" customHeight="1" spans="2:23">
      <c r="B91" s="190" t="s">
        <v>535</v>
      </c>
      <c r="C91" s="300" t="s">
        <v>412</v>
      </c>
      <c r="D91" s="301" t="s">
        <v>536</v>
      </c>
      <c r="E91" s="197"/>
      <c r="F91" s="226" t="s">
        <v>17</v>
      </c>
      <c r="G91" s="226" t="s">
        <v>537</v>
      </c>
      <c r="H91" s="226" t="s">
        <v>384</v>
      </c>
      <c r="I91" s="344" t="s">
        <v>385</v>
      </c>
      <c r="J91" s="198" t="s">
        <v>538</v>
      </c>
      <c r="K91" s="198"/>
      <c r="L91" s="238"/>
      <c r="M91" s="198"/>
      <c r="N91" s="198"/>
      <c r="O91" s="239"/>
      <c r="P91" s="239"/>
      <c r="Q91" s="239"/>
      <c r="R91" s="239"/>
      <c r="S91" s="239"/>
      <c r="T91" s="270">
        <f t="shared" si="17"/>
        <v>0</v>
      </c>
      <c r="U91" s="198"/>
      <c r="V91" s="270">
        <f t="shared" si="18"/>
        <v>0</v>
      </c>
      <c r="W91" s="271" t="str">
        <f t="shared" si="19"/>
        <v>-</v>
      </c>
    </row>
    <row r="92" s="183" customFormat="1" ht="50.1" customHeight="1" spans="2:23">
      <c r="B92" s="194"/>
      <c r="C92" s="194"/>
      <c r="D92" s="297"/>
      <c r="E92" s="192"/>
      <c r="F92" s="225" t="s">
        <v>18</v>
      </c>
      <c r="G92" s="225" t="s">
        <v>539</v>
      </c>
      <c r="H92" s="225" t="s">
        <v>388</v>
      </c>
      <c r="I92" s="262" t="s">
        <v>385</v>
      </c>
      <c r="J92" s="193" t="s">
        <v>540</v>
      </c>
      <c r="K92" s="193"/>
      <c r="L92" s="232"/>
      <c r="M92" s="193"/>
      <c r="N92" s="193"/>
      <c r="O92" s="233"/>
      <c r="P92" s="233"/>
      <c r="Q92" s="233"/>
      <c r="R92" s="233"/>
      <c r="S92" s="233"/>
      <c r="T92" s="266">
        <f t="shared" si="17"/>
        <v>0</v>
      </c>
      <c r="U92" s="193"/>
      <c r="V92" s="266">
        <f t="shared" si="18"/>
        <v>0</v>
      </c>
      <c r="W92" s="267" t="str">
        <f t="shared" si="19"/>
        <v>-</v>
      </c>
    </row>
    <row r="93" s="183" customFormat="1" ht="50.1" customHeight="1" spans="2:23">
      <c r="B93" s="199"/>
      <c r="C93" s="299"/>
      <c r="D93" s="297"/>
      <c r="E93" s="192"/>
      <c r="F93" s="209" t="s">
        <v>19</v>
      </c>
      <c r="G93" s="209" t="s">
        <v>541</v>
      </c>
      <c r="H93" s="209" t="s">
        <v>391</v>
      </c>
      <c r="I93" s="345" t="s">
        <v>385</v>
      </c>
      <c r="J93" s="343" t="s">
        <v>542</v>
      </c>
      <c r="K93" s="343"/>
      <c r="L93" s="235"/>
      <c r="M93" s="343"/>
      <c r="N93" s="343"/>
      <c r="O93" s="236"/>
      <c r="P93" s="236"/>
      <c r="Q93" s="236"/>
      <c r="R93" s="236"/>
      <c r="S93" s="236"/>
      <c r="T93" s="268">
        <f t="shared" si="17"/>
        <v>0</v>
      </c>
      <c r="U93" s="196"/>
      <c r="V93" s="268">
        <f t="shared" si="18"/>
        <v>0</v>
      </c>
      <c r="W93" s="269" t="str">
        <f t="shared" si="19"/>
        <v>-</v>
      </c>
    </row>
    <row r="94" s="183" customFormat="1" ht="50.1" customHeight="1" spans="2:23">
      <c r="B94" s="190" t="s">
        <v>543</v>
      </c>
      <c r="C94" s="300" t="s">
        <v>412</v>
      </c>
      <c r="D94" s="301" t="s">
        <v>544</v>
      </c>
      <c r="E94" s="197"/>
      <c r="F94" s="226" t="s">
        <v>17</v>
      </c>
      <c r="G94" s="226" t="s">
        <v>485</v>
      </c>
      <c r="H94" s="226" t="s">
        <v>486</v>
      </c>
      <c r="I94" s="261" t="s">
        <v>385</v>
      </c>
      <c r="J94" s="198" t="s">
        <v>545</v>
      </c>
      <c r="K94" s="198"/>
      <c r="L94" s="238"/>
      <c r="M94" s="198"/>
      <c r="N94" s="198"/>
      <c r="O94" s="239"/>
      <c r="P94" s="239"/>
      <c r="Q94" s="239"/>
      <c r="R94" s="239"/>
      <c r="S94" s="239"/>
      <c r="T94" s="270">
        <f t="shared" si="17"/>
        <v>0</v>
      </c>
      <c r="U94" s="198"/>
      <c r="V94" s="270">
        <f t="shared" si="18"/>
        <v>0</v>
      </c>
      <c r="W94" s="271" t="str">
        <f t="shared" si="19"/>
        <v>-</v>
      </c>
    </row>
    <row r="95" s="183" customFormat="1" ht="50.1" customHeight="1" spans="2:23">
      <c r="B95" s="194"/>
      <c r="C95" s="194"/>
      <c r="D95" s="297"/>
      <c r="E95" s="192"/>
      <c r="F95" s="225" t="s">
        <v>18</v>
      </c>
      <c r="G95" s="225" t="s">
        <v>537</v>
      </c>
      <c r="H95" s="225" t="s">
        <v>384</v>
      </c>
      <c r="I95" s="262" t="s">
        <v>385</v>
      </c>
      <c r="J95" s="193" t="s">
        <v>546</v>
      </c>
      <c r="K95" s="193"/>
      <c r="L95" s="232"/>
      <c r="M95" s="193"/>
      <c r="N95" s="193"/>
      <c r="O95" s="233"/>
      <c r="P95" s="233"/>
      <c r="Q95" s="233"/>
      <c r="R95" s="233"/>
      <c r="S95" s="233"/>
      <c r="T95" s="266">
        <f t="shared" si="17"/>
        <v>0</v>
      </c>
      <c r="U95" s="193"/>
      <c r="V95" s="266">
        <f t="shared" si="18"/>
        <v>0</v>
      </c>
      <c r="W95" s="267" t="str">
        <f t="shared" si="19"/>
        <v>-</v>
      </c>
    </row>
    <row r="96" s="183" customFormat="1" ht="50.1" customHeight="1" spans="2:23">
      <c r="B96" s="199"/>
      <c r="C96" s="302"/>
      <c r="D96" s="303"/>
      <c r="E96" s="201"/>
      <c r="F96" s="209" t="s">
        <v>19</v>
      </c>
      <c r="G96" s="209" t="s">
        <v>547</v>
      </c>
      <c r="H96" s="209" t="s">
        <v>388</v>
      </c>
      <c r="I96" s="263" t="s">
        <v>385</v>
      </c>
      <c r="J96" s="333" t="s">
        <v>548</v>
      </c>
      <c r="K96" s="333"/>
      <c r="L96" s="235"/>
      <c r="M96" s="333"/>
      <c r="N96" s="333"/>
      <c r="O96" s="236"/>
      <c r="P96" s="236"/>
      <c r="Q96" s="236"/>
      <c r="R96" s="236"/>
      <c r="S96" s="236"/>
      <c r="T96" s="268">
        <f t="shared" si="17"/>
        <v>0</v>
      </c>
      <c r="U96" s="196"/>
      <c r="V96" s="268">
        <f t="shared" si="18"/>
        <v>0</v>
      </c>
      <c r="W96" s="269" t="str">
        <f t="shared" si="19"/>
        <v>-</v>
      </c>
    </row>
    <row r="97" s="183" customFormat="1" ht="50.1" customHeight="1" spans="2:23">
      <c r="B97" s="190" t="s">
        <v>549</v>
      </c>
      <c r="C97" s="304" t="s">
        <v>412</v>
      </c>
      <c r="D97" s="291" t="s">
        <v>550</v>
      </c>
      <c r="E97" s="305"/>
      <c r="F97" s="226" t="s">
        <v>17</v>
      </c>
      <c r="G97" s="226" t="s">
        <v>400</v>
      </c>
      <c r="H97" s="226" t="s">
        <v>388</v>
      </c>
      <c r="I97" s="339" t="s">
        <v>398</v>
      </c>
      <c r="J97" s="198" t="s">
        <v>551</v>
      </c>
      <c r="K97" s="198"/>
      <c r="L97" s="238"/>
      <c r="M97" s="198"/>
      <c r="N97" s="198"/>
      <c r="O97" s="239"/>
      <c r="P97" s="239"/>
      <c r="Q97" s="239"/>
      <c r="R97" s="239"/>
      <c r="S97" s="239"/>
      <c r="T97" s="270">
        <f t="shared" si="17"/>
        <v>0</v>
      </c>
      <c r="U97" s="198"/>
      <c r="V97" s="270">
        <f t="shared" si="18"/>
        <v>0</v>
      </c>
      <c r="W97" s="271" t="str">
        <f t="shared" si="19"/>
        <v>-</v>
      </c>
    </row>
    <row r="98" s="183" customFormat="1" ht="50.1" customHeight="1" spans="2:23">
      <c r="B98" s="194"/>
      <c r="C98" s="304"/>
      <c r="D98" s="293"/>
      <c r="E98" s="298"/>
      <c r="F98" s="225" t="s">
        <v>18</v>
      </c>
      <c r="G98" s="225" t="s">
        <v>402</v>
      </c>
      <c r="H98" s="225" t="s">
        <v>391</v>
      </c>
      <c r="I98" s="264" t="s">
        <v>398</v>
      </c>
      <c r="J98" s="193" t="s">
        <v>552</v>
      </c>
      <c r="K98" s="193"/>
      <c r="L98" s="232"/>
      <c r="M98" s="193"/>
      <c r="N98" s="193"/>
      <c r="O98" s="233"/>
      <c r="P98" s="233"/>
      <c r="Q98" s="233"/>
      <c r="R98" s="233"/>
      <c r="S98" s="233"/>
      <c r="T98" s="266">
        <f t="shared" si="17"/>
        <v>0</v>
      </c>
      <c r="U98" s="193"/>
      <c r="V98" s="266">
        <f t="shared" si="18"/>
        <v>0</v>
      </c>
      <c r="W98" s="267" t="str">
        <f t="shared" si="19"/>
        <v>-</v>
      </c>
    </row>
    <row r="99" s="183" customFormat="1" ht="50.1" customHeight="1" spans="2:23">
      <c r="B99" s="194"/>
      <c r="C99" s="304"/>
      <c r="D99" s="296"/>
      <c r="E99" s="298"/>
      <c r="F99" s="209" t="s">
        <v>19</v>
      </c>
      <c r="G99" s="209" t="s">
        <v>404</v>
      </c>
      <c r="H99" s="209" t="s">
        <v>394</v>
      </c>
      <c r="I99" s="340" t="s">
        <v>398</v>
      </c>
      <c r="J99" s="196" t="s">
        <v>553</v>
      </c>
      <c r="K99" s="196"/>
      <c r="L99" s="235"/>
      <c r="M99" s="196"/>
      <c r="N99" s="196"/>
      <c r="O99" s="236"/>
      <c r="P99" s="236"/>
      <c r="Q99" s="236"/>
      <c r="R99" s="236"/>
      <c r="S99" s="236"/>
      <c r="T99" s="268">
        <f t="shared" si="17"/>
        <v>0</v>
      </c>
      <c r="U99" s="196"/>
      <c r="V99" s="268">
        <f t="shared" si="18"/>
        <v>0</v>
      </c>
      <c r="W99" s="269" t="str">
        <f t="shared" si="19"/>
        <v>-</v>
      </c>
    </row>
    <row r="100" s="183" customFormat="1" ht="50.1" customHeight="1" spans="2:23">
      <c r="B100" s="194"/>
      <c r="C100" s="190" t="s">
        <v>412</v>
      </c>
      <c r="D100" s="291" t="s">
        <v>554</v>
      </c>
      <c r="E100" s="306"/>
      <c r="F100" s="226" t="s">
        <v>17</v>
      </c>
      <c r="G100" s="226" t="s">
        <v>400</v>
      </c>
      <c r="H100" s="226" t="s">
        <v>388</v>
      </c>
      <c r="I100" s="338" t="s">
        <v>398</v>
      </c>
      <c r="J100" s="198" t="s">
        <v>555</v>
      </c>
      <c r="K100" s="198"/>
      <c r="L100" s="238"/>
      <c r="M100" s="198"/>
      <c r="N100" s="198"/>
      <c r="O100" s="239"/>
      <c r="P100" s="239"/>
      <c r="Q100" s="239"/>
      <c r="R100" s="239"/>
      <c r="S100" s="239"/>
      <c r="T100" s="270">
        <f t="shared" si="17"/>
        <v>0</v>
      </c>
      <c r="U100" s="198"/>
      <c r="V100" s="270">
        <f t="shared" si="18"/>
        <v>0</v>
      </c>
      <c r="W100" s="271" t="str">
        <f t="shared" si="19"/>
        <v>-</v>
      </c>
    </row>
    <row r="101" s="183" customFormat="1" ht="50.1" customHeight="1" spans="2:23">
      <c r="B101" s="194"/>
      <c r="C101" s="194"/>
      <c r="D101" s="293"/>
      <c r="E101" s="202"/>
      <c r="F101" s="225" t="s">
        <v>18</v>
      </c>
      <c r="G101" s="225" t="s">
        <v>402</v>
      </c>
      <c r="H101" s="225" t="s">
        <v>391</v>
      </c>
      <c r="I101" s="264" t="s">
        <v>398</v>
      </c>
      <c r="J101" s="193" t="s">
        <v>556</v>
      </c>
      <c r="K101" s="193"/>
      <c r="L101" s="232"/>
      <c r="M101" s="193"/>
      <c r="N101" s="193"/>
      <c r="O101" s="233"/>
      <c r="P101" s="233"/>
      <c r="Q101" s="233"/>
      <c r="R101" s="233"/>
      <c r="S101" s="233"/>
      <c r="T101" s="266">
        <f t="shared" si="17"/>
        <v>0</v>
      </c>
      <c r="U101" s="193"/>
      <c r="V101" s="266">
        <f t="shared" si="18"/>
        <v>0</v>
      </c>
      <c r="W101" s="267" t="str">
        <f t="shared" si="19"/>
        <v>-</v>
      </c>
    </row>
    <row r="102" s="183" customFormat="1" ht="50.1" customHeight="1" spans="2:23">
      <c r="B102" s="199"/>
      <c r="C102" s="199"/>
      <c r="D102" s="296"/>
      <c r="E102" s="307"/>
      <c r="F102" s="209" t="s">
        <v>19</v>
      </c>
      <c r="G102" s="209" t="s">
        <v>404</v>
      </c>
      <c r="H102" s="209" t="s">
        <v>394</v>
      </c>
      <c r="I102" s="265" t="s">
        <v>398</v>
      </c>
      <c r="J102" s="196" t="s">
        <v>557</v>
      </c>
      <c r="K102" s="196"/>
      <c r="L102" s="235"/>
      <c r="M102" s="196"/>
      <c r="N102" s="196"/>
      <c r="O102" s="236"/>
      <c r="P102" s="236"/>
      <c r="Q102" s="236"/>
      <c r="R102" s="236"/>
      <c r="S102" s="236"/>
      <c r="T102" s="268">
        <f t="shared" si="17"/>
        <v>0</v>
      </c>
      <c r="U102" s="196"/>
      <c r="V102" s="268">
        <f t="shared" si="18"/>
        <v>0</v>
      </c>
      <c r="W102" s="269" t="str">
        <f t="shared" si="19"/>
        <v>-</v>
      </c>
    </row>
    <row r="103" s="183" customFormat="1" ht="50.1" customHeight="1" spans="2:23">
      <c r="B103" s="190" t="s">
        <v>558</v>
      </c>
      <c r="C103" s="304" t="s">
        <v>412</v>
      </c>
      <c r="D103" s="291" t="s">
        <v>559</v>
      </c>
      <c r="E103" s="298"/>
      <c r="F103" s="226" t="s">
        <v>17</v>
      </c>
      <c r="G103" s="198" t="s">
        <v>560</v>
      </c>
      <c r="H103" s="198" t="s">
        <v>561</v>
      </c>
      <c r="I103" s="261" t="s">
        <v>385</v>
      </c>
      <c r="J103" s="198" t="s">
        <v>562</v>
      </c>
      <c r="K103" s="198"/>
      <c r="L103" s="238"/>
      <c r="M103" s="198"/>
      <c r="N103" s="198"/>
      <c r="O103" s="239"/>
      <c r="P103" s="239"/>
      <c r="Q103" s="239"/>
      <c r="R103" s="239"/>
      <c r="S103" s="239"/>
      <c r="T103" s="270">
        <f t="shared" si="17"/>
        <v>0</v>
      </c>
      <c r="U103" s="198"/>
      <c r="V103" s="270">
        <f t="shared" si="18"/>
        <v>0</v>
      </c>
      <c r="W103" s="271" t="str">
        <f t="shared" si="19"/>
        <v>-</v>
      </c>
    </row>
    <row r="104" s="183" customFormat="1" ht="50.1" customHeight="1" spans="2:23">
      <c r="B104" s="194"/>
      <c r="C104" s="304"/>
      <c r="D104" s="293"/>
      <c r="E104" s="298"/>
      <c r="F104" s="225" t="s">
        <v>18</v>
      </c>
      <c r="G104" s="193" t="s">
        <v>563</v>
      </c>
      <c r="H104" s="193" t="s">
        <v>388</v>
      </c>
      <c r="I104" s="262" t="s">
        <v>385</v>
      </c>
      <c r="J104" s="193" t="s">
        <v>564</v>
      </c>
      <c r="K104" s="193"/>
      <c r="L104" s="232"/>
      <c r="M104" s="193"/>
      <c r="N104" s="193"/>
      <c r="O104" s="233"/>
      <c r="P104" s="233"/>
      <c r="Q104" s="233"/>
      <c r="R104" s="233"/>
      <c r="S104" s="233"/>
      <c r="T104" s="266">
        <f t="shared" si="17"/>
        <v>0</v>
      </c>
      <c r="U104" s="193"/>
      <c r="V104" s="266">
        <f t="shared" si="18"/>
        <v>0</v>
      </c>
      <c r="W104" s="267" t="str">
        <f t="shared" si="19"/>
        <v>-</v>
      </c>
    </row>
    <row r="105" s="183" customFormat="1" ht="50.1" customHeight="1" spans="2:23">
      <c r="B105" s="194"/>
      <c r="C105" s="304"/>
      <c r="D105" s="296"/>
      <c r="E105" s="201"/>
      <c r="F105" s="209" t="s">
        <v>19</v>
      </c>
      <c r="G105" s="196" t="s">
        <v>565</v>
      </c>
      <c r="H105" s="196" t="s">
        <v>566</v>
      </c>
      <c r="I105" s="340" t="s">
        <v>398</v>
      </c>
      <c r="J105" s="196" t="s">
        <v>567</v>
      </c>
      <c r="K105" s="196"/>
      <c r="L105" s="235"/>
      <c r="M105" s="196"/>
      <c r="N105" s="196"/>
      <c r="O105" s="236"/>
      <c r="P105" s="236"/>
      <c r="Q105" s="236"/>
      <c r="R105" s="236"/>
      <c r="S105" s="236"/>
      <c r="T105" s="268">
        <f t="shared" si="17"/>
        <v>0</v>
      </c>
      <c r="U105" s="196"/>
      <c r="V105" s="268">
        <f t="shared" si="18"/>
        <v>0</v>
      </c>
      <c r="W105" s="269" t="str">
        <f t="shared" si="19"/>
        <v>-</v>
      </c>
    </row>
    <row r="106" s="183" customFormat="1" ht="50.1" customHeight="1" spans="2:23">
      <c r="B106" s="194"/>
      <c r="C106" s="190" t="s">
        <v>412</v>
      </c>
      <c r="D106" s="291" t="s">
        <v>568</v>
      </c>
      <c r="E106" s="298"/>
      <c r="F106" s="226" t="s">
        <v>17</v>
      </c>
      <c r="G106" s="198" t="s">
        <v>569</v>
      </c>
      <c r="H106" s="198" t="s">
        <v>561</v>
      </c>
      <c r="I106" s="326" t="s">
        <v>385</v>
      </c>
      <c r="J106" s="198" t="s">
        <v>570</v>
      </c>
      <c r="K106" s="198"/>
      <c r="L106" s="238"/>
      <c r="M106" s="198"/>
      <c r="N106" s="198"/>
      <c r="O106" s="239"/>
      <c r="P106" s="239"/>
      <c r="Q106" s="239"/>
      <c r="R106" s="239"/>
      <c r="S106" s="239"/>
      <c r="T106" s="270">
        <f t="shared" si="17"/>
        <v>0</v>
      </c>
      <c r="U106" s="198"/>
      <c r="V106" s="270">
        <f t="shared" si="18"/>
        <v>0</v>
      </c>
      <c r="W106" s="271" t="str">
        <f t="shared" si="19"/>
        <v>-</v>
      </c>
    </row>
    <row r="107" s="183" customFormat="1" ht="50.1" customHeight="1" spans="2:23">
      <c r="B107" s="194"/>
      <c r="C107" s="194"/>
      <c r="D107" s="293"/>
      <c r="E107" s="298"/>
      <c r="F107" s="225" t="s">
        <v>18</v>
      </c>
      <c r="G107" s="193" t="s">
        <v>563</v>
      </c>
      <c r="H107" s="193" t="s">
        <v>388</v>
      </c>
      <c r="I107" s="259" t="s">
        <v>385</v>
      </c>
      <c r="J107" s="193" t="s">
        <v>571</v>
      </c>
      <c r="K107" s="193"/>
      <c r="L107" s="232"/>
      <c r="M107" s="193"/>
      <c r="N107" s="193"/>
      <c r="O107" s="233"/>
      <c r="P107" s="233"/>
      <c r="Q107" s="233"/>
      <c r="R107" s="233"/>
      <c r="S107" s="233"/>
      <c r="T107" s="266">
        <f t="shared" si="17"/>
        <v>0</v>
      </c>
      <c r="U107" s="193"/>
      <c r="V107" s="266">
        <f t="shared" si="18"/>
        <v>0</v>
      </c>
      <c r="W107" s="267" t="str">
        <f t="shared" si="19"/>
        <v>-</v>
      </c>
    </row>
    <row r="108" s="183" customFormat="1" ht="50.1" customHeight="1" spans="2:23">
      <c r="B108" s="199"/>
      <c r="C108" s="199"/>
      <c r="D108" s="296"/>
      <c r="E108" s="201"/>
      <c r="F108" s="209" t="s">
        <v>19</v>
      </c>
      <c r="G108" s="196" t="s">
        <v>565</v>
      </c>
      <c r="H108" s="196" t="s">
        <v>391</v>
      </c>
      <c r="I108" s="265" t="s">
        <v>398</v>
      </c>
      <c r="J108" s="196" t="s">
        <v>572</v>
      </c>
      <c r="K108" s="196"/>
      <c r="L108" s="235"/>
      <c r="M108" s="196"/>
      <c r="N108" s="196"/>
      <c r="O108" s="236"/>
      <c r="P108" s="236"/>
      <c r="Q108" s="236"/>
      <c r="R108" s="236"/>
      <c r="S108" s="236"/>
      <c r="T108" s="268">
        <f t="shared" si="17"/>
        <v>0</v>
      </c>
      <c r="U108" s="196"/>
      <c r="V108" s="268">
        <f t="shared" si="18"/>
        <v>0</v>
      </c>
      <c r="W108" s="269" t="str">
        <f t="shared" si="19"/>
        <v>-</v>
      </c>
    </row>
    <row r="109" s="183" customFormat="1" ht="50.1" customHeight="1" spans="2:23">
      <c r="B109" s="211" t="s">
        <v>573</v>
      </c>
      <c r="C109" s="211" t="s">
        <v>412</v>
      </c>
      <c r="D109" s="212" t="s">
        <v>574</v>
      </c>
      <c r="E109" s="308"/>
      <c r="F109" s="287" t="s">
        <v>17</v>
      </c>
      <c r="G109" s="214" t="s">
        <v>575</v>
      </c>
      <c r="H109" s="214" t="s">
        <v>384</v>
      </c>
      <c r="I109" s="290" t="s">
        <v>385</v>
      </c>
      <c r="J109" s="214" t="s">
        <v>576</v>
      </c>
      <c r="K109" s="214"/>
      <c r="L109" s="214"/>
      <c r="M109" s="214"/>
      <c r="N109" s="214"/>
      <c r="O109" s="248"/>
      <c r="P109" s="248"/>
      <c r="Q109" s="248"/>
      <c r="R109" s="248"/>
      <c r="S109" s="248"/>
      <c r="T109" s="214">
        <f t="shared" si="17"/>
        <v>0</v>
      </c>
      <c r="U109" s="214"/>
      <c r="V109" s="214">
        <f t="shared" si="18"/>
        <v>0</v>
      </c>
      <c r="W109" s="282" t="str">
        <f t="shared" si="19"/>
        <v>-</v>
      </c>
    </row>
    <row r="110" s="183" customFormat="1" ht="50.1" customHeight="1" spans="2:23">
      <c r="B110" s="215"/>
      <c r="C110" s="215"/>
      <c r="D110" s="216"/>
      <c r="E110" s="308"/>
      <c r="F110" s="288" t="s">
        <v>18</v>
      </c>
      <c r="G110" s="218" t="s">
        <v>577</v>
      </c>
      <c r="H110" s="218" t="s">
        <v>388</v>
      </c>
      <c r="I110" s="288" t="s">
        <v>398</v>
      </c>
      <c r="J110" s="218" t="s">
        <v>578</v>
      </c>
      <c r="K110" s="218"/>
      <c r="L110" s="218"/>
      <c r="M110" s="218"/>
      <c r="N110" s="218"/>
      <c r="O110" s="249"/>
      <c r="P110" s="249"/>
      <c r="Q110" s="249"/>
      <c r="R110" s="249"/>
      <c r="S110" s="249"/>
      <c r="T110" s="218">
        <f t="shared" si="17"/>
        <v>0</v>
      </c>
      <c r="U110" s="218"/>
      <c r="V110" s="218">
        <f t="shared" si="18"/>
        <v>0</v>
      </c>
      <c r="W110" s="283" t="str">
        <f t="shared" si="19"/>
        <v>-</v>
      </c>
    </row>
    <row r="111" s="183" customFormat="1" ht="50.1" customHeight="1" spans="2:23">
      <c r="B111" s="215"/>
      <c r="C111" s="215"/>
      <c r="D111" s="216"/>
      <c r="E111" s="308"/>
      <c r="F111" s="288" t="s">
        <v>19</v>
      </c>
      <c r="G111" s="218" t="s">
        <v>579</v>
      </c>
      <c r="H111" s="218" t="s">
        <v>391</v>
      </c>
      <c r="I111" s="288" t="s">
        <v>398</v>
      </c>
      <c r="J111" s="218" t="s">
        <v>580</v>
      </c>
      <c r="K111" s="218"/>
      <c r="L111" s="218"/>
      <c r="M111" s="218"/>
      <c r="N111" s="218"/>
      <c r="O111" s="249"/>
      <c r="P111" s="249"/>
      <c r="Q111" s="249"/>
      <c r="R111" s="249"/>
      <c r="S111" s="249"/>
      <c r="T111" s="218">
        <f t="shared" si="17"/>
        <v>0</v>
      </c>
      <c r="U111" s="218"/>
      <c r="V111" s="218">
        <f t="shared" si="18"/>
        <v>0</v>
      </c>
      <c r="W111" s="283" t="str">
        <f t="shared" si="19"/>
        <v>-</v>
      </c>
    </row>
    <row r="112" s="183" customFormat="1" ht="50.1" customHeight="1" spans="2:23">
      <c r="B112" s="215"/>
      <c r="C112" s="222"/>
      <c r="D112" s="223"/>
      <c r="E112" s="308"/>
      <c r="F112" s="289" t="s">
        <v>20</v>
      </c>
      <c r="G112" s="220" t="s">
        <v>581</v>
      </c>
      <c r="H112" s="220" t="s">
        <v>394</v>
      </c>
      <c r="I112" s="324" t="s">
        <v>398</v>
      </c>
      <c r="J112" s="220" t="s">
        <v>582</v>
      </c>
      <c r="K112" s="220"/>
      <c r="L112" s="220"/>
      <c r="M112" s="220"/>
      <c r="N112" s="220"/>
      <c r="O112" s="251"/>
      <c r="P112" s="251"/>
      <c r="Q112" s="251"/>
      <c r="R112" s="251"/>
      <c r="S112" s="251"/>
      <c r="T112" s="220">
        <f t="shared" si="17"/>
        <v>0</v>
      </c>
      <c r="U112" s="220"/>
      <c r="V112" s="220">
        <f t="shared" si="18"/>
        <v>0</v>
      </c>
      <c r="W112" s="284" t="str">
        <f t="shared" si="19"/>
        <v>-</v>
      </c>
    </row>
    <row r="113" s="183" customFormat="1" ht="50.1" customHeight="1" spans="2:23">
      <c r="B113" s="215"/>
      <c r="C113" s="211" t="s">
        <v>412</v>
      </c>
      <c r="D113" s="212" t="s">
        <v>583</v>
      </c>
      <c r="E113" s="213"/>
      <c r="F113" s="287" t="s">
        <v>17</v>
      </c>
      <c r="G113" s="214" t="s">
        <v>575</v>
      </c>
      <c r="H113" s="214" t="s">
        <v>384</v>
      </c>
      <c r="I113" s="287" t="s">
        <v>385</v>
      </c>
      <c r="J113" s="214" t="s">
        <v>584</v>
      </c>
      <c r="K113" s="214"/>
      <c r="L113" s="214"/>
      <c r="M113" s="214"/>
      <c r="N113" s="214"/>
      <c r="O113" s="248"/>
      <c r="P113" s="248"/>
      <c r="Q113" s="248"/>
      <c r="R113" s="248"/>
      <c r="S113" s="248"/>
      <c r="T113" s="214">
        <f t="shared" si="17"/>
        <v>0</v>
      </c>
      <c r="U113" s="214"/>
      <c r="V113" s="214">
        <f t="shared" si="18"/>
        <v>0</v>
      </c>
      <c r="W113" s="282" t="str">
        <f t="shared" si="19"/>
        <v>-</v>
      </c>
    </row>
    <row r="114" s="183" customFormat="1" ht="50.1" customHeight="1" spans="2:23">
      <c r="B114" s="215"/>
      <c r="C114" s="215"/>
      <c r="D114" s="216"/>
      <c r="E114" s="217"/>
      <c r="F114" s="288" t="s">
        <v>18</v>
      </c>
      <c r="G114" s="218" t="s">
        <v>577</v>
      </c>
      <c r="H114" s="218" t="s">
        <v>388</v>
      </c>
      <c r="I114" s="288" t="s">
        <v>398</v>
      </c>
      <c r="J114" s="218" t="s">
        <v>585</v>
      </c>
      <c r="K114" s="218"/>
      <c r="L114" s="218"/>
      <c r="M114" s="218"/>
      <c r="N114" s="218"/>
      <c r="O114" s="249"/>
      <c r="P114" s="249"/>
      <c r="Q114" s="249"/>
      <c r="R114" s="249"/>
      <c r="S114" s="249"/>
      <c r="T114" s="218">
        <f t="shared" si="17"/>
        <v>0</v>
      </c>
      <c r="U114" s="218"/>
      <c r="V114" s="218">
        <f t="shared" si="18"/>
        <v>0</v>
      </c>
      <c r="W114" s="283" t="str">
        <f t="shared" si="19"/>
        <v>-</v>
      </c>
    </row>
    <row r="115" s="183" customFormat="1" ht="50.1" customHeight="1" spans="2:23">
      <c r="B115" s="215"/>
      <c r="C115" s="215"/>
      <c r="D115" s="216"/>
      <c r="E115" s="217"/>
      <c r="F115" s="288" t="s">
        <v>19</v>
      </c>
      <c r="G115" s="218" t="s">
        <v>579</v>
      </c>
      <c r="H115" s="218" t="s">
        <v>391</v>
      </c>
      <c r="I115" s="288" t="s">
        <v>398</v>
      </c>
      <c r="J115" s="218" t="s">
        <v>586</v>
      </c>
      <c r="K115" s="218"/>
      <c r="L115" s="218"/>
      <c r="M115" s="218"/>
      <c r="N115" s="218"/>
      <c r="O115" s="249"/>
      <c r="P115" s="249"/>
      <c r="Q115" s="249"/>
      <c r="R115" s="249"/>
      <c r="S115" s="249"/>
      <c r="T115" s="218">
        <f t="shared" si="17"/>
        <v>0</v>
      </c>
      <c r="U115" s="218"/>
      <c r="V115" s="218">
        <f t="shared" si="18"/>
        <v>0</v>
      </c>
      <c r="W115" s="283" t="str">
        <f t="shared" si="19"/>
        <v>-</v>
      </c>
    </row>
    <row r="116" s="183" customFormat="1" ht="50.1" customHeight="1" spans="2:23">
      <c r="B116" s="215"/>
      <c r="C116" s="215"/>
      <c r="D116" s="216"/>
      <c r="E116" s="217"/>
      <c r="F116" s="289" t="s">
        <v>20</v>
      </c>
      <c r="G116" s="220" t="s">
        <v>581</v>
      </c>
      <c r="H116" s="220" t="s">
        <v>394</v>
      </c>
      <c r="I116" s="289" t="s">
        <v>398</v>
      </c>
      <c r="J116" s="220" t="s">
        <v>587</v>
      </c>
      <c r="K116" s="220"/>
      <c r="L116" s="220"/>
      <c r="M116" s="220"/>
      <c r="N116" s="220"/>
      <c r="O116" s="251"/>
      <c r="P116" s="251"/>
      <c r="Q116" s="251"/>
      <c r="R116" s="251"/>
      <c r="S116" s="251"/>
      <c r="T116" s="220">
        <f t="shared" si="17"/>
        <v>0</v>
      </c>
      <c r="U116" s="220"/>
      <c r="V116" s="220">
        <f t="shared" si="18"/>
        <v>0</v>
      </c>
      <c r="W116" s="284" t="str">
        <f t="shared" si="19"/>
        <v>-</v>
      </c>
    </row>
    <row r="117" s="183" customFormat="1" ht="50.1" customHeight="1" spans="2:23">
      <c r="B117" s="190" t="s">
        <v>588</v>
      </c>
      <c r="C117" s="190" t="s">
        <v>412</v>
      </c>
      <c r="D117" s="191" t="s">
        <v>589</v>
      </c>
      <c r="E117" s="197"/>
      <c r="F117" s="226" t="s">
        <v>17</v>
      </c>
      <c r="G117" s="198" t="s">
        <v>577</v>
      </c>
      <c r="H117" s="198" t="s">
        <v>388</v>
      </c>
      <c r="I117" s="338" t="s">
        <v>398</v>
      </c>
      <c r="J117" s="198" t="s">
        <v>590</v>
      </c>
      <c r="K117" s="198"/>
      <c r="L117" s="238"/>
      <c r="M117" s="198"/>
      <c r="N117" s="198"/>
      <c r="O117" s="239"/>
      <c r="P117" s="239"/>
      <c r="Q117" s="239"/>
      <c r="R117" s="239"/>
      <c r="S117" s="239"/>
      <c r="T117" s="270">
        <f t="shared" si="17"/>
        <v>0</v>
      </c>
      <c r="U117" s="198"/>
      <c r="V117" s="270">
        <f t="shared" si="18"/>
        <v>0</v>
      </c>
      <c r="W117" s="271" t="str">
        <f t="shared" si="19"/>
        <v>-</v>
      </c>
    </row>
    <row r="118" s="183" customFormat="1" ht="50.1" customHeight="1" spans="2:23">
      <c r="B118" s="194"/>
      <c r="C118" s="194"/>
      <c r="D118" s="309"/>
      <c r="E118" s="192"/>
      <c r="F118" s="225" t="s">
        <v>18</v>
      </c>
      <c r="G118" s="193" t="s">
        <v>591</v>
      </c>
      <c r="H118" s="193" t="s">
        <v>490</v>
      </c>
      <c r="I118" s="264" t="s">
        <v>398</v>
      </c>
      <c r="J118" s="193" t="s">
        <v>592</v>
      </c>
      <c r="K118" s="193"/>
      <c r="L118" s="232"/>
      <c r="M118" s="193"/>
      <c r="N118" s="193"/>
      <c r="O118" s="233"/>
      <c r="P118" s="233"/>
      <c r="Q118" s="233"/>
      <c r="R118" s="233"/>
      <c r="S118" s="233"/>
      <c r="T118" s="266">
        <f t="shared" si="17"/>
        <v>0</v>
      </c>
      <c r="U118" s="193"/>
      <c r="V118" s="266">
        <f t="shared" si="18"/>
        <v>0</v>
      </c>
      <c r="W118" s="267" t="str">
        <f t="shared" si="19"/>
        <v>-</v>
      </c>
    </row>
    <row r="119" s="183" customFormat="1" ht="50.1" customHeight="1" spans="2:23">
      <c r="B119" s="194"/>
      <c r="C119" s="194"/>
      <c r="D119" s="309"/>
      <c r="E119" s="192"/>
      <c r="F119" s="209" t="s">
        <v>19</v>
      </c>
      <c r="G119" s="196" t="s">
        <v>593</v>
      </c>
      <c r="H119" s="196" t="s">
        <v>492</v>
      </c>
      <c r="I119" s="340" t="s">
        <v>398</v>
      </c>
      <c r="J119" s="196" t="s">
        <v>594</v>
      </c>
      <c r="K119" s="196"/>
      <c r="L119" s="235"/>
      <c r="M119" s="196"/>
      <c r="N119" s="196"/>
      <c r="O119" s="236"/>
      <c r="P119" s="236"/>
      <c r="Q119" s="236"/>
      <c r="R119" s="236"/>
      <c r="S119" s="236"/>
      <c r="T119" s="268">
        <f t="shared" si="17"/>
        <v>0</v>
      </c>
      <c r="U119" s="196"/>
      <c r="V119" s="268">
        <f t="shared" si="18"/>
        <v>0</v>
      </c>
      <c r="W119" s="269" t="str">
        <f t="shared" si="19"/>
        <v>-</v>
      </c>
    </row>
    <row r="120" s="183" customFormat="1" ht="50.1" customHeight="1" spans="2:23">
      <c r="B120" s="194"/>
      <c r="C120" s="190" t="s">
        <v>412</v>
      </c>
      <c r="D120" s="310" t="s">
        <v>595</v>
      </c>
      <c r="E120" s="197"/>
      <c r="F120" s="226" t="s">
        <v>17</v>
      </c>
      <c r="G120" s="198" t="s">
        <v>577</v>
      </c>
      <c r="H120" s="198" t="s">
        <v>388</v>
      </c>
      <c r="I120" s="338" t="s">
        <v>398</v>
      </c>
      <c r="J120" s="198" t="s">
        <v>596</v>
      </c>
      <c r="K120" s="198"/>
      <c r="L120" s="238"/>
      <c r="M120" s="198"/>
      <c r="N120" s="198"/>
      <c r="O120" s="239"/>
      <c r="P120" s="239"/>
      <c r="Q120" s="239"/>
      <c r="R120" s="239"/>
      <c r="S120" s="239"/>
      <c r="T120" s="270">
        <f t="shared" si="17"/>
        <v>0</v>
      </c>
      <c r="U120" s="198"/>
      <c r="V120" s="270">
        <f t="shared" si="18"/>
        <v>0</v>
      </c>
      <c r="W120" s="271" t="str">
        <f t="shared" si="19"/>
        <v>-</v>
      </c>
    </row>
    <row r="121" s="183" customFormat="1" ht="50.1" customHeight="1" spans="2:23">
      <c r="B121" s="194"/>
      <c r="C121" s="194"/>
      <c r="D121" s="309"/>
      <c r="E121" s="192"/>
      <c r="F121" s="225" t="s">
        <v>18</v>
      </c>
      <c r="G121" s="193" t="s">
        <v>591</v>
      </c>
      <c r="H121" s="193" t="s">
        <v>490</v>
      </c>
      <c r="I121" s="264" t="s">
        <v>398</v>
      </c>
      <c r="J121" s="193" t="s">
        <v>597</v>
      </c>
      <c r="K121" s="193"/>
      <c r="L121" s="232"/>
      <c r="M121" s="193"/>
      <c r="N121" s="193"/>
      <c r="O121" s="233"/>
      <c r="P121" s="233"/>
      <c r="Q121" s="233"/>
      <c r="R121" s="233"/>
      <c r="S121" s="233"/>
      <c r="T121" s="266">
        <f t="shared" si="17"/>
        <v>0</v>
      </c>
      <c r="U121" s="193"/>
      <c r="V121" s="266">
        <f t="shared" si="18"/>
        <v>0</v>
      </c>
      <c r="W121" s="267" t="str">
        <f t="shared" si="19"/>
        <v>-</v>
      </c>
    </row>
    <row r="122" s="183" customFormat="1" ht="50.1" customHeight="1" spans="2:23">
      <c r="B122" s="199"/>
      <c r="C122" s="199"/>
      <c r="D122" s="311"/>
      <c r="E122" s="201"/>
      <c r="F122" s="209" t="s">
        <v>19</v>
      </c>
      <c r="G122" s="196" t="s">
        <v>593</v>
      </c>
      <c r="H122" s="196" t="s">
        <v>492</v>
      </c>
      <c r="I122" s="265" t="s">
        <v>398</v>
      </c>
      <c r="J122" s="196" t="s">
        <v>598</v>
      </c>
      <c r="K122" s="196"/>
      <c r="L122" s="235"/>
      <c r="M122" s="196"/>
      <c r="N122" s="196"/>
      <c r="O122" s="236"/>
      <c r="P122" s="236"/>
      <c r="Q122" s="236"/>
      <c r="R122" s="236"/>
      <c r="S122" s="236"/>
      <c r="T122" s="268">
        <f t="shared" si="17"/>
        <v>0</v>
      </c>
      <c r="U122" s="196"/>
      <c r="V122" s="268">
        <f t="shared" si="18"/>
        <v>0</v>
      </c>
      <c r="W122" s="269" t="str">
        <f t="shared" si="19"/>
        <v>-</v>
      </c>
    </row>
    <row r="123" s="5" customFormat="1" ht="50.1" customHeight="1" spans="2:23">
      <c r="B123" s="190" t="s">
        <v>599</v>
      </c>
      <c r="C123" s="190" t="s">
        <v>381</v>
      </c>
      <c r="D123" s="191" t="s">
        <v>600</v>
      </c>
      <c r="E123" s="312"/>
      <c r="F123" s="198" t="s">
        <v>17</v>
      </c>
      <c r="G123" s="198" t="s">
        <v>577</v>
      </c>
      <c r="H123" s="313" t="s">
        <v>388</v>
      </c>
      <c r="I123" s="346" t="s">
        <v>385</v>
      </c>
      <c r="J123" s="198" t="s">
        <v>601</v>
      </c>
      <c r="K123" s="198"/>
      <c r="L123" s="238"/>
      <c r="M123" s="198"/>
      <c r="N123" s="198"/>
      <c r="O123" s="239"/>
      <c r="P123" s="239"/>
      <c r="Q123" s="239"/>
      <c r="R123" s="239"/>
      <c r="S123" s="239"/>
      <c r="T123" s="270">
        <f t="shared" si="17"/>
        <v>0</v>
      </c>
      <c r="U123" s="198"/>
      <c r="V123" s="270">
        <f t="shared" ref="V123:V142" si="20">T123+U123</f>
        <v>0</v>
      </c>
      <c r="W123" s="271" t="str">
        <f t="shared" ref="W123:W142" si="21">IF(S123&gt;0,V123/S123*7,"-")</f>
        <v>-</v>
      </c>
    </row>
    <row r="124" s="5" customFormat="1" ht="50.1" customHeight="1" spans="2:23">
      <c r="B124" s="194"/>
      <c r="C124" s="194"/>
      <c r="D124" s="195"/>
      <c r="E124" s="314"/>
      <c r="F124" s="193" t="s">
        <v>18</v>
      </c>
      <c r="G124" s="193" t="s">
        <v>602</v>
      </c>
      <c r="H124" s="315" t="s">
        <v>391</v>
      </c>
      <c r="I124" s="347" t="s">
        <v>385</v>
      </c>
      <c r="J124" s="193" t="s">
        <v>603</v>
      </c>
      <c r="K124" s="193"/>
      <c r="L124" s="232"/>
      <c r="M124" s="193"/>
      <c r="N124" s="193"/>
      <c r="O124" s="233"/>
      <c r="P124" s="233"/>
      <c r="Q124" s="233"/>
      <c r="R124" s="233"/>
      <c r="S124" s="233"/>
      <c r="T124" s="266">
        <f t="shared" si="17"/>
        <v>0</v>
      </c>
      <c r="U124" s="193"/>
      <c r="V124" s="266">
        <f t="shared" si="20"/>
        <v>0</v>
      </c>
      <c r="W124" s="267" t="str">
        <f t="shared" si="21"/>
        <v>-</v>
      </c>
    </row>
    <row r="125" s="5" customFormat="1" ht="50.1" customHeight="1" spans="2:23">
      <c r="B125" s="194"/>
      <c r="C125" s="194"/>
      <c r="D125" s="200"/>
      <c r="E125" s="316"/>
      <c r="F125" s="196" t="s">
        <v>19</v>
      </c>
      <c r="G125" s="196" t="s">
        <v>581</v>
      </c>
      <c r="H125" s="317" t="s">
        <v>394</v>
      </c>
      <c r="I125" s="348" t="s">
        <v>385</v>
      </c>
      <c r="J125" s="196" t="s">
        <v>604</v>
      </c>
      <c r="K125" s="196"/>
      <c r="L125" s="235"/>
      <c r="M125" s="196"/>
      <c r="N125" s="196"/>
      <c r="O125" s="236"/>
      <c r="P125" s="236"/>
      <c r="Q125" s="236"/>
      <c r="R125" s="236"/>
      <c r="S125" s="236"/>
      <c r="T125" s="268">
        <f t="shared" si="17"/>
        <v>0</v>
      </c>
      <c r="U125" s="196"/>
      <c r="V125" s="268">
        <f t="shared" si="20"/>
        <v>0</v>
      </c>
      <c r="W125" s="269" t="str">
        <f t="shared" si="21"/>
        <v>-</v>
      </c>
    </row>
    <row r="126" s="5" customFormat="1" ht="50.1" customHeight="1" spans="2:23">
      <c r="B126" s="194"/>
      <c r="C126" s="194"/>
      <c r="D126" s="191" t="s">
        <v>605</v>
      </c>
      <c r="E126" s="318"/>
      <c r="F126" s="255" t="s">
        <v>17</v>
      </c>
      <c r="G126" s="255" t="s">
        <v>577</v>
      </c>
      <c r="H126" s="319" t="s">
        <v>388</v>
      </c>
      <c r="I126" s="349" t="s">
        <v>385</v>
      </c>
      <c r="J126" s="198" t="s">
        <v>606</v>
      </c>
      <c r="K126" s="198"/>
      <c r="L126" s="238"/>
      <c r="M126" s="198"/>
      <c r="N126" s="198"/>
      <c r="O126" s="239"/>
      <c r="P126" s="239"/>
      <c r="Q126" s="239"/>
      <c r="R126" s="239"/>
      <c r="S126" s="239"/>
      <c r="T126" s="270">
        <f t="shared" si="17"/>
        <v>0</v>
      </c>
      <c r="U126" s="198"/>
      <c r="V126" s="270">
        <f t="shared" si="20"/>
        <v>0</v>
      </c>
      <c r="W126" s="271" t="str">
        <f t="shared" si="21"/>
        <v>-</v>
      </c>
    </row>
    <row r="127" s="5" customFormat="1" ht="50.1" customHeight="1" spans="2:23">
      <c r="B127" s="194"/>
      <c r="C127" s="194"/>
      <c r="D127" s="195"/>
      <c r="E127" s="314"/>
      <c r="F127" s="193" t="s">
        <v>18</v>
      </c>
      <c r="G127" s="193" t="s">
        <v>602</v>
      </c>
      <c r="H127" s="315" t="s">
        <v>391</v>
      </c>
      <c r="I127" s="350" t="s">
        <v>385</v>
      </c>
      <c r="J127" s="193" t="s">
        <v>607</v>
      </c>
      <c r="K127" s="193"/>
      <c r="L127" s="232"/>
      <c r="M127" s="193"/>
      <c r="N127" s="193"/>
      <c r="O127" s="233"/>
      <c r="P127" s="233"/>
      <c r="Q127" s="233"/>
      <c r="R127" s="233"/>
      <c r="S127" s="233"/>
      <c r="T127" s="266">
        <f t="shared" si="17"/>
        <v>0</v>
      </c>
      <c r="U127" s="193"/>
      <c r="V127" s="266">
        <f t="shared" si="20"/>
        <v>0</v>
      </c>
      <c r="W127" s="267" t="str">
        <f t="shared" si="21"/>
        <v>-</v>
      </c>
    </row>
    <row r="128" s="5" customFormat="1" ht="50.1" customHeight="1" spans="2:23">
      <c r="B128" s="194"/>
      <c r="C128" s="194"/>
      <c r="D128" s="200"/>
      <c r="E128" s="320"/>
      <c r="F128" s="207" t="s">
        <v>19</v>
      </c>
      <c r="G128" s="207" t="s">
        <v>581</v>
      </c>
      <c r="H128" s="321" t="s">
        <v>394</v>
      </c>
      <c r="I128" s="351" t="s">
        <v>385</v>
      </c>
      <c r="J128" s="196" t="s">
        <v>608</v>
      </c>
      <c r="K128" s="196"/>
      <c r="L128" s="235"/>
      <c r="M128" s="196"/>
      <c r="N128" s="196"/>
      <c r="O128" s="236"/>
      <c r="P128" s="236"/>
      <c r="Q128" s="236"/>
      <c r="R128" s="236"/>
      <c r="S128" s="236"/>
      <c r="T128" s="268">
        <f t="shared" si="17"/>
        <v>0</v>
      </c>
      <c r="U128" s="196"/>
      <c r="V128" s="268">
        <f t="shared" si="20"/>
        <v>0</v>
      </c>
      <c r="W128" s="269" t="str">
        <f t="shared" si="21"/>
        <v>-</v>
      </c>
    </row>
    <row r="129" s="5" customFormat="1" ht="50.1" customHeight="1" spans="2:23">
      <c r="B129" s="194"/>
      <c r="C129" s="194"/>
      <c r="D129" s="191" t="s">
        <v>609</v>
      </c>
      <c r="E129" s="312"/>
      <c r="F129" s="198" t="s">
        <v>17</v>
      </c>
      <c r="G129" s="198" t="s">
        <v>577</v>
      </c>
      <c r="H129" s="313" t="s">
        <v>388</v>
      </c>
      <c r="I129" s="346" t="s">
        <v>385</v>
      </c>
      <c r="J129" s="198" t="s">
        <v>610</v>
      </c>
      <c r="K129" s="198"/>
      <c r="L129" s="238"/>
      <c r="M129" s="198"/>
      <c r="N129" s="198"/>
      <c r="O129" s="239"/>
      <c r="P129" s="239"/>
      <c r="Q129" s="239"/>
      <c r="R129" s="239"/>
      <c r="S129" s="239"/>
      <c r="T129" s="270">
        <f t="shared" si="17"/>
        <v>0</v>
      </c>
      <c r="U129" s="198"/>
      <c r="V129" s="270">
        <f t="shared" si="20"/>
        <v>0</v>
      </c>
      <c r="W129" s="271" t="str">
        <f t="shared" si="21"/>
        <v>-</v>
      </c>
    </row>
    <row r="130" s="5" customFormat="1" ht="50.1" customHeight="1" spans="2:23">
      <c r="B130" s="194"/>
      <c r="C130" s="194"/>
      <c r="D130" s="195"/>
      <c r="E130" s="314"/>
      <c r="F130" s="193" t="s">
        <v>18</v>
      </c>
      <c r="G130" s="193" t="s">
        <v>602</v>
      </c>
      <c r="H130" s="315" t="s">
        <v>391</v>
      </c>
      <c r="I130" s="347" t="s">
        <v>385</v>
      </c>
      <c r="J130" s="193" t="s">
        <v>611</v>
      </c>
      <c r="K130" s="193"/>
      <c r="L130" s="232"/>
      <c r="M130" s="193"/>
      <c r="N130" s="193"/>
      <c r="O130" s="233"/>
      <c r="P130" s="233"/>
      <c r="Q130" s="233"/>
      <c r="R130" s="233"/>
      <c r="S130" s="233"/>
      <c r="T130" s="266">
        <f t="shared" si="17"/>
        <v>0</v>
      </c>
      <c r="U130" s="193"/>
      <c r="V130" s="266">
        <f t="shared" si="20"/>
        <v>0</v>
      </c>
      <c r="W130" s="267" t="str">
        <f t="shared" si="21"/>
        <v>-</v>
      </c>
    </row>
    <row r="131" s="5" customFormat="1" ht="50.1" customHeight="1" spans="2:23">
      <c r="B131" s="194"/>
      <c r="C131" s="194"/>
      <c r="D131" s="200"/>
      <c r="E131" s="316"/>
      <c r="F131" s="196" t="s">
        <v>19</v>
      </c>
      <c r="G131" s="196" t="s">
        <v>581</v>
      </c>
      <c r="H131" s="317" t="s">
        <v>394</v>
      </c>
      <c r="I131" s="348" t="s">
        <v>385</v>
      </c>
      <c r="J131" s="196" t="s">
        <v>612</v>
      </c>
      <c r="K131" s="196"/>
      <c r="L131" s="235"/>
      <c r="M131" s="196"/>
      <c r="N131" s="196"/>
      <c r="O131" s="236"/>
      <c r="P131" s="236"/>
      <c r="Q131" s="236"/>
      <c r="R131" s="236"/>
      <c r="S131" s="236"/>
      <c r="T131" s="268">
        <f t="shared" si="17"/>
        <v>0</v>
      </c>
      <c r="U131" s="196"/>
      <c r="V131" s="268">
        <f t="shared" si="20"/>
        <v>0</v>
      </c>
      <c r="W131" s="269" t="str">
        <f t="shared" si="21"/>
        <v>-</v>
      </c>
    </row>
    <row r="132" s="5" customFormat="1" ht="50.1" customHeight="1" spans="2:23">
      <c r="B132" s="194"/>
      <c r="C132" s="194"/>
      <c r="D132" s="191" t="s">
        <v>613</v>
      </c>
      <c r="E132" s="312"/>
      <c r="F132" s="198" t="s">
        <v>17</v>
      </c>
      <c r="G132" s="198" t="s">
        <v>577</v>
      </c>
      <c r="H132" s="313" t="s">
        <v>388</v>
      </c>
      <c r="I132" s="375" t="s">
        <v>385</v>
      </c>
      <c r="J132" s="198" t="s">
        <v>614</v>
      </c>
      <c r="K132" s="198"/>
      <c r="L132" s="238"/>
      <c r="M132" s="198"/>
      <c r="N132" s="198"/>
      <c r="O132" s="239"/>
      <c r="P132" s="239"/>
      <c r="Q132" s="239"/>
      <c r="R132" s="239"/>
      <c r="S132" s="239"/>
      <c r="T132" s="270">
        <f t="shared" si="17"/>
        <v>0</v>
      </c>
      <c r="U132" s="198"/>
      <c r="V132" s="270">
        <f t="shared" si="20"/>
        <v>0</v>
      </c>
      <c r="W132" s="271" t="str">
        <f t="shared" si="21"/>
        <v>-</v>
      </c>
    </row>
    <row r="133" s="5" customFormat="1" ht="50.1" customHeight="1" spans="2:23">
      <c r="B133" s="194"/>
      <c r="C133" s="194"/>
      <c r="D133" s="195"/>
      <c r="E133" s="314"/>
      <c r="F133" s="193" t="s">
        <v>18</v>
      </c>
      <c r="G133" s="193" t="s">
        <v>602</v>
      </c>
      <c r="H133" s="315" t="s">
        <v>391</v>
      </c>
      <c r="I133" s="350" t="s">
        <v>385</v>
      </c>
      <c r="J133" s="193" t="s">
        <v>615</v>
      </c>
      <c r="K133" s="193"/>
      <c r="L133" s="232"/>
      <c r="M133" s="193"/>
      <c r="N133" s="193"/>
      <c r="O133" s="233"/>
      <c r="P133" s="233"/>
      <c r="Q133" s="233"/>
      <c r="R133" s="233"/>
      <c r="S133" s="233"/>
      <c r="T133" s="266">
        <f t="shared" si="17"/>
        <v>0</v>
      </c>
      <c r="U133" s="193"/>
      <c r="V133" s="266">
        <f t="shared" si="20"/>
        <v>0</v>
      </c>
      <c r="W133" s="267" t="str">
        <f t="shared" si="21"/>
        <v>-</v>
      </c>
    </row>
    <row r="134" s="5" customFormat="1" ht="50.1" customHeight="1" spans="2:23">
      <c r="B134" s="194"/>
      <c r="C134" s="194"/>
      <c r="D134" s="200"/>
      <c r="E134" s="320"/>
      <c r="F134" s="207" t="s">
        <v>19</v>
      </c>
      <c r="G134" s="207" t="s">
        <v>581</v>
      </c>
      <c r="H134" s="321" t="s">
        <v>394</v>
      </c>
      <c r="I134" s="351" t="s">
        <v>385</v>
      </c>
      <c r="J134" s="196" t="s">
        <v>616</v>
      </c>
      <c r="K134" s="196"/>
      <c r="L134" s="235"/>
      <c r="M134" s="196"/>
      <c r="N134" s="196"/>
      <c r="O134" s="236"/>
      <c r="P134" s="236"/>
      <c r="Q134" s="236"/>
      <c r="R134" s="236"/>
      <c r="S134" s="236"/>
      <c r="T134" s="268">
        <f t="shared" si="17"/>
        <v>0</v>
      </c>
      <c r="U134" s="196"/>
      <c r="V134" s="268">
        <f t="shared" si="20"/>
        <v>0</v>
      </c>
      <c r="W134" s="269" t="str">
        <f t="shared" si="21"/>
        <v>-</v>
      </c>
    </row>
    <row r="135" s="5" customFormat="1" ht="50.1" customHeight="1" spans="2:23">
      <c r="B135" s="190" t="s">
        <v>617</v>
      </c>
      <c r="C135" s="190" t="s">
        <v>381</v>
      </c>
      <c r="D135" s="291" t="s">
        <v>618</v>
      </c>
      <c r="E135" s="354"/>
      <c r="F135" s="198" t="s">
        <v>17</v>
      </c>
      <c r="G135" s="198" t="s">
        <v>575</v>
      </c>
      <c r="H135" s="313" t="s">
        <v>384</v>
      </c>
      <c r="I135" s="375" t="s">
        <v>385</v>
      </c>
      <c r="J135" s="198" t="s">
        <v>619</v>
      </c>
      <c r="K135" s="198"/>
      <c r="L135" s="238"/>
      <c r="M135" s="198"/>
      <c r="N135" s="198"/>
      <c r="O135" s="239"/>
      <c r="P135" s="239"/>
      <c r="Q135" s="239"/>
      <c r="R135" s="239"/>
      <c r="S135" s="239"/>
      <c r="T135" s="270">
        <f t="shared" ref="T135:T192" si="22">M135+L135+N135</f>
        <v>0</v>
      </c>
      <c r="U135" s="198"/>
      <c r="V135" s="270">
        <f t="shared" si="20"/>
        <v>0</v>
      </c>
      <c r="W135" s="271" t="str">
        <f t="shared" si="21"/>
        <v>-</v>
      </c>
    </row>
    <row r="136" s="5" customFormat="1" ht="50.1" customHeight="1" spans="2:23">
      <c r="B136" s="194"/>
      <c r="C136" s="194"/>
      <c r="D136" s="293"/>
      <c r="E136" s="355"/>
      <c r="F136" s="193" t="s">
        <v>18</v>
      </c>
      <c r="G136" s="193" t="s">
        <v>577</v>
      </c>
      <c r="H136" s="315" t="s">
        <v>388</v>
      </c>
      <c r="I136" s="350" t="s">
        <v>385</v>
      </c>
      <c r="J136" s="193" t="s">
        <v>620</v>
      </c>
      <c r="K136" s="193"/>
      <c r="L136" s="232"/>
      <c r="M136" s="193"/>
      <c r="N136" s="193"/>
      <c r="O136" s="233"/>
      <c r="P136" s="233"/>
      <c r="Q136" s="233"/>
      <c r="R136" s="233"/>
      <c r="S136" s="233"/>
      <c r="T136" s="266">
        <f t="shared" si="22"/>
        <v>0</v>
      </c>
      <c r="U136" s="193"/>
      <c r="V136" s="266">
        <f t="shared" si="20"/>
        <v>0</v>
      </c>
      <c r="W136" s="267" t="str">
        <f t="shared" si="21"/>
        <v>-</v>
      </c>
    </row>
    <row r="137" s="5" customFormat="1" ht="50.1" customHeight="1" spans="2:23">
      <c r="B137" s="194"/>
      <c r="C137" s="356"/>
      <c r="D137" s="293"/>
      <c r="E137" s="355"/>
      <c r="F137" s="193" t="s">
        <v>19</v>
      </c>
      <c r="G137" s="193" t="s">
        <v>602</v>
      </c>
      <c r="H137" s="315" t="s">
        <v>391</v>
      </c>
      <c r="I137" s="350" t="s">
        <v>385</v>
      </c>
      <c r="J137" s="193" t="s">
        <v>621</v>
      </c>
      <c r="K137" s="193"/>
      <c r="L137" s="232"/>
      <c r="M137" s="193"/>
      <c r="N137" s="193"/>
      <c r="O137" s="233"/>
      <c r="P137" s="233"/>
      <c r="Q137" s="233"/>
      <c r="R137" s="233"/>
      <c r="S137" s="233"/>
      <c r="T137" s="266">
        <f t="shared" si="22"/>
        <v>0</v>
      </c>
      <c r="U137" s="193"/>
      <c r="V137" s="266">
        <f t="shared" si="20"/>
        <v>0</v>
      </c>
      <c r="W137" s="267" t="str">
        <f t="shared" si="21"/>
        <v>-</v>
      </c>
    </row>
    <row r="138" s="5" customFormat="1" ht="50.1" customHeight="1" spans="2:23">
      <c r="B138" s="194"/>
      <c r="C138" s="194"/>
      <c r="D138" s="296"/>
      <c r="E138" s="357"/>
      <c r="F138" s="196" t="s">
        <v>20</v>
      </c>
      <c r="G138" s="196" t="s">
        <v>581</v>
      </c>
      <c r="H138" s="317" t="s">
        <v>394</v>
      </c>
      <c r="I138" s="376" t="s">
        <v>385</v>
      </c>
      <c r="J138" s="196" t="s">
        <v>622</v>
      </c>
      <c r="K138" s="196"/>
      <c r="L138" s="235"/>
      <c r="M138" s="196"/>
      <c r="N138" s="196"/>
      <c r="O138" s="236"/>
      <c r="P138" s="236"/>
      <c r="Q138" s="236"/>
      <c r="R138" s="236"/>
      <c r="S138" s="236"/>
      <c r="T138" s="268">
        <f t="shared" si="22"/>
        <v>0</v>
      </c>
      <c r="U138" s="196"/>
      <c r="V138" s="268">
        <f t="shared" si="20"/>
        <v>0</v>
      </c>
      <c r="W138" s="269" t="str">
        <f t="shared" si="21"/>
        <v>-</v>
      </c>
    </row>
    <row r="139" s="5" customFormat="1" ht="50.1" customHeight="1" spans="2:23">
      <c r="B139" s="356"/>
      <c r="C139" s="356"/>
      <c r="D139" s="191" t="s">
        <v>623</v>
      </c>
      <c r="E139" s="318"/>
      <c r="F139" s="255" t="s">
        <v>17</v>
      </c>
      <c r="G139" s="255" t="s">
        <v>575</v>
      </c>
      <c r="H139" s="319" t="s">
        <v>384</v>
      </c>
      <c r="I139" s="349" t="s">
        <v>385</v>
      </c>
      <c r="J139" s="198" t="s">
        <v>624</v>
      </c>
      <c r="K139" s="198"/>
      <c r="L139" s="238"/>
      <c r="M139" s="198"/>
      <c r="N139" s="198"/>
      <c r="O139" s="239"/>
      <c r="P139" s="239"/>
      <c r="Q139" s="239"/>
      <c r="R139" s="239"/>
      <c r="S139" s="239"/>
      <c r="T139" s="270">
        <f t="shared" si="22"/>
        <v>0</v>
      </c>
      <c r="U139" s="198"/>
      <c r="V139" s="270">
        <f t="shared" si="20"/>
        <v>0</v>
      </c>
      <c r="W139" s="271" t="str">
        <f t="shared" si="21"/>
        <v>-</v>
      </c>
    </row>
    <row r="140" s="5" customFormat="1" ht="50.1" customHeight="1" spans="2:23">
      <c r="B140" s="356"/>
      <c r="C140" s="356"/>
      <c r="D140" s="195"/>
      <c r="E140" s="314"/>
      <c r="F140" s="193" t="s">
        <v>18</v>
      </c>
      <c r="G140" s="193" t="s">
        <v>577</v>
      </c>
      <c r="H140" s="315" t="s">
        <v>388</v>
      </c>
      <c r="I140" s="350" t="s">
        <v>385</v>
      </c>
      <c r="J140" s="193" t="s">
        <v>625</v>
      </c>
      <c r="K140" s="193"/>
      <c r="L140" s="232"/>
      <c r="M140" s="193"/>
      <c r="N140" s="193"/>
      <c r="O140" s="233"/>
      <c r="P140" s="233"/>
      <c r="Q140" s="233"/>
      <c r="R140" s="233"/>
      <c r="S140" s="233"/>
      <c r="T140" s="266">
        <f t="shared" si="22"/>
        <v>0</v>
      </c>
      <c r="U140" s="193"/>
      <c r="V140" s="266">
        <f t="shared" si="20"/>
        <v>0</v>
      </c>
      <c r="W140" s="267" t="str">
        <f t="shared" si="21"/>
        <v>-</v>
      </c>
    </row>
    <row r="141" s="5" customFormat="1" ht="50.1" customHeight="1" spans="2:23">
      <c r="B141" s="356"/>
      <c r="C141" s="356"/>
      <c r="D141" s="195"/>
      <c r="E141" s="314"/>
      <c r="F141" s="193" t="s">
        <v>19</v>
      </c>
      <c r="G141" s="193" t="s">
        <v>602</v>
      </c>
      <c r="H141" s="315" t="s">
        <v>391</v>
      </c>
      <c r="I141" s="350" t="s">
        <v>385</v>
      </c>
      <c r="J141" s="193" t="s">
        <v>626</v>
      </c>
      <c r="K141" s="193"/>
      <c r="L141" s="232"/>
      <c r="M141" s="193"/>
      <c r="N141" s="193"/>
      <c r="O141" s="233"/>
      <c r="P141" s="233"/>
      <c r="Q141" s="233"/>
      <c r="R141" s="233"/>
      <c r="S141" s="233"/>
      <c r="T141" s="266">
        <f t="shared" si="22"/>
        <v>0</v>
      </c>
      <c r="U141" s="193"/>
      <c r="V141" s="266">
        <f t="shared" si="20"/>
        <v>0</v>
      </c>
      <c r="W141" s="267" t="str">
        <f t="shared" si="21"/>
        <v>-</v>
      </c>
    </row>
    <row r="142" s="5" customFormat="1" ht="50.1" customHeight="1" spans="2:23">
      <c r="B142" s="358"/>
      <c r="C142" s="358"/>
      <c r="D142" s="200"/>
      <c r="E142" s="316"/>
      <c r="F142" s="196" t="s">
        <v>20</v>
      </c>
      <c r="G142" s="196" t="s">
        <v>581</v>
      </c>
      <c r="H142" s="317" t="s">
        <v>394</v>
      </c>
      <c r="I142" s="376" t="s">
        <v>385</v>
      </c>
      <c r="J142" s="196" t="s">
        <v>627</v>
      </c>
      <c r="K142" s="196"/>
      <c r="L142" s="235"/>
      <c r="M142" s="196"/>
      <c r="N142" s="196"/>
      <c r="O142" s="236"/>
      <c r="P142" s="236"/>
      <c r="Q142" s="236"/>
      <c r="R142" s="236"/>
      <c r="S142" s="236"/>
      <c r="T142" s="268">
        <f t="shared" si="22"/>
        <v>0</v>
      </c>
      <c r="U142" s="196"/>
      <c r="V142" s="268">
        <f t="shared" si="20"/>
        <v>0</v>
      </c>
      <c r="W142" s="269" t="str">
        <f t="shared" si="21"/>
        <v>-</v>
      </c>
    </row>
    <row r="143" s="5" customFormat="1" ht="50.1" customHeight="1" spans="2:23">
      <c r="B143" s="190" t="s">
        <v>628</v>
      </c>
      <c r="C143" s="190" t="s">
        <v>381</v>
      </c>
      <c r="D143" s="191" t="s">
        <v>629</v>
      </c>
      <c r="E143" s="359"/>
      <c r="F143" s="198" t="s">
        <v>17</v>
      </c>
      <c r="G143" s="198" t="s">
        <v>575</v>
      </c>
      <c r="H143" s="313" t="s">
        <v>384</v>
      </c>
      <c r="I143" s="375" t="s">
        <v>385</v>
      </c>
      <c r="J143" s="198" t="s">
        <v>630</v>
      </c>
      <c r="K143" s="198"/>
      <c r="L143" s="238"/>
      <c r="M143" s="198"/>
      <c r="N143" s="198"/>
      <c r="O143" s="239"/>
      <c r="P143" s="239"/>
      <c r="Q143" s="239"/>
      <c r="R143" s="239"/>
      <c r="S143" s="239"/>
      <c r="T143" s="270">
        <f t="shared" si="22"/>
        <v>0</v>
      </c>
      <c r="U143" s="198"/>
      <c r="V143" s="270">
        <f t="shared" ref="V143:V192" si="23">T143+U143</f>
        <v>0</v>
      </c>
      <c r="W143" s="271" t="str">
        <f t="shared" ref="W143:W192" si="24">IF(S143&gt;0,V143/S143*7,"-")</f>
        <v>-</v>
      </c>
    </row>
    <row r="144" s="5" customFormat="1" ht="50.1" customHeight="1" spans="2:23">
      <c r="B144" s="194"/>
      <c r="C144" s="194"/>
      <c r="D144" s="195" t="s">
        <v>631</v>
      </c>
      <c r="E144" s="360"/>
      <c r="F144" s="193" t="s">
        <v>18</v>
      </c>
      <c r="G144" s="193" t="s">
        <v>577</v>
      </c>
      <c r="H144" s="315" t="s">
        <v>388</v>
      </c>
      <c r="I144" s="350" t="s">
        <v>385</v>
      </c>
      <c r="J144" s="193" t="s">
        <v>632</v>
      </c>
      <c r="K144" s="193"/>
      <c r="L144" s="232"/>
      <c r="M144" s="193"/>
      <c r="N144" s="193"/>
      <c r="O144" s="233"/>
      <c r="P144" s="233"/>
      <c r="Q144" s="233"/>
      <c r="R144" s="233"/>
      <c r="S144" s="233"/>
      <c r="T144" s="266">
        <f t="shared" si="22"/>
        <v>0</v>
      </c>
      <c r="U144" s="193"/>
      <c r="V144" s="266">
        <f t="shared" si="23"/>
        <v>0</v>
      </c>
      <c r="W144" s="267" t="str">
        <f t="shared" si="24"/>
        <v>-</v>
      </c>
    </row>
    <row r="145" s="5" customFormat="1" ht="50.1" customHeight="1" spans="2:23">
      <c r="B145" s="194"/>
      <c r="C145" s="194"/>
      <c r="D145" s="195"/>
      <c r="E145" s="360"/>
      <c r="F145" s="193" t="s">
        <v>19</v>
      </c>
      <c r="G145" s="193" t="s">
        <v>602</v>
      </c>
      <c r="H145" s="315" t="s">
        <v>391</v>
      </c>
      <c r="I145" s="350" t="s">
        <v>385</v>
      </c>
      <c r="J145" s="193" t="s">
        <v>633</v>
      </c>
      <c r="K145" s="193"/>
      <c r="L145" s="232"/>
      <c r="M145" s="193"/>
      <c r="N145" s="193"/>
      <c r="O145" s="233"/>
      <c r="P145" s="233"/>
      <c r="Q145" s="233"/>
      <c r="R145" s="233"/>
      <c r="S145" s="233"/>
      <c r="T145" s="266">
        <f t="shared" si="22"/>
        <v>0</v>
      </c>
      <c r="U145" s="193"/>
      <c r="V145" s="266">
        <f t="shared" si="23"/>
        <v>0</v>
      </c>
      <c r="W145" s="267" t="str">
        <f t="shared" si="24"/>
        <v>-</v>
      </c>
    </row>
    <row r="146" s="5" customFormat="1" ht="50.1" customHeight="1" spans="2:23">
      <c r="B146" s="194"/>
      <c r="C146" s="194"/>
      <c r="D146" s="200"/>
      <c r="E146" s="361"/>
      <c r="F146" s="207" t="s">
        <v>20</v>
      </c>
      <c r="G146" s="207" t="s">
        <v>581</v>
      </c>
      <c r="H146" s="321" t="s">
        <v>394</v>
      </c>
      <c r="I146" s="351" t="s">
        <v>385</v>
      </c>
      <c r="J146" s="196" t="s">
        <v>634</v>
      </c>
      <c r="K146" s="196"/>
      <c r="L146" s="235"/>
      <c r="M146" s="196"/>
      <c r="N146" s="196"/>
      <c r="O146" s="236"/>
      <c r="P146" s="236"/>
      <c r="Q146" s="236"/>
      <c r="R146" s="236"/>
      <c r="S146" s="236"/>
      <c r="T146" s="268">
        <f t="shared" si="22"/>
        <v>0</v>
      </c>
      <c r="U146" s="196"/>
      <c r="V146" s="268">
        <f t="shared" si="23"/>
        <v>0</v>
      </c>
      <c r="W146" s="269" t="str">
        <f t="shared" si="24"/>
        <v>-</v>
      </c>
    </row>
    <row r="147" s="5" customFormat="1" ht="50.1" customHeight="1" spans="2:23">
      <c r="B147" s="194"/>
      <c r="C147" s="194"/>
      <c r="D147" s="191" t="s">
        <v>635</v>
      </c>
      <c r="E147" s="362"/>
      <c r="F147" s="198" t="s">
        <v>17</v>
      </c>
      <c r="G147" s="198" t="s">
        <v>575</v>
      </c>
      <c r="H147" s="313" t="s">
        <v>384</v>
      </c>
      <c r="I147" s="375" t="s">
        <v>385</v>
      </c>
      <c r="J147" s="198" t="s">
        <v>636</v>
      </c>
      <c r="K147" s="198"/>
      <c r="L147" s="238"/>
      <c r="M147" s="198"/>
      <c r="N147" s="198"/>
      <c r="O147" s="239"/>
      <c r="P147" s="239"/>
      <c r="Q147" s="239"/>
      <c r="R147" s="239"/>
      <c r="S147" s="239"/>
      <c r="T147" s="270">
        <f t="shared" si="22"/>
        <v>0</v>
      </c>
      <c r="U147" s="198"/>
      <c r="V147" s="270">
        <f t="shared" si="23"/>
        <v>0</v>
      </c>
      <c r="W147" s="271" t="str">
        <f t="shared" si="24"/>
        <v>-</v>
      </c>
    </row>
    <row r="148" s="5" customFormat="1" ht="50.1" customHeight="1" spans="2:23">
      <c r="B148" s="194"/>
      <c r="C148" s="194"/>
      <c r="D148" s="195"/>
      <c r="E148" s="363"/>
      <c r="F148" s="193" t="s">
        <v>18</v>
      </c>
      <c r="G148" s="193" t="s">
        <v>577</v>
      </c>
      <c r="H148" s="315" t="s">
        <v>388</v>
      </c>
      <c r="I148" s="350" t="s">
        <v>385</v>
      </c>
      <c r="J148" s="193" t="s">
        <v>637</v>
      </c>
      <c r="K148" s="193"/>
      <c r="L148" s="232"/>
      <c r="M148" s="193"/>
      <c r="N148" s="193"/>
      <c r="O148" s="233"/>
      <c r="P148" s="233"/>
      <c r="Q148" s="233"/>
      <c r="R148" s="233"/>
      <c r="S148" s="233"/>
      <c r="T148" s="266">
        <f t="shared" si="22"/>
        <v>0</v>
      </c>
      <c r="U148" s="193"/>
      <c r="V148" s="266">
        <f t="shared" si="23"/>
        <v>0</v>
      </c>
      <c r="W148" s="267" t="str">
        <f t="shared" si="24"/>
        <v>-</v>
      </c>
    </row>
    <row r="149" s="5" customFormat="1" ht="50.1" customHeight="1" spans="2:23">
      <c r="B149" s="194"/>
      <c r="C149" s="194"/>
      <c r="D149" s="195"/>
      <c r="E149" s="363"/>
      <c r="F149" s="193" t="s">
        <v>19</v>
      </c>
      <c r="G149" s="193" t="s">
        <v>602</v>
      </c>
      <c r="H149" s="315" t="s">
        <v>391</v>
      </c>
      <c r="I149" s="350" t="s">
        <v>385</v>
      </c>
      <c r="J149" s="193" t="s">
        <v>638</v>
      </c>
      <c r="K149" s="193"/>
      <c r="L149" s="232"/>
      <c r="M149" s="193"/>
      <c r="N149" s="193"/>
      <c r="O149" s="233"/>
      <c r="P149" s="233"/>
      <c r="Q149" s="233"/>
      <c r="R149" s="233"/>
      <c r="S149" s="233"/>
      <c r="T149" s="266">
        <f t="shared" si="22"/>
        <v>0</v>
      </c>
      <c r="U149" s="193"/>
      <c r="V149" s="266">
        <f t="shared" si="23"/>
        <v>0</v>
      </c>
      <c r="W149" s="267" t="str">
        <f t="shared" si="24"/>
        <v>-</v>
      </c>
    </row>
    <row r="150" s="5" customFormat="1" ht="50.1" customHeight="1" spans="2:23">
      <c r="B150" s="203"/>
      <c r="C150" s="203"/>
      <c r="D150" s="364"/>
      <c r="E150" s="365"/>
      <c r="F150" s="209" t="s">
        <v>20</v>
      </c>
      <c r="G150" s="196" t="s">
        <v>581</v>
      </c>
      <c r="H150" s="317" t="s">
        <v>394</v>
      </c>
      <c r="I150" s="376" t="s">
        <v>385</v>
      </c>
      <c r="J150" s="196" t="s">
        <v>639</v>
      </c>
      <c r="K150" s="196"/>
      <c r="L150" s="235"/>
      <c r="M150" s="196"/>
      <c r="N150" s="196"/>
      <c r="O150" s="236"/>
      <c r="P150" s="236"/>
      <c r="Q150" s="236"/>
      <c r="R150" s="236"/>
      <c r="S150" s="236"/>
      <c r="T150" s="268">
        <f t="shared" si="22"/>
        <v>0</v>
      </c>
      <c r="U150" s="196"/>
      <c r="V150" s="268">
        <f t="shared" si="23"/>
        <v>0</v>
      </c>
      <c r="W150" s="269" t="str">
        <f t="shared" si="24"/>
        <v>-</v>
      </c>
    </row>
    <row r="151" s="5" customFormat="1" ht="50.1" customHeight="1" spans="2:23">
      <c r="B151" s="366"/>
      <c r="C151" s="366"/>
      <c r="D151" s="191">
        <v>20003</v>
      </c>
      <c r="E151" s="359"/>
      <c r="F151" s="255" t="s">
        <v>17</v>
      </c>
      <c r="G151" s="255" t="s">
        <v>575</v>
      </c>
      <c r="H151" s="319" t="s">
        <v>384</v>
      </c>
      <c r="I151" s="349" t="s">
        <v>385</v>
      </c>
      <c r="J151" s="198" t="s">
        <v>640</v>
      </c>
      <c r="K151" s="198"/>
      <c r="L151" s="238"/>
      <c r="M151" s="198"/>
      <c r="N151" s="198"/>
      <c r="O151" s="239"/>
      <c r="P151" s="239"/>
      <c r="Q151" s="239"/>
      <c r="R151" s="239"/>
      <c r="S151" s="239"/>
      <c r="T151" s="270">
        <f t="shared" si="22"/>
        <v>0</v>
      </c>
      <c r="U151" s="198"/>
      <c r="V151" s="270">
        <f t="shared" si="23"/>
        <v>0</v>
      </c>
      <c r="W151" s="271" t="str">
        <f t="shared" si="24"/>
        <v>-</v>
      </c>
    </row>
    <row r="152" s="5" customFormat="1" ht="50.1" customHeight="1" spans="2:23">
      <c r="B152" s="366"/>
      <c r="C152" s="366"/>
      <c r="D152" s="195"/>
      <c r="E152" s="360"/>
      <c r="F152" s="193" t="s">
        <v>18</v>
      </c>
      <c r="G152" s="193" t="s">
        <v>577</v>
      </c>
      <c r="H152" s="315" t="s">
        <v>388</v>
      </c>
      <c r="I152" s="350" t="s">
        <v>385</v>
      </c>
      <c r="J152" s="193" t="s">
        <v>641</v>
      </c>
      <c r="K152" s="193"/>
      <c r="L152" s="232"/>
      <c r="M152" s="193"/>
      <c r="N152" s="193"/>
      <c r="O152" s="233"/>
      <c r="P152" s="233"/>
      <c r="Q152" s="233"/>
      <c r="R152" s="233"/>
      <c r="S152" s="233"/>
      <c r="T152" s="266">
        <f t="shared" si="22"/>
        <v>0</v>
      </c>
      <c r="U152" s="193"/>
      <c r="V152" s="266">
        <f t="shared" si="23"/>
        <v>0</v>
      </c>
      <c r="W152" s="267" t="str">
        <f t="shared" si="24"/>
        <v>-</v>
      </c>
    </row>
    <row r="153" s="5" customFormat="1" ht="50.1" customHeight="1" spans="2:23">
      <c r="B153" s="366"/>
      <c r="C153" s="366"/>
      <c r="D153" s="195"/>
      <c r="E153" s="360"/>
      <c r="F153" s="193" t="s">
        <v>19</v>
      </c>
      <c r="G153" s="193" t="s">
        <v>602</v>
      </c>
      <c r="H153" s="315" t="s">
        <v>391</v>
      </c>
      <c r="I153" s="350" t="s">
        <v>385</v>
      </c>
      <c r="J153" s="193" t="s">
        <v>642</v>
      </c>
      <c r="K153" s="193"/>
      <c r="L153" s="232"/>
      <c r="M153" s="193"/>
      <c r="N153" s="193"/>
      <c r="O153" s="233"/>
      <c r="P153" s="233"/>
      <c r="Q153" s="233"/>
      <c r="R153" s="233"/>
      <c r="S153" s="233"/>
      <c r="T153" s="266">
        <f t="shared" si="22"/>
        <v>0</v>
      </c>
      <c r="U153" s="193"/>
      <c r="V153" s="266">
        <f t="shared" si="23"/>
        <v>0</v>
      </c>
      <c r="W153" s="267" t="str">
        <f t="shared" si="24"/>
        <v>-</v>
      </c>
    </row>
    <row r="154" s="5" customFormat="1" ht="50.1" customHeight="1" spans="2:23">
      <c r="B154" s="366"/>
      <c r="C154" s="366"/>
      <c r="D154" s="200"/>
      <c r="E154" s="361"/>
      <c r="F154" s="207" t="s">
        <v>20</v>
      </c>
      <c r="G154" s="207" t="s">
        <v>581</v>
      </c>
      <c r="H154" s="321" t="s">
        <v>394</v>
      </c>
      <c r="I154" s="351" t="s">
        <v>385</v>
      </c>
      <c r="J154" s="196" t="s">
        <v>643</v>
      </c>
      <c r="K154" s="196"/>
      <c r="L154" s="235"/>
      <c r="M154" s="196"/>
      <c r="N154" s="196"/>
      <c r="O154" s="236"/>
      <c r="P154" s="236"/>
      <c r="Q154" s="236"/>
      <c r="R154" s="236"/>
      <c r="S154" s="236"/>
      <c r="T154" s="268">
        <f t="shared" si="22"/>
        <v>0</v>
      </c>
      <c r="U154" s="196"/>
      <c r="V154" s="268">
        <f t="shared" si="23"/>
        <v>0</v>
      </c>
      <c r="W154" s="269" t="str">
        <f t="shared" si="24"/>
        <v>-</v>
      </c>
    </row>
    <row r="155" s="5" customFormat="1" ht="50.1" customHeight="1" spans="2:23">
      <c r="B155" s="366"/>
      <c r="C155" s="366"/>
      <c r="D155" s="191" t="s">
        <v>644</v>
      </c>
      <c r="E155" s="359"/>
      <c r="F155" s="198" t="s">
        <v>17</v>
      </c>
      <c r="G155" s="198" t="s">
        <v>575</v>
      </c>
      <c r="H155" s="313" t="s">
        <v>384</v>
      </c>
      <c r="I155" s="346" t="s">
        <v>385</v>
      </c>
      <c r="J155" s="198" t="s">
        <v>645</v>
      </c>
      <c r="K155" s="198"/>
      <c r="L155" s="238"/>
      <c r="M155" s="198"/>
      <c r="N155" s="198"/>
      <c r="O155" s="239"/>
      <c r="P155" s="239"/>
      <c r="Q155" s="239"/>
      <c r="R155" s="239"/>
      <c r="S155" s="239"/>
      <c r="T155" s="270">
        <f t="shared" si="22"/>
        <v>0</v>
      </c>
      <c r="U155" s="198"/>
      <c r="V155" s="270">
        <f t="shared" si="23"/>
        <v>0</v>
      </c>
      <c r="W155" s="271" t="str">
        <f t="shared" si="24"/>
        <v>-</v>
      </c>
    </row>
    <row r="156" s="5" customFormat="1" ht="50.1" customHeight="1" spans="2:23">
      <c r="B156" s="366"/>
      <c r="C156" s="366"/>
      <c r="D156" s="195"/>
      <c r="E156" s="360"/>
      <c r="F156" s="193" t="s">
        <v>18</v>
      </c>
      <c r="G156" s="193" t="s">
        <v>577</v>
      </c>
      <c r="H156" s="315" t="s">
        <v>388</v>
      </c>
      <c r="I156" s="347" t="s">
        <v>385</v>
      </c>
      <c r="J156" s="193" t="s">
        <v>632</v>
      </c>
      <c r="K156" s="193"/>
      <c r="L156" s="232"/>
      <c r="M156" s="193"/>
      <c r="N156" s="193"/>
      <c r="O156" s="233"/>
      <c r="P156" s="233"/>
      <c r="Q156" s="233"/>
      <c r="R156" s="233"/>
      <c r="S156" s="233"/>
      <c r="T156" s="266">
        <f t="shared" si="22"/>
        <v>0</v>
      </c>
      <c r="U156" s="193"/>
      <c r="V156" s="266">
        <f t="shared" si="23"/>
        <v>0</v>
      </c>
      <c r="W156" s="267" t="str">
        <f t="shared" si="24"/>
        <v>-</v>
      </c>
    </row>
    <row r="157" s="5" customFormat="1" ht="50.1" customHeight="1" spans="2:23">
      <c r="B157" s="366"/>
      <c r="C157" s="366"/>
      <c r="D157" s="195"/>
      <c r="E157" s="360"/>
      <c r="F157" s="193" t="s">
        <v>19</v>
      </c>
      <c r="G157" s="193" t="s">
        <v>602</v>
      </c>
      <c r="H157" s="315" t="s">
        <v>391</v>
      </c>
      <c r="I157" s="347" t="s">
        <v>385</v>
      </c>
      <c r="J157" s="193" t="s">
        <v>646</v>
      </c>
      <c r="K157" s="193"/>
      <c r="L157" s="232"/>
      <c r="M157" s="193"/>
      <c r="N157" s="193"/>
      <c r="O157" s="233"/>
      <c r="P157" s="233"/>
      <c r="Q157" s="233"/>
      <c r="R157" s="233"/>
      <c r="S157" s="233"/>
      <c r="T157" s="266">
        <f t="shared" si="22"/>
        <v>0</v>
      </c>
      <c r="U157" s="193"/>
      <c r="V157" s="266">
        <f t="shared" si="23"/>
        <v>0</v>
      </c>
      <c r="W157" s="267" t="str">
        <f t="shared" si="24"/>
        <v>-</v>
      </c>
    </row>
    <row r="158" s="5" customFormat="1" ht="50.1" customHeight="1" spans="2:23">
      <c r="B158" s="366"/>
      <c r="C158" s="366"/>
      <c r="D158" s="200"/>
      <c r="E158" s="361"/>
      <c r="F158" s="196" t="s">
        <v>20</v>
      </c>
      <c r="G158" s="196" t="s">
        <v>581</v>
      </c>
      <c r="H158" s="317" t="s">
        <v>394</v>
      </c>
      <c r="I158" s="348" t="s">
        <v>385</v>
      </c>
      <c r="J158" s="196" t="s">
        <v>647</v>
      </c>
      <c r="K158" s="196"/>
      <c r="L158" s="235"/>
      <c r="M158" s="196"/>
      <c r="N158" s="196"/>
      <c r="O158" s="236"/>
      <c r="P158" s="236"/>
      <c r="Q158" s="236"/>
      <c r="R158" s="236"/>
      <c r="S158" s="236"/>
      <c r="T158" s="268">
        <f t="shared" si="22"/>
        <v>0</v>
      </c>
      <c r="U158" s="196"/>
      <c r="V158" s="268">
        <f t="shared" si="23"/>
        <v>0</v>
      </c>
      <c r="W158" s="269" t="str">
        <f t="shared" si="24"/>
        <v>-</v>
      </c>
    </row>
    <row r="159" s="5" customFormat="1" ht="50.1" customHeight="1" spans="2:23">
      <c r="B159" s="366"/>
      <c r="C159" s="366"/>
      <c r="D159" s="195" t="s">
        <v>648</v>
      </c>
      <c r="E159" s="360"/>
      <c r="F159" s="198" t="s">
        <v>17</v>
      </c>
      <c r="G159" s="198" t="s">
        <v>575</v>
      </c>
      <c r="H159" s="313" t="s">
        <v>384</v>
      </c>
      <c r="I159" s="349" t="s">
        <v>385</v>
      </c>
      <c r="J159" s="198" t="s">
        <v>649</v>
      </c>
      <c r="K159" s="198"/>
      <c r="L159" s="238"/>
      <c r="M159" s="198"/>
      <c r="N159" s="198"/>
      <c r="O159" s="239"/>
      <c r="P159" s="239"/>
      <c r="Q159" s="239"/>
      <c r="R159" s="239"/>
      <c r="S159" s="239"/>
      <c r="T159" s="270">
        <f t="shared" si="22"/>
        <v>0</v>
      </c>
      <c r="U159" s="198"/>
      <c r="V159" s="270">
        <f t="shared" si="23"/>
        <v>0</v>
      </c>
      <c r="W159" s="271" t="str">
        <f t="shared" si="24"/>
        <v>-</v>
      </c>
    </row>
    <row r="160" s="5" customFormat="1" ht="50.1" customHeight="1" spans="2:23">
      <c r="B160" s="366"/>
      <c r="C160" s="366"/>
      <c r="D160" s="195"/>
      <c r="E160" s="360"/>
      <c r="F160" s="193" t="s">
        <v>18</v>
      </c>
      <c r="G160" s="193" t="s">
        <v>577</v>
      </c>
      <c r="H160" s="315" t="s">
        <v>388</v>
      </c>
      <c r="I160" s="350" t="s">
        <v>385</v>
      </c>
      <c r="J160" s="193" t="s">
        <v>650</v>
      </c>
      <c r="K160" s="193"/>
      <c r="L160" s="232"/>
      <c r="M160" s="193"/>
      <c r="N160" s="193"/>
      <c r="O160" s="233"/>
      <c r="P160" s="233"/>
      <c r="Q160" s="233"/>
      <c r="R160" s="233"/>
      <c r="S160" s="233"/>
      <c r="T160" s="266">
        <f t="shared" si="22"/>
        <v>0</v>
      </c>
      <c r="U160" s="193"/>
      <c r="V160" s="266">
        <f t="shared" si="23"/>
        <v>0</v>
      </c>
      <c r="W160" s="267" t="str">
        <f t="shared" si="24"/>
        <v>-</v>
      </c>
    </row>
    <row r="161" s="5" customFormat="1" ht="50.1" customHeight="1" spans="2:23">
      <c r="B161" s="366"/>
      <c r="C161" s="366"/>
      <c r="D161" s="195"/>
      <c r="E161" s="360"/>
      <c r="F161" s="193" t="s">
        <v>19</v>
      </c>
      <c r="G161" s="193" t="s">
        <v>602</v>
      </c>
      <c r="H161" s="315" t="s">
        <v>391</v>
      </c>
      <c r="I161" s="350" t="s">
        <v>385</v>
      </c>
      <c r="J161" s="193" t="s">
        <v>651</v>
      </c>
      <c r="K161" s="193"/>
      <c r="L161" s="232"/>
      <c r="M161" s="193"/>
      <c r="N161" s="193"/>
      <c r="O161" s="233"/>
      <c r="P161" s="233"/>
      <c r="Q161" s="233"/>
      <c r="R161" s="233"/>
      <c r="S161" s="233"/>
      <c r="T161" s="266">
        <f t="shared" si="22"/>
        <v>0</v>
      </c>
      <c r="U161" s="193"/>
      <c r="V161" s="266">
        <f t="shared" si="23"/>
        <v>0</v>
      </c>
      <c r="W161" s="267" t="str">
        <f t="shared" si="24"/>
        <v>-</v>
      </c>
    </row>
    <row r="162" s="5" customFormat="1" ht="50.1" customHeight="1" spans="2:23">
      <c r="B162" s="366"/>
      <c r="C162" s="366"/>
      <c r="D162" s="195"/>
      <c r="E162" s="360"/>
      <c r="F162" s="207" t="s">
        <v>20</v>
      </c>
      <c r="G162" s="207" t="s">
        <v>581</v>
      </c>
      <c r="H162" s="321" t="s">
        <v>394</v>
      </c>
      <c r="I162" s="351" t="s">
        <v>385</v>
      </c>
      <c r="J162" s="196" t="s">
        <v>652</v>
      </c>
      <c r="K162" s="196"/>
      <c r="L162" s="235"/>
      <c r="M162" s="196"/>
      <c r="N162" s="196"/>
      <c r="O162" s="236"/>
      <c r="P162" s="236"/>
      <c r="Q162" s="236"/>
      <c r="R162" s="236"/>
      <c r="S162" s="236"/>
      <c r="T162" s="268">
        <f t="shared" si="22"/>
        <v>0</v>
      </c>
      <c r="U162" s="196"/>
      <c r="V162" s="268">
        <f t="shared" si="23"/>
        <v>0</v>
      </c>
      <c r="W162" s="269" t="str">
        <f t="shared" si="24"/>
        <v>-</v>
      </c>
    </row>
    <row r="163" s="5" customFormat="1" ht="50.1" customHeight="1" spans="2:23">
      <c r="B163" s="366"/>
      <c r="C163" s="366"/>
      <c r="D163" s="191" t="s">
        <v>653</v>
      </c>
      <c r="E163" s="359"/>
      <c r="F163" s="198" t="s">
        <v>17</v>
      </c>
      <c r="G163" s="198" t="s">
        <v>575</v>
      </c>
      <c r="H163" s="313" t="s">
        <v>384</v>
      </c>
      <c r="I163" s="346" t="s">
        <v>385</v>
      </c>
      <c r="J163" s="198" t="s">
        <v>654</v>
      </c>
      <c r="K163" s="198"/>
      <c r="L163" s="238"/>
      <c r="M163" s="198"/>
      <c r="N163" s="198"/>
      <c r="O163" s="239"/>
      <c r="P163" s="239"/>
      <c r="Q163" s="239"/>
      <c r="R163" s="239"/>
      <c r="S163" s="239"/>
      <c r="T163" s="270">
        <f t="shared" si="22"/>
        <v>0</v>
      </c>
      <c r="U163" s="198"/>
      <c r="V163" s="270">
        <f t="shared" si="23"/>
        <v>0</v>
      </c>
      <c r="W163" s="271" t="str">
        <f t="shared" si="24"/>
        <v>-</v>
      </c>
    </row>
    <row r="164" s="5" customFormat="1" ht="50.1" customHeight="1" spans="2:23">
      <c r="B164" s="366"/>
      <c r="C164" s="366"/>
      <c r="D164" s="195"/>
      <c r="E164" s="360"/>
      <c r="F164" s="193" t="s">
        <v>18</v>
      </c>
      <c r="G164" s="193" t="s">
        <v>577</v>
      </c>
      <c r="H164" s="315" t="s">
        <v>388</v>
      </c>
      <c r="I164" s="347" t="s">
        <v>385</v>
      </c>
      <c r="J164" s="193" t="s">
        <v>655</v>
      </c>
      <c r="K164" s="193"/>
      <c r="L164" s="232"/>
      <c r="M164" s="193"/>
      <c r="N164" s="193"/>
      <c r="O164" s="233"/>
      <c r="P164" s="233"/>
      <c r="Q164" s="233"/>
      <c r="R164" s="233"/>
      <c r="S164" s="233"/>
      <c r="T164" s="266">
        <f t="shared" si="22"/>
        <v>0</v>
      </c>
      <c r="U164" s="193"/>
      <c r="V164" s="266">
        <f t="shared" si="23"/>
        <v>0</v>
      </c>
      <c r="W164" s="267" t="str">
        <f t="shared" si="24"/>
        <v>-</v>
      </c>
    </row>
    <row r="165" s="5" customFormat="1" ht="50.1" customHeight="1" spans="2:23">
      <c r="B165" s="366"/>
      <c r="C165" s="366"/>
      <c r="D165" s="195"/>
      <c r="E165" s="360"/>
      <c r="F165" s="193" t="s">
        <v>19</v>
      </c>
      <c r="G165" s="193" t="s">
        <v>602</v>
      </c>
      <c r="H165" s="315" t="s">
        <v>391</v>
      </c>
      <c r="I165" s="347" t="s">
        <v>385</v>
      </c>
      <c r="J165" s="193" t="s">
        <v>656</v>
      </c>
      <c r="K165" s="193"/>
      <c r="L165" s="232"/>
      <c r="M165" s="193"/>
      <c r="N165" s="193"/>
      <c r="O165" s="233"/>
      <c r="P165" s="233"/>
      <c r="Q165" s="233"/>
      <c r="R165" s="233"/>
      <c r="S165" s="233"/>
      <c r="T165" s="266">
        <f t="shared" si="22"/>
        <v>0</v>
      </c>
      <c r="U165" s="193"/>
      <c r="V165" s="266">
        <f t="shared" si="23"/>
        <v>0</v>
      </c>
      <c r="W165" s="267" t="str">
        <f t="shared" si="24"/>
        <v>-</v>
      </c>
    </row>
    <row r="166" s="5" customFormat="1" ht="50.1" customHeight="1" spans="2:23">
      <c r="B166" s="366"/>
      <c r="C166" s="366"/>
      <c r="D166" s="200"/>
      <c r="E166" s="361"/>
      <c r="F166" s="196" t="s">
        <v>20</v>
      </c>
      <c r="G166" s="196" t="s">
        <v>581</v>
      </c>
      <c r="H166" s="317" t="s">
        <v>394</v>
      </c>
      <c r="I166" s="348" t="s">
        <v>385</v>
      </c>
      <c r="J166" s="196" t="s">
        <v>657</v>
      </c>
      <c r="K166" s="196"/>
      <c r="L166" s="235"/>
      <c r="M166" s="196"/>
      <c r="N166" s="196"/>
      <c r="O166" s="236"/>
      <c r="P166" s="236"/>
      <c r="Q166" s="236"/>
      <c r="R166" s="236"/>
      <c r="S166" s="236"/>
      <c r="T166" s="268">
        <f t="shared" si="22"/>
        <v>0</v>
      </c>
      <c r="U166" s="196"/>
      <c r="V166" s="268">
        <f t="shared" si="23"/>
        <v>0</v>
      </c>
      <c r="W166" s="269" t="str">
        <f t="shared" si="24"/>
        <v>-</v>
      </c>
    </row>
    <row r="167" s="5" customFormat="1" ht="50.1" customHeight="1" spans="2:23">
      <c r="B167" s="366"/>
      <c r="C167" s="366"/>
      <c r="D167" s="195" t="s">
        <v>658</v>
      </c>
      <c r="E167" s="360"/>
      <c r="F167" s="255" t="s">
        <v>17</v>
      </c>
      <c r="G167" s="255" t="s">
        <v>575</v>
      </c>
      <c r="H167" s="319" t="s">
        <v>384</v>
      </c>
      <c r="I167" s="349" t="s">
        <v>385</v>
      </c>
      <c r="J167" s="198" t="s">
        <v>659</v>
      </c>
      <c r="K167" s="198"/>
      <c r="L167" s="238"/>
      <c r="M167" s="198"/>
      <c r="N167" s="198"/>
      <c r="O167" s="239"/>
      <c r="P167" s="239"/>
      <c r="Q167" s="239"/>
      <c r="R167" s="239"/>
      <c r="S167" s="239"/>
      <c r="T167" s="270">
        <f t="shared" si="22"/>
        <v>0</v>
      </c>
      <c r="U167" s="198"/>
      <c r="V167" s="270">
        <f t="shared" si="23"/>
        <v>0</v>
      </c>
      <c r="W167" s="271" t="str">
        <f t="shared" si="24"/>
        <v>-</v>
      </c>
    </row>
    <row r="168" s="5" customFormat="1" ht="50.1" customHeight="1" spans="2:23">
      <c r="B168" s="366"/>
      <c r="C168" s="366"/>
      <c r="D168" s="195"/>
      <c r="E168" s="360"/>
      <c r="F168" s="193" t="s">
        <v>18</v>
      </c>
      <c r="G168" s="193" t="s">
        <v>577</v>
      </c>
      <c r="H168" s="315" t="s">
        <v>388</v>
      </c>
      <c r="I168" s="350" t="s">
        <v>385</v>
      </c>
      <c r="J168" s="193" t="s">
        <v>660</v>
      </c>
      <c r="K168" s="193"/>
      <c r="L168" s="232"/>
      <c r="M168" s="193"/>
      <c r="N168" s="193"/>
      <c r="O168" s="233"/>
      <c r="P168" s="233"/>
      <c r="Q168" s="233"/>
      <c r="R168" s="233"/>
      <c r="S168" s="233"/>
      <c r="T168" s="266">
        <f t="shared" si="22"/>
        <v>0</v>
      </c>
      <c r="U168" s="193"/>
      <c r="V168" s="266">
        <f t="shared" si="23"/>
        <v>0</v>
      </c>
      <c r="W168" s="267" t="str">
        <f t="shared" si="24"/>
        <v>-</v>
      </c>
    </row>
    <row r="169" s="5" customFormat="1" ht="50.1" customHeight="1" spans="2:23">
      <c r="B169" s="366"/>
      <c r="C169" s="366"/>
      <c r="D169" s="195"/>
      <c r="E169" s="360"/>
      <c r="F169" s="193" t="s">
        <v>19</v>
      </c>
      <c r="G169" s="193" t="s">
        <v>602</v>
      </c>
      <c r="H169" s="315" t="s">
        <v>391</v>
      </c>
      <c r="I169" s="350" t="s">
        <v>385</v>
      </c>
      <c r="J169" s="193" t="s">
        <v>661</v>
      </c>
      <c r="K169" s="193"/>
      <c r="L169" s="232"/>
      <c r="M169" s="193"/>
      <c r="N169" s="193"/>
      <c r="O169" s="233"/>
      <c r="P169" s="233"/>
      <c r="Q169" s="233"/>
      <c r="R169" s="233"/>
      <c r="S169" s="233"/>
      <c r="T169" s="266">
        <f t="shared" si="22"/>
        <v>0</v>
      </c>
      <c r="U169" s="193"/>
      <c r="V169" s="266">
        <f t="shared" si="23"/>
        <v>0</v>
      </c>
      <c r="W169" s="267" t="str">
        <f t="shared" si="24"/>
        <v>-</v>
      </c>
    </row>
    <row r="170" s="5" customFormat="1" ht="50.1" customHeight="1" spans="2:23">
      <c r="B170" s="366"/>
      <c r="C170" s="366"/>
      <c r="D170" s="195"/>
      <c r="E170" s="360"/>
      <c r="F170" s="196" t="s">
        <v>20</v>
      </c>
      <c r="G170" s="196" t="s">
        <v>581</v>
      </c>
      <c r="H170" s="317" t="s">
        <v>394</v>
      </c>
      <c r="I170" s="351" t="s">
        <v>385</v>
      </c>
      <c r="J170" s="196" t="s">
        <v>662</v>
      </c>
      <c r="K170" s="196"/>
      <c r="L170" s="235"/>
      <c r="M170" s="196"/>
      <c r="N170" s="196"/>
      <c r="O170" s="236"/>
      <c r="P170" s="236"/>
      <c r="Q170" s="236"/>
      <c r="R170" s="236"/>
      <c r="S170" s="236"/>
      <c r="T170" s="268">
        <f t="shared" si="22"/>
        <v>0</v>
      </c>
      <c r="U170" s="196"/>
      <c r="V170" s="268">
        <f t="shared" si="23"/>
        <v>0</v>
      </c>
      <c r="W170" s="269" t="str">
        <f t="shared" si="24"/>
        <v>-</v>
      </c>
    </row>
    <row r="171" s="5" customFormat="1" ht="50.1" customHeight="1" spans="2:23">
      <c r="B171" s="190" t="s">
        <v>663</v>
      </c>
      <c r="C171" s="367" t="s">
        <v>381</v>
      </c>
      <c r="D171" s="191" t="s">
        <v>664</v>
      </c>
      <c r="E171" s="359"/>
      <c r="F171" s="198" t="s">
        <v>17</v>
      </c>
      <c r="G171" s="198" t="s">
        <v>575</v>
      </c>
      <c r="H171" s="313" t="s">
        <v>384</v>
      </c>
      <c r="I171" s="375" t="s">
        <v>385</v>
      </c>
      <c r="J171" s="198" t="s">
        <v>665</v>
      </c>
      <c r="K171" s="198"/>
      <c r="L171" s="238"/>
      <c r="M171" s="198"/>
      <c r="N171" s="198"/>
      <c r="O171" s="239"/>
      <c r="P171" s="239"/>
      <c r="Q171" s="239"/>
      <c r="R171" s="239"/>
      <c r="S171" s="239"/>
      <c r="T171" s="270">
        <f t="shared" si="22"/>
        <v>0</v>
      </c>
      <c r="U171" s="198"/>
      <c r="V171" s="270">
        <f t="shared" si="23"/>
        <v>0</v>
      </c>
      <c r="W171" s="271" t="str">
        <f t="shared" si="24"/>
        <v>-</v>
      </c>
    </row>
    <row r="172" s="5" customFormat="1" ht="50.1" customHeight="1" spans="2:23">
      <c r="B172" s="356"/>
      <c r="C172" s="356"/>
      <c r="D172" s="195" t="s">
        <v>666</v>
      </c>
      <c r="E172" s="360"/>
      <c r="F172" s="193" t="s">
        <v>18</v>
      </c>
      <c r="G172" s="193" t="s">
        <v>667</v>
      </c>
      <c r="H172" s="315" t="s">
        <v>388</v>
      </c>
      <c r="I172" s="350" t="s">
        <v>385</v>
      </c>
      <c r="J172" s="193" t="s">
        <v>668</v>
      </c>
      <c r="K172" s="193"/>
      <c r="L172" s="232"/>
      <c r="M172" s="193"/>
      <c r="N172" s="193"/>
      <c r="O172" s="233"/>
      <c r="P172" s="233"/>
      <c r="Q172" s="233"/>
      <c r="R172" s="233"/>
      <c r="S172" s="233"/>
      <c r="T172" s="266">
        <f t="shared" si="22"/>
        <v>0</v>
      </c>
      <c r="U172" s="193"/>
      <c r="V172" s="266">
        <f t="shared" si="23"/>
        <v>0</v>
      </c>
      <c r="W172" s="267" t="str">
        <f t="shared" si="24"/>
        <v>-</v>
      </c>
    </row>
    <row r="173" s="5" customFormat="1" ht="50.1" customHeight="1" spans="2:23">
      <c r="B173" s="356"/>
      <c r="C173" s="356"/>
      <c r="D173" s="200"/>
      <c r="E173" s="361"/>
      <c r="F173" s="207" t="s">
        <v>19</v>
      </c>
      <c r="G173" s="207" t="s">
        <v>593</v>
      </c>
      <c r="H173" s="207" t="s">
        <v>669</v>
      </c>
      <c r="I173" s="351" t="s">
        <v>385</v>
      </c>
      <c r="J173" s="196" t="s">
        <v>670</v>
      </c>
      <c r="K173" s="196"/>
      <c r="L173" s="235"/>
      <c r="M173" s="196"/>
      <c r="N173" s="196"/>
      <c r="O173" s="236"/>
      <c r="P173" s="236"/>
      <c r="Q173" s="236"/>
      <c r="R173" s="236"/>
      <c r="S173" s="236"/>
      <c r="T173" s="268">
        <f t="shared" si="22"/>
        <v>0</v>
      </c>
      <c r="U173" s="196"/>
      <c r="V173" s="268">
        <f t="shared" si="23"/>
        <v>0</v>
      </c>
      <c r="W173" s="269" t="str">
        <f t="shared" si="24"/>
        <v>-</v>
      </c>
    </row>
    <row r="174" s="5" customFormat="1" ht="50.1" customHeight="1" spans="2:23">
      <c r="B174" s="356"/>
      <c r="C174" s="356"/>
      <c r="D174" s="191" t="s">
        <v>664</v>
      </c>
      <c r="E174" s="359"/>
      <c r="F174" s="198" t="s">
        <v>17</v>
      </c>
      <c r="G174" s="198" t="s">
        <v>575</v>
      </c>
      <c r="H174" s="313" t="s">
        <v>384</v>
      </c>
      <c r="I174" s="375" t="s">
        <v>385</v>
      </c>
      <c r="J174" s="198" t="s">
        <v>671</v>
      </c>
      <c r="K174" s="198"/>
      <c r="L174" s="238"/>
      <c r="M174" s="198"/>
      <c r="N174" s="198"/>
      <c r="O174" s="239"/>
      <c r="P174" s="239"/>
      <c r="Q174" s="239"/>
      <c r="R174" s="239"/>
      <c r="S174" s="239"/>
      <c r="T174" s="270">
        <f t="shared" si="22"/>
        <v>0</v>
      </c>
      <c r="U174" s="198"/>
      <c r="V174" s="270">
        <f t="shared" si="23"/>
        <v>0</v>
      </c>
      <c r="W174" s="271" t="str">
        <f t="shared" si="24"/>
        <v>-</v>
      </c>
    </row>
    <row r="175" s="5" customFormat="1" ht="50.1" customHeight="1" spans="2:23">
      <c r="B175" s="356"/>
      <c r="C175" s="356"/>
      <c r="D175" s="195" t="s">
        <v>672</v>
      </c>
      <c r="E175" s="360"/>
      <c r="F175" s="193" t="s">
        <v>18</v>
      </c>
      <c r="G175" s="193" t="s">
        <v>667</v>
      </c>
      <c r="H175" s="315" t="s">
        <v>388</v>
      </c>
      <c r="I175" s="350" t="s">
        <v>385</v>
      </c>
      <c r="J175" s="193" t="s">
        <v>673</v>
      </c>
      <c r="K175" s="193"/>
      <c r="L175" s="232"/>
      <c r="M175" s="193"/>
      <c r="N175" s="193"/>
      <c r="O175" s="233"/>
      <c r="P175" s="233"/>
      <c r="Q175" s="233"/>
      <c r="R175" s="233"/>
      <c r="S175" s="233"/>
      <c r="T175" s="266">
        <f t="shared" si="22"/>
        <v>0</v>
      </c>
      <c r="U175" s="193"/>
      <c r="V175" s="266">
        <f t="shared" si="23"/>
        <v>0</v>
      </c>
      <c r="W175" s="267" t="str">
        <f t="shared" si="24"/>
        <v>-</v>
      </c>
    </row>
    <row r="176" s="5" customFormat="1" ht="50.1" customHeight="1" spans="2:23">
      <c r="B176" s="356"/>
      <c r="C176" s="356"/>
      <c r="D176" s="200"/>
      <c r="E176" s="361"/>
      <c r="F176" s="196" t="s">
        <v>19</v>
      </c>
      <c r="G176" s="196" t="s">
        <v>593</v>
      </c>
      <c r="H176" s="196" t="s">
        <v>669</v>
      </c>
      <c r="I176" s="376" t="s">
        <v>385</v>
      </c>
      <c r="J176" s="196" t="s">
        <v>674</v>
      </c>
      <c r="K176" s="196"/>
      <c r="L176" s="235"/>
      <c r="M176" s="196"/>
      <c r="N176" s="196"/>
      <c r="O176" s="236"/>
      <c r="P176" s="236"/>
      <c r="Q176" s="236"/>
      <c r="R176" s="236"/>
      <c r="S176" s="236"/>
      <c r="T176" s="268">
        <f t="shared" si="22"/>
        <v>0</v>
      </c>
      <c r="U176" s="196"/>
      <c r="V176" s="268">
        <f t="shared" si="23"/>
        <v>0</v>
      </c>
      <c r="W176" s="269" t="str">
        <f t="shared" si="24"/>
        <v>-</v>
      </c>
    </row>
    <row r="177" s="5" customFormat="1" ht="50.1" customHeight="1" spans="2:23">
      <c r="B177" s="356"/>
      <c r="C177" s="356"/>
      <c r="D177" s="191" t="s">
        <v>664</v>
      </c>
      <c r="E177" s="359"/>
      <c r="F177" s="255" t="s">
        <v>17</v>
      </c>
      <c r="G177" s="255" t="s">
        <v>575</v>
      </c>
      <c r="H177" s="319" t="s">
        <v>384</v>
      </c>
      <c r="I177" s="349" t="s">
        <v>385</v>
      </c>
      <c r="J177" s="198" t="s">
        <v>675</v>
      </c>
      <c r="K177" s="198"/>
      <c r="L177" s="238"/>
      <c r="M177" s="198"/>
      <c r="N177" s="198"/>
      <c r="O177" s="239"/>
      <c r="P177" s="239"/>
      <c r="Q177" s="239"/>
      <c r="R177" s="239"/>
      <c r="S177" s="239"/>
      <c r="T177" s="270">
        <f t="shared" si="22"/>
        <v>0</v>
      </c>
      <c r="U177" s="198"/>
      <c r="V177" s="270">
        <f t="shared" si="23"/>
        <v>0</v>
      </c>
      <c r="W177" s="271" t="str">
        <f t="shared" si="24"/>
        <v>-</v>
      </c>
    </row>
    <row r="178" s="5" customFormat="1" ht="50.1" customHeight="1" spans="2:23">
      <c r="B178" s="356"/>
      <c r="C178" s="356"/>
      <c r="D178" s="195" t="s">
        <v>676</v>
      </c>
      <c r="E178" s="360"/>
      <c r="F178" s="193" t="s">
        <v>18</v>
      </c>
      <c r="G178" s="193" t="s">
        <v>667</v>
      </c>
      <c r="H178" s="315" t="s">
        <v>388</v>
      </c>
      <c r="I178" s="350" t="s">
        <v>385</v>
      </c>
      <c r="J178" s="193" t="s">
        <v>677</v>
      </c>
      <c r="K178" s="193"/>
      <c r="L178" s="232"/>
      <c r="M178" s="193"/>
      <c r="N178" s="193"/>
      <c r="O178" s="233"/>
      <c r="P178" s="233"/>
      <c r="Q178" s="233"/>
      <c r="R178" s="233"/>
      <c r="S178" s="233"/>
      <c r="T178" s="266">
        <f t="shared" si="22"/>
        <v>0</v>
      </c>
      <c r="U178" s="193"/>
      <c r="V178" s="266">
        <f t="shared" si="23"/>
        <v>0</v>
      </c>
      <c r="W178" s="267" t="str">
        <f t="shared" si="24"/>
        <v>-</v>
      </c>
    </row>
    <row r="179" s="5" customFormat="1" ht="50.1" customHeight="1" spans="2:23">
      <c r="B179" s="356"/>
      <c r="C179" s="356"/>
      <c r="D179" s="200"/>
      <c r="E179" s="361"/>
      <c r="F179" s="207" t="s">
        <v>19</v>
      </c>
      <c r="G179" s="207" t="s">
        <v>593</v>
      </c>
      <c r="H179" s="207" t="s">
        <v>669</v>
      </c>
      <c r="I179" s="351" t="s">
        <v>385</v>
      </c>
      <c r="J179" s="196" t="s">
        <v>678</v>
      </c>
      <c r="K179" s="196"/>
      <c r="L179" s="235"/>
      <c r="M179" s="196"/>
      <c r="N179" s="196"/>
      <c r="O179" s="236"/>
      <c r="P179" s="236"/>
      <c r="Q179" s="236"/>
      <c r="R179" s="236"/>
      <c r="S179" s="236"/>
      <c r="T179" s="268">
        <f t="shared" si="22"/>
        <v>0</v>
      </c>
      <c r="U179" s="196"/>
      <c r="V179" s="268">
        <f t="shared" si="23"/>
        <v>0</v>
      </c>
      <c r="W179" s="269" t="str">
        <f t="shared" si="24"/>
        <v>-</v>
      </c>
    </row>
    <row r="180" s="5" customFormat="1" ht="50.1" customHeight="1" spans="2:23">
      <c r="B180" s="356"/>
      <c r="C180" s="356"/>
      <c r="D180" s="191" t="s">
        <v>664</v>
      </c>
      <c r="E180" s="359"/>
      <c r="F180" s="198" t="s">
        <v>17</v>
      </c>
      <c r="G180" s="198" t="s">
        <v>575</v>
      </c>
      <c r="H180" s="313" t="s">
        <v>384</v>
      </c>
      <c r="I180" s="375" t="s">
        <v>385</v>
      </c>
      <c r="J180" s="198" t="s">
        <v>679</v>
      </c>
      <c r="K180" s="198"/>
      <c r="L180" s="238"/>
      <c r="M180" s="198"/>
      <c r="N180" s="198"/>
      <c r="O180" s="239"/>
      <c r="P180" s="239"/>
      <c r="Q180" s="239"/>
      <c r="R180" s="239"/>
      <c r="S180" s="239"/>
      <c r="T180" s="270">
        <f t="shared" si="22"/>
        <v>0</v>
      </c>
      <c r="U180" s="198"/>
      <c r="V180" s="270">
        <f t="shared" si="23"/>
        <v>0</v>
      </c>
      <c r="W180" s="271" t="str">
        <f t="shared" si="24"/>
        <v>-</v>
      </c>
    </row>
    <row r="181" s="5" customFormat="1" ht="50.1" customHeight="1" spans="2:23">
      <c r="B181" s="356"/>
      <c r="C181" s="356"/>
      <c r="D181" s="195" t="s">
        <v>680</v>
      </c>
      <c r="E181" s="360"/>
      <c r="F181" s="193" t="s">
        <v>18</v>
      </c>
      <c r="G181" s="193" t="s">
        <v>667</v>
      </c>
      <c r="H181" s="315" t="s">
        <v>388</v>
      </c>
      <c r="I181" s="350" t="s">
        <v>385</v>
      </c>
      <c r="J181" s="193" t="s">
        <v>681</v>
      </c>
      <c r="K181" s="193"/>
      <c r="L181" s="232"/>
      <c r="M181" s="193"/>
      <c r="N181" s="193"/>
      <c r="O181" s="233"/>
      <c r="P181" s="233"/>
      <c r="Q181" s="233"/>
      <c r="R181" s="233"/>
      <c r="S181" s="233"/>
      <c r="T181" s="266">
        <f t="shared" si="22"/>
        <v>0</v>
      </c>
      <c r="U181" s="193"/>
      <c r="V181" s="266">
        <f t="shared" si="23"/>
        <v>0</v>
      </c>
      <c r="W181" s="267" t="str">
        <f t="shared" si="24"/>
        <v>-</v>
      </c>
    </row>
    <row r="182" s="5" customFormat="1" ht="50.1" customHeight="1" spans="2:23">
      <c r="B182" s="356"/>
      <c r="C182" s="356"/>
      <c r="D182" s="200"/>
      <c r="E182" s="361"/>
      <c r="F182" s="207" t="s">
        <v>19</v>
      </c>
      <c r="G182" s="207" t="s">
        <v>593</v>
      </c>
      <c r="H182" s="207" t="s">
        <v>669</v>
      </c>
      <c r="I182" s="351" t="s">
        <v>385</v>
      </c>
      <c r="J182" s="196" t="s">
        <v>682</v>
      </c>
      <c r="K182" s="196"/>
      <c r="L182" s="235"/>
      <c r="M182" s="196"/>
      <c r="N182" s="196"/>
      <c r="O182" s="236"/>
      <c r="P182" s="236"/>
      <c r="Q182" s="236"/>
      <c r="R182" s="236"/>
      <c r="S182" s="236"/>
      <c r="T182" s="268">
        <f t="shared" si="22"/>
        <v>0</v>
      </c>
      <c r="U182" s="196"/>
      <c r="V182" s="268">
        <f t="shared" si="23"/>
        <v>0</v>
      </c>
      <c r="W182" s="269" t="str">
        <f t="shared" si="24"/>
        <v>-</v>
      </c>
    </row>
    <row r="183" s="5" customFormat="1" ht="50.1" customHeight="1" spans="2:23">
      <c r="B183" s="356"/>
      <c r="C183" s="356"/>
      <c r="D183" s="191" t="s">
        <v>664</v>
      </c>
      <c r="E183" s="359"/>
      <c r="F183" s="198" t="s">
        <v>17</v>
      </c>
      <c r="G183" s="198" t="s">
        <v>575</v>
      </c>
      <c r="H183" s="313" t="s">
        <v>384</v>
      </c>
      <c r="I183" s="375" t="s">
        <v>385</v>
      </c>
      <c r="J183" s="198" t="s">
        <v>683</v>
      </c>
      <c r="K183" s="198"/>
      <c r="L183" s="238"/>
      <c r="M183" s="198"/>
      <c r="N183" s="198"/>
      <c r="O183" s="239"/>
      <c r="P183" s="239"/>
      <c r="Q183" s="239"/>
      <c r="R183" s="239"/>
      <c r="S183" s="239"/>
      <c r="T183" s="270">
        <f t="shared" si="22"/>
        <v>0</v>
      </c>
      <c r="U183" s="198"/>
      <c r="V183" s="270">
        <f t="shared" si="23"/>
        <v>0</v>
      </c>
      <c r="W183" s="271" t="str">
        <f t="shared" si="24"/>
        <v>-</v>
      </c>
    </row>
    <row r="184" s="5" customFormat="1" ht="50.1" customHeight="1" spans="2:23">
      <c r="B184" s="356"/>
      <c r="C184" s="356"/>
      <c r="D184" s="195" t="s">
        <v>684</v>
      </c>
      <c r="E184" s="360"/>
      <c r="F184" s="193" t="s">
        <v>18</v>
      </c>
      <c r="G184" s="193" t="s">
        <v>667</v>
      </c>
      <c r="H184" s="315" t="s">
        <v>388</v>
      </c>
      <c r="I184" s="350" t="s">
        <v>385</v>
      </c>
      <c r="J184" s="193" t="s">
        <v>685</v>
      </c>
      <c r="K184" s="193"/>
      <c r="L184" s="232"/>
      <c r="M184" s="193"/>
      <c r="N184" s="193"/>
      <c r="O184" s="233"/>
      <c r="P184" s="233"/>
      <c r="Q184" s="233"/>
      <c r="R184" s="233"/>
      <c r="S184" s="233"/>
      <c r="T184" s="266">
        <f t="shared" si="22"/>
        <v>0</v>
      </c>
      <c r="U184" s="193"/>
      <c r="V184" s="266">
        <f t="shared" si="23"/>
        <v>0</v>
      </c>
      <c r="W184" s="267" t="str">
        <f t="shared" si="24"/>
        <v>-</v>
      </c>
    </row>
    <row r="185" s="5" customFormat="1" ht="50.1" customHeight="1" spans="2:23">
      <c r="B185" s="358"/>
      <c r="C185" s="358"/>
      <c r="D185" s="200"/>
      <c r="E185" s="361"/>
      <c r="F185" s="196" t="s">
        <v>19</v>
      </c>
      <c r="G185" s="196" t="s">
        <v>593</v>
      </c>
      <c r="H185" s="196" t="s">
        <v>669</v>
      </c>
      <c r="I185" s="376" t="s">
        <v>385</v>
      </c>
      <c r="J185" s="196" t="s">
        <v>686</v>
      </c>
      <c r="K185" s="196"/>
      <c r="L185" s="235"/>
      <c r="M185" s="196"/>
      <c r="N185" s="196"/>
      <c r="O185" s="236"/>
      <c r="P185" s="236"/>
      <c r="Q185" s="236"/>
      <c r="R185" s="236"/>
      <c r="S185" s="236"/>
      <c r="T185" s="268">
        <f t="shared" si="22"/>
        <v>0</v>
      </c>
      <c r="U185" s="196"/>
      <c r="V185" s="268">
        <f t="shared" si="23"/>
        <v>0</v>
      </c>
      <c r="W185" s="269" t="str">
        <f t="shared" si="24"/>
        <v>-</v>
      </c>
    </row>
    <row r="186" s="5" customFormat="1" ht="150" customHeight="1" spans="2:23">
      <c r="B186" s="368" t="s">
        <v>687</v>
      </c>
      <c r="C186" s="368" t="s">
        <v>381</v>
      </c>
      <c r="D186" s="369" t="s">
        <v>688</v>
      </c>
      <c r="E186" s="370"/>
      <c r="F186" s="371" t="s">
        <v>689</v>
      </c>
      <c r="G186" s="372" t="s">
        <v>690</v>
      </c>
      <c r="H186" s="372"/>
      <c r="I186" s="372" t="s">
        <v>691</v>
      </c>
      <c r="J186" s="372" t="s">
        <v>692</v>
      </c>
      <c r="K186" s="372"/>
      <c r="L186" s="372"/>
      <c r="M186" s="372"/>
      <c r="N186" s="372"/>
      <c r="O186" s="377"/>
      <c r="P186" s="377"/>
      <c r="Q186" s="377"/>
      <c r="R186" s="377"/>
      <c r="S186" s="377"/>
      <c r="T186" s="372">
        <f t="shared" si="22"/>
        <v>0</v>
      </c>
      <c r="U186" s="372"/>
      <c r="V186" s="372">
        <f t="shared" si="23"/>
        <v>0</v>
      </c>
      <c r="W186" s="378" t="str">
        <f t="shared" si="24"/>
        <v>-</v>
      </c>
    </row>
    <row r="187" s="5" customFormat="1" ht="150" customHeight="1" spans="2:23">
      <c r="B187" s="215"/>
      <c r="C187" s="373"/>
      <c r="D187" s="369" t="s">
        <v>693</v>
      </c>
      <c r="E187" s="370"/>
      <c r="F187" s="371" t="s">
        <v>689</v>
      </c>
      <c r="G187" s="372" t="s">
        <v>690</v>
      </c>
      <c r="H187" s="372"/>
      <c r="I187" s="372" t="s">
        <v>691</v>
      </c>
      <c r="J187" s="372" t="s">
        <v>694</v>
      </c>
      <c r="K187" s="372"/>
      <c r="L187" s="372"/>
      <c r="M187" s="372"/>
      <c r="N187" s="372"/>
      <c r="O187" s="377"/>
      <c r="P187" s="377"/>
      <c r="Q187" s="377"/>
      <c r="R187" s="377"/>
      <c r="S187" s="377"/>
      <c r="T187" s="372">
        <f t="shared" si="22"/>
        <v>0</v>
      </c>
      <c r="U187" s="372"/>
      <c r="V187" s="372">
        <f t="shared" si="23"/>
        <v>0</v>
      </c>
      <c r="W187" s="378" t="str">
        <f t="shared" si="24"/>
        <v>-</v>
      </c>
    </row>
    <row r="188" s="5" customFormat="1" ht="150" customHeight="1" spans="2:23">
      <c r="B188" s="374"/>
      <c r="C188" s="374"/>
      <c r="D188" s="369" t="s">
        <v>695</v>
      </c>
      <c r="E188" s="370"/>
      <c r="F188" s="371" t="s">
        <v>689</v>
      </c>
      <c r="G188" s="372" t="s">
        <v>696</v>
      </c>
      <c r="H188" s="372"/>
      <c r="I188" s="372" t="s">
        <v>691</v>
      </c>
      <c r="J188" s="372" t="s">
        <v>697</v>
      </c>
      <c r="K188" s="372"/>
      <c r="L188" s="372"/>
      <c r="M188" s="372"/>
      <c r="N188" s="372"/>
      <c r="O188" s="377"/>
      <c r="P188" s="377"/>
      <c r="Q188" s="377"/>
      <c r="R188" s="377"/>
      <c r="S188" s="377"/>
      <c r="T188" s="372">
        <f t="shared" si="22"/>
        <v>0</v>
      </c>
      <c r="U188" s="372"/>
      <c r="V188" s="372">
        <f t="shared" si="23"/>
        <v>0</v>
      </c>
      <c r="W188" s="378" t="str">
        <f t="shared" si="24"/>
        <v>-</v>
      </c>
    </row>
    <row r="189" ht="50" customHeight="1" spans="2:23">
      <c r="B189" s="190" t="s">
        <v>698</v>
      </c>
      <c r="C189" s="190" t="s">
        <v>381</v>
      </c>
      <c r="D189" s="191" t="s">
        <v>699</v>
      </c>
      <c r="E189"/>
      <c r="F189" s="198" t="s">
        <v>17</v>
      </c>
      <c r="G189" s="198" t="s">
        <v>575</v>
      </c>
      <c r="H189" s="313" t="s">
        <v>384</v>
      </c>
      <c r="I189" s="346" t="s">
        <v>385</v>
      </c>
      <c r="J189" s="198" t="s">
        <v>700</v>
      </c>
      <c r="K189" s="198"/>
      <c r="L189" s="238"/>
      <c r="M189" s="198"/>
      <c r="N189" s="198"/>
      <c r="O189" s="239"/>
      <c r="P189" s="239"/>
      <c r="Q189" s="239"/>
      <c r="R189" s="239"/>
      <c r="S189" s="239"/>
      <c r="T189" s="270">
        <f t="shared" si="22"/>
        <v>0</v>
      </c>
      <c r="U189" s="198"/>
      <c r="V189" s="270">
        <f t="shared" si="23"/>
        <v>0</v>
      </c>
      <c r="W189" s="271" t="str">
        <f t="shared" si="24"/>
        <v>-</v>
      </c>
    </row>
    <row r="190" ht="50" customHeight="1" spans="2:23">
      <c r="B190" s="194"/>
      <c r="C190" s="194"/>
      <c r="D190" s="195"/>
      <c r="E190" s="360"/>
      <c r="F190" s="193" t="s">
        <v>18</v>
      </c>
      <c r="G190" s="193" t="s">
        <v>701</v>
      </c>
      <c r="H190" s="315" t="s">
        <v>388</v>
      </c>
      <c r="I190" s="347" t="s">
        <v>385</v>
      </c>
      <c r="J190" s="193" t="s">
        <v>702</v>
      </c>
      <c r="K190" s="193"/>
      <c r="L190" s="232"/>
      <c r="M190" s="193"/>
      <c r="N190" s="193"/>
      <c r="O190" s="233"/>
      <c r="P190" s="233"/>
      <c r="Q190" s="233"/>
      <c r="R190" s="233"/>
      <c r="S190" s="233"/>
      <c r="T190" s="266">
        <f t="shared" si="22"/>
        <v>0</v>
      </c>
      <c r="U190" s="193"/>
      <c r="V190" s="266">
        <f t="shared" si="23"/>
        <v>0</v>
      </c>
      <c r="W190" s="267" t="str">
        <f t="shared" si="24"/>
        <v>-</v>
      </c>
    </row>
    <row r="191" ht="50" customHeight="1" spans="2:23">
      <c r="B191" s="194"/>
      <c r="C191" s="194"/>
      <c r="D191" s="195"/>
      <c r="E191" s="360"/>
      <c r="F191" s="193" t="s">
        <v>19</v>
      </c>
      <c r="G191" s="193" t="s">
        <v>703</v>
      </c>
      <c r="H191" s="315" t="s">
        <v>391</v>
      </c>
      <c r="I191" s="347" t="s">
        <v>385</v>
      </c>
      <c r="J191" s="193" t="s">
        <v>704</v>
      </c>
      <c r="K191" s="193"/>
      <c r="L191" s="232"/>
      <c r="M191" s="193"/>
      <c r="N191" s="193"/>
      <c r="O191" s="233"/>
      <c r="P191" s="233"/>
      <c r="Q191" s="233"/>
      <c r="R191" s="233"/>
      <c r="S191" s="233"/>
      <c r="T191" s="266">
        <f t="shared" si="22"/>
        <v>0</v>
      </c>
      <c r="U191" s="193"/>
      <c r="V191" s="266">
        <f t="shared" si="23"/>
        <v>0</v>
      </c>
      <c r="W191" s="267" t="str">
        <f t="shared" si="24"/>
        <v>-</v>
      </c>
    </row>
    <row r="192" ht="50" customHeight="1" spans="2:23">
      <c r="B192" s="199"/>
      <c r="C192" s="199"/>
      <c r="D192" s="200"/>
      <c r="E192" s="361"/>
      <c r="F192" s="196" t="s">
        <v>20</v>
      </c>
      <c r="G192" s="196" t="s">
        <v>705</v>
      </c>
      <c r="H192" s="317" t="s">
        <v>394</v>
      </c>
      <c r="I192" s="348" t="s">
        <v>385</v>
      </c>
      <c r="J192" s="196" t="s">
        <v>706</v>
      </c>
      <c r="K192" s="196"/>
      <c r="L192" s="235"/>
      <c r="M192" s="196"/>
      <c r="N192" s="196"/>
      <c r="O192" s="236"/>
      <c r="P192" s="236"/>
      <c r="Q192" s="236"/>
      <c r="R192" s="236"/>
      <c r="S192" s="236"/>
      <c r="T192" s="268">
        <f t="shared" si="22"/>
        <v>0</v>
      </c>
      <c r="U192" s="196"/>
      <c r="V192" s="268">
        <f t="shared" si="23"/>
        <v>0</v>
      </c>
      <c r="W192" s="269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84">
      <formula>AND(L4&lt;5,M4&gt;0)</formula>
    </cfRule>
  </conditionalFormatting>
  <conditionalFormatting sqref="L123:L134">
    <cfRule type="expression" dxfId="0" priority="72">
      <formula>AND(L123&lt;5,M123&gt;0)</formula>
    </cfRule>
  </conditionalFormatting>
  <conditionalFormatting sqref="L135:L142">
    <cfRule type="expression" dxfId="0" priority="48">
      <formula>AND(L135&lt;5,M135&gt;0)</formula>
    </cfRule>
  </conditionalFormatting>
  <conditionalFormatting sqref="L171:L185">
    <cfRule type="expression" dxfId="0" priority="24">
      <formula>AND(L171&lt;5,M171&gt;0)</formula>
    </cfRule>
  </conditionalFormatting>
  <conditionalFormatting sqref="L189:L192">
    <cfRule type="expression" dxfId="0" priority="12">
      <formula>AND(L189&lt;5,M189&gt;0)</formula>
    </cfRule>
  </conditionalFormatting>
  <conditionalFormatting sqref="S4:S122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3:S134">
    <cfRule type="expression" dxfId="2" priority="69">
      <formula>S123&gt;1</formula>
    </cfRule>
    <cfRule type="expression" dxfId="3" priority="70">
      <formula>S123&gt;0.5</formula>
    </cfRule>
    <cfRule type="expression" dxfId="4" priority="71">
      <formula>S123&gt;0</formula>
    </cfRule>
  </conditionalFormatting>
  <conditionalFormatting sqref="S135:S142">
    <cfRule type="expression" dxfId="2" priority="45">
      <formula>S135&gt;1</formula>
    </cfRule>
    <cfRule type="expression" dxfId="3" priority="46">
      <formula>S135&gt;0.5</formula>
    </cfRule>
    <cfRule type="expression" dxfId="4" priority="47">
      <formula>S135&gt;0</formula>
    </cfRule>
  </conditionalFormatting>
  <conditionalFormatting sqref="S171:S185">
    <cfRule type="expression" dxfId="2" priority="21">
      <formula>S171&gt;1</formula>
    </cfRule>
    <cfRule type="expression" dxfId="3" priority="22">
      <formula>S171&gt;0.5</formula>
    </cfRule>
    <cfRule type="expression" dxfId="4" priority="23">
      <formula>S171&gt;0</formula>
    </cfRule>
  </conditionalFormatting>
  <conditionalFormatting sqref="S189:S192">
    <cfRule type="expression" dxfId="2" priority="9">
      <formula>S189&gt;1</formula>
    </cfRule>
    <cfRule type="expression" dxfId="3" priority="10">
      <formula>S189&gt;0.5</formula>
    </cfRule>
    <cfRule type="expression" dxfId="4" priority="11">
      <formula>S189&gt;0</formula>
    </cfRule>
  </conditionalFormatting>
  <conditionalFormatting sqref="T4:T122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3:T134">
    <cfRule type="expression" dxfId="6" priority="67">
      <formula>T123=0</formula>
    </cfRule>
    <cfRule type="expression" dxfId="5" priority="68">
      <formula>AND(T123&lt;&gt;"",T123/S123&lt;4)</formula>
    </cfRule>
  </conditionalFormatting>
  <conditionalFormatting sqref="T135:T142">
    <cfRule type="expression" dxfId="6" priority="43">
      <formula>T135=0</formula>
    </cfRule>
    <cfRule type="expression" dxfId="5" priority="44">
      <formula>AND(T135&lt;&gt;"",T135/S135&lt;4)</formula>
    </cfRule>
  </conditionalFormatting>
  <conditionalFormatting sqref="T171:T185">
    <cfRule type="expression" dxfId="6" priority="19">
      <formula>T171=0</formula>
    </cfRule>
    <cfRule type="expression" dxfId="5" priority="20">
      <formula>AND(T171&lt;&gt;"",T171/S171&lt;4)</formula>
    </cfRule>
  </conditionalFormatting>
  <conditionalFormatting sqref="T189:T192">
    <cfRule type="expression" dxfId="6" priority="7">
      <formula>T189=0</formula>
    </cfRule>
    <cfRule type="expression" dxfId="5" priority="8">
      <formula>AND(T189&lt;&gt;"",T189/S189&lt;4)</formula>
    </cfRule>
  </conditionalFormatting>
  <conditionalFormatting sqref="V4:V122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3:V134">
    <cfRule type="expression" dxfId="6" priority="65">
      <formula>V123=0</formula>
    </cfRule>
    <cfRule type="expression" dxfId="5" priority="66">
      <formula>AND(V123&lt;&gt;"",V123/S123&lt;4)</formula>
    </cfRule>
  </conditionalFormatting>
  <conditionalFormatting sqref="V135:V142">
    <cfRule type="expression" dxfId="6" priority="41">
      <formula>V135=0</formula>
    </cfRule>
    <cfRule type="expression" dxfId="5" priority="42">
      <formula>AND(V135&lt;&gt;"",V135/S135&lt;4)</formula>
    </cfRule>
  </conditionalFormatting>
  <conditionalFormatting sqref="V171:V185">
    <cfRule type="expression" dxfId="6" priority="17">
      <formula>V171=0</formula>
    </cfRule>
    <cfRule type="expression" dxfId="5" priority="18">
      <formula>AND(V171&lt;&gt;"",V171/S171&lt;4)</formula>
    </cfRule>
  </conditionalFormatting>
  <conditionalFormatting sqref="V189:V192">
    <cfRule type="expression" dxfId="6" priority="5">
      <formula>V189=0</formula>
    </cfRule>
    <cfRule type="expression" dxfId="5" priority="6">
      <formula>AND(V189&lt;&gt;"",V189/S189&lt;4)</formula>
    </cfRule>
  </conditionalFormatting>
  <conditionalFormatting sqref="W4:W188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9:W192">
    <cfRule type="expression" dxfId="7" priority="1">
      <formula>W189&lt;20</formula>
    </cfRule>
    <cfRule type="expression" dxfId="0" priority="2">
      <formula>W189&lt;40</formula>
    </cfRule>
    <cfRule type="expression" dxfId="8" priority="3">
      <formula>W189&lt;60</formula>
    </cfRule>
  </conditionalFormatting>
  <conditionalFormatting sqref="M4:N122">
    <cfRule type="expression" dxfId="1" priority="73">
      <formula>OR(M4=0,M4="0")</formula>
    </cfRule>
  </conditionalFormatting>
  <conditionalFormatting sqref="M123:N134">
    <cfRule type="expression" dxfId="1" priority="61">
      <formula>OR(M123=0,M123="0")</formula>
    </cfRule>
  </conditionalFormatting>
  <conditionalFormatting sqref="M135:N142">
    <cfRule type="expression" dxfId="1" priority="37">
      <formula>OR(M135=0,M135="0")</formula>
    </cfRule>
  </conditionalFormatting>
  <conditionalFormatting sqref="L143:L170 L186:L188">
    <cfRule type="expression" dxfId="0" priority="36">
      <formula>AND(L143&lt;5,M143&gt;0)</formula>
    </cfRule>
  </conditionalFormatting>
  <conditionalFormatting sqref="M143:N170 M186:N188">
    <cfRule type="expression" dxfId="1" priority="25">
      <formula>OR(M143=0,M143="0")</formula>
    </cfRule>
  </conditionalFormatting>
  <conditionalFormatting sqref="S143:S170 S186:S188">
    <cfRule type="expression" dxfId="2" priority="33">
      <formula>S143&gt;1</formula>
    </cfRule>
    <cfRule type="expression" dxfId="3" priority="34">
      <formula>S143&gt;0.5</formula>
    </cfRule>
    <cfRule type="expression" dxfId="4" priority="35">
      <formula>S143&gt;0</formula>
    </cfRule>
  </conditionalFormatting>
  <conditionalFormatting sqref="T143:T170 T186:T188">
    <cfRule type="expression" dxfId="6" priority="31">
      <formula>T143=0</formula>
    </cfRule>
    <cfRule type="expression" dxfId="5" priority="32">
      <formula>AND(T143&lt;&gt;"",T143/S143&lt;4)</formula>
    </cfRule>
  </conditionalFormatting>
  <conditionalFormatting sqref="V143:V170 V186:V188">
    <cfRule type="expression" dxfId="6" priority="29">
      <formula>V143=0</formula>
    </cfRule>
    <cfRule type="expression" dxfId="5" priority="30">
      <formula>AND(V143&lt;&gt;"",V143/S143&lt;4)</formula>
    </cfRule>
  </conditionalFormatting>
  <conditionalFormatting sqref="M171:N185">
    <cfRule type="expression" dxfId="1" priority="13">
      <formula>OR(M171=0,M171="0")</formula>
    </cfRule>
  </conditionalFormatting>
  <conditionalFormatting sqref="M189:N192">
    <cfRule type="expression" dxfId="1" priority="4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2021-01-23T19:29:17Z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