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K91" i="48" s="1"/>
  <c r="I90" i="48"/>
  <c r="K90" i="48" s="1"/>
  <c r="I89" i="48"/>
  <c r="I88" i="48"/>
  <c r="K88" i="48" s="1"/>
  <c r="I87" i="48"/>
  <c r="I86" i="48"/>
  <c r="K86" i="48" s="1"/>
  <c r="I85" i="48"/>
  <c r="K85" i="48" s="1"/>
  <c r="I84" i="48"/>
  <c r="K84" i="48" s="1"/>
  <c r="I83" i="48"/>
  <c r="K83" i="48" s="1"/>
  <c r="K89" i="48"/>
  <c r="K87" i="48"/>
  <c r="T92" i="47"/>
  <c r="Q92" i="47"/>
  <c r="S92" i="47" s="1"/>
  <c r="T91" i="47"/>
  <c r="Q91" i="47"/>
  <c r="S91" i="47" s="1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Q86" i="47"/>
  <c r="S86" i="47" s="1"/>
  <c r="T85" i="47"/>
  <c r="Q85" i="47"/>
  <c r="S85" i="47" s="1"/>
  <c r="T84" i="47"/>
  <c r="Q84" i="47"/>
  <c r="S84" i="47" s="1"/>
  <c r="T83" i="47"/>
  <c r="Q83" i="47"/>
  <c r="S83" i="47" s="1"/>
  <c r="I102" i="48" l="1"/>
  <c r="I101" i="48"/>
  <c r="I100" i="48"/>
  <c r="I99" i="48"/>
  <c r="I98" i="48"/>
  <c r="I97" i="48"/>
  <c r="I96" i="48"/>
  <c r="I95" i="48"/>
  <c r="I94" i="48"/>
  <c r="I93" i="48"/>
  <c r="I142" i="48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02" i="48" l="1"/>
  <c r="K101" i="48"/>
  <c r="K100" i="48"/>
  <c r="K99" i="48"/>
  <c r="K98" i="48"/>
  <c r="K97" i="48"/>
  <c r="K96" i="48"/>
  <c r="K95" i="48"/>
  <c r="K94" i="48"/>
  <c r="K93" i="48"/>
  <c r="K142" i="48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02" i="47"/>
  <c r="Q102" i="47"/>
  <c r="S102" i="47" s="1"/>
  <c r="T101" i="47"/>
  <c r="Q101" i="47"/>
  <c r="S101" i="47" s="1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Q96" i="47"/>
  <c r="S96" i="47" s="1"/>
  <c r="T95" i="47"/>
  <c r="Q95" i="47"/>
  <c r="S95" i="47" s="1"/>
  <c r="T94" i="47"/>
  <c r="S94" i="47"/>
  <c r="Q94" i="47"/>
  <c r="T93" i="47"/>
  <c r="Q93" i="47"/>
  <c r="S93" i="47" s="1"/>
  <c r="T142" i="47"/>
  <c r="Q142" i="47"/>
  <c r="S142" i="47" s="1"/>
  <c r="T141" i="47"/>
  <c r="Q141" i="47"/>
  <c r="S141" i="47" s="1"/>
  <c r="T140" i="47"/>
  <c r="Q140" i="47"/>
  <c r="S140" i="47" s="1"/>
  <c r="T139" i="47"/>
  <c r="Q139" i="47"/>
  <c r="S139" i="47" s="1"/>
  <c r="T138" i="47"/>
  <c r="Q138" i="47"/>
  <c r="S138" i="47" s="1"/>
  <c r="T137" i="47"/>
  <c r="Q137" i="47"/>
  <c r="S137" i="47" s="1"/>
  <c r="T136" i="47"/>
  <c r="Q136" i="47"/>
  <c r="S136" i="47" s="1"/>
  <c r="T135" i="47"/>
  <c r="Q135" i="47"/>
  <c r="S135" i="47" s="1"/>
  <c r="T134" i="47"/>
  <c r="Q134" i="47"/>
  <c r="S134" i="47" s="1"/>
  <c r="T133" i="47"/>
  <c r="Q133" i="47"/>
  <c r="S133" i="47" s="1"/>
  <c r="T132" i="47"/>
  <c r="Q132" i="47"/>
  <c r="S132" i="47" s="1"/>
  <c r="T131" i="47"/>
  <c r="S131" i="47"/>
  <c r="Q131" i="47"/>
  <c r="T130" i="47"/>
  <c r="Q130" i="47"/>
  <c r="S130" i="47" s="1"/>
  <c r="T129" i="47"/>
  <c r="Q129" i="47"/>
  <c r="S129" i="47" s="1"/>
  <c r="T128" i="47"/>
  <c r="S128" i="47"/>
  <c r="Q128" i="47"/>
  <c r="T127" i="47"/>
  <c r="Q127" i="47"/>
  <c r="S127" i="47" s="1"/>
  <c r="T126" i="47"/>
  <c r="Q126" i="47"/>
  <c r="S126" i="47" s="1"/>
  <c r="T125" i="47"/>
  <c r="Q125" i="47"/>
  <c r="S125" i="47" s="1"/>
  <c r="T124" i="47"/>
  <c r="Q124" i="47"/>
  <c r="S124" i="47" s="1"/>
  <c r="T123" i="47"/>
  <c r="Q123" i="47"/>
  <c r="S123" i="47" s="1"/>
  <c r="T122" i="47"/>
  <c r="Q122" i="47"/>
  <c r="S122" i="47" s="1"/>
  <c r="T121" i="47"/>
  <c r="Q121" i="47"/>
  <c r="S121" i="47" s="1"/>
  <c r="T120" i="47"/>
  <c r="Q120" i="47"/>
  <c r="S120" i="47" s="1"/>
  <c r="T119" i="47"/>
  <c r="Q119" i="47"/>
  <c r="S119" i="47" s="1"/>
  <c r="T118" i="47"/>
  <c r="Q118" i="47"/>
  <c r="S118" i="47" s="1"/>
  <c r="T117" i="47"/>
  <c r="Q117" i="47"/>
  <c r="S117" i="47" s="1"/>
  <c r="T116" i="47"/>
  <c r="Q116" i="47"/>
  <c r="S116" i="47" s="1"/>
  <c r="T115" i="47"/>
  <c r="S115" i="47"/>
  <c r="Q115" i="47"/>
  <c r="T114" i="47"/>
  <c r="Q114" i="47"/>
  <c r="S114" i="47" s="1"/>
  <c r="T113" i="47"/>
  <c r="Q113" i="47"/>
  <c r="S113" i="47" s="1"/>
  <c r="T112" i="47"/>
  <c r="S112" i="47"/>
  <c r="Q112" i="47"/>
  <c r="T111" i="47"/>
  <c r="Q111" i="47"/>
  <c r="S111" i="47" s="1"/>
  <c r="T110" i="47"/>
  <c r="Q110" i="47"/>
  <c r="S110" i="47" s="1"/>
  <c r="T109" i="47"/>
  <c r="Q109" i="47"/>
  <c r="S109" i="47" s="1"/>
  <c r="T108" i="47"/>
  <c r="Q108" i="47"/>
  <c r="S108" i="47" s="1"/>
  <c r="T107" i="47"/>
  <c r="Q107" i="47"/>
  <c r="S107" i="47" s="1"/>
  <c r="T106" i="47"/>
  <c r="Q106" i="47"/>
  <c r="S106" i="47" s="1"/>
  <c r="T105" i="47"/>
  <c r="Q105" i="47"/>
  <c r="S105" i="47" s="1"/>
  <c r="T104" i="47"/>
  <c r="Q104" i="47"/>
  <c r="S104" i="47" s="1"/>
  <c r="T103" i="47"/>
  <c r="Q103" i="47"/>
  <c r="S103" i="47" s="1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Q78" i="47"/>
  <c r="S78" i="47" s="1"/>
  <c r="T77" i="47"/>
  <c r="Q77" i="47"/>
  <c r="S77" i="47" s="1"/>
  <c r="T76" i="47"/>
  <c r="S76" i="47"/>
  <c r="Q76" i="47"/>
  <c r="T75" i="47"/>
  <c r="Q75" i="47"/>
  <c r="S75" i="47" s="1"/>
  <c r="T74" i="47"/>
  <c r="Q74" i="47"/>
  <c r="S74" i="47" s="1"/>
  <c r="T73" i="47"/>
  <c r="Q73" i="47"/>
  <c r="S73" i="47" s="1"/>
  <c r="T72" i="47"/>
  <c r="Q72" i="47"/>
  <c r="S72" i="47" s="1"/>
  <c r="T71" i="47"/>
  <c r="Q71" i="47"/>
  <c r="S71" i="47" s="1"/>
  <c r="T70" i="47"/>
  <c r="Q70" i="47"/>
  <c r="S70" i="47" s="1"/>
  <c r="T69" i="47"/>
  <c r="Q69" i="47"/>
  <c r="S69" i="47" s="1"/>
  <c r="T68" i="47"/>
  <c r="Q68" i="47"/>
  <c r="S68" i="47" s="1"/>
  <c r="T67" i="47"/>
  <c r="Q67" i="47"/>
  <c r="S67" i="47" s="1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Q55" i="47"/>
  <c r="S55" i="47" s="1"/>
  <c r="T54" i="47"/>
  <c r="Q54" i="47"/>
  <c r="S54" i="47" s="1"/>
  <c r="T53" i="47"/>
  <c r="Q53" i="47"/>
  <c r="S53" i="47" s="1"/>
  <c r="T52" i="47"/>
  <c r="Q52" i="47"/>
  <c r="S52" i="47" s="1"/>
  <c r="T51" i="47"/>
  <c r="Q51" i="47"/>
  <c r="S51" i="47" s="1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Q39" i="47"/>
  <c r="S39" i="47" s="1"/>
  <c r="T38" i="47"/>
  <c r="Q38" i="47"/>
  <c r="S38" i="47" s="1"/>
  <c r="T37" i="47"/>
  <c r="Q37" i="47"/>
  <c r="S37" i="47" s="1"/>
  <c r="T36" i="47"/>
  <c r="Q36" i="47"/>
  <c r="S36" i="47" s="1"/>
  <c r="T35" i="47"/>
  <c r="Q35" i="47"/>
  <c r="S35" i="47" s="1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Q23" i="47"/>
  <c r="S23" i="47" s="1"/>
  <c r="T22" i="47"/>
  <c r="Q22" i="47"/>
  <c r="S22" i="47" s="1"/>
  <c r="T21" i="47"/>
  <c r="Q21" i="47"/>
  <c r="S21" i="47" s="1"/>
  <c r="T20" i="47"/>
  <c r="Q20" i="47"/>
  <c r="S20" i="47" s="1"/>
  <c r="T19" i="47"/>
  <c r="Q19" i="47"/>
  <c r="S19" i="47" s="1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Q8" i="47"/>
  <c r="S8" i="47" s="1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<sst xmlns="http://schemas.openxmlformats.org/spreadsheetml/2006/main" count="3266" uniqueCount="1071">
  <si>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</si>
  <si>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</si>
  <si>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</si>
  <si>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</si>
  <si>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</si>
  <si>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</si>
  <si>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</si>
  <si>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</si>
  <si>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</si>
  <si>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</si>
  <si>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</si>
  <si>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</si>
  <si>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</si>
  <si>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</si>
  <si>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</si>
  <si>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</si>
  <si>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</si>
  <si>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</si>
  <si>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</si>
  <si>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</si>
  <si>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</si>
  <si>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</si>
  <si>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</si>
  <si>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</si>
  <si>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</si>
  <si>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</si>
  <si>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</si>
  <si>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</si>
  <si>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</si>
  <si>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</si>
  <si>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</si>
  <si>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</si>
  <si>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</si>
  <si>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</si>
  <si>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</si>
  <si>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</si>
  <si>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</si>
  <si>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</si>
  <si>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</si>
  <si>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</si>
  <si>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</si>
  <si>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</si>
  <si>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</si>
  <si>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</si>
  <si>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</si>
  <si>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</si>
  <si>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</si>
  <si>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</si>
  <si>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</si>
  <si>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</si>
  <si>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</si>
  <si>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</si>
  <si>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</si>
  <si>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</si>
  <si>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</si>
  <si>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</si>
  <si>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</si>
  <si>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</si>
  <si>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</si>
  <si>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</si>
  <si>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</si>
  <si>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</si>
  <si>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</si>
  <si>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</si>
  <si>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</si>
  <si>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</si>
  <si>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</si>
  <si>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</si>
  <si>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</si>
  <si>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</si>
  <si>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</si>
  <si>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</si>
  <si>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</si>
  <si>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</si>
  <si>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</si>
  <si>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</si>
  <si>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</si>
  <si>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</si>
  <si>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</si>
  <si>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</si>
  <si>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</si>
  <si>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</si>
  <si>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</si>
  <si>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</si>
  <si>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</si>
  <si>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</si>
  <si>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</si>
  <si>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</si>
  <si>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</si>
  <si>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</si>
  <si>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</si>
  <si>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</si>
  <si>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</si>
  <si>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</si>
  <si>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</si>
  <si>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</si>
  <si>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</si>
  <si>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</si>
  <si>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</si>
  <si>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</si>
  <si>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</si>
  <si>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</si>
  <si>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</si>
  <si>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</si>
  <si>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</si>
  <si>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</si>
  <si>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</si>
  <si>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</si>
  <si>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</si>
  <si>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</si>
  <si>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</si>
  <si>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</si>
  <si>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</si>
  <si>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</si>
  <si>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</si>
  <si>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</si>
  <si>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</si>
  <si>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</si>
  <si>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</si>
  <si>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</si>
  <si>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</si>
  <si>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</si>
  <si>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</si>
  <si>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</si>
  <si>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</si>
  <si>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</si>
  <si>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</si>
  <si>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</si>
  <si>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</si>
  <si>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</si>
  <si>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</si>
  <si>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</si>
  <si>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</si>
  <si>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</si>
  <si>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</si>
  <si>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</si>
  <si>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</si>
  <si>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</si>
  <si>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</si>
  <si>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</si>
  <si>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</si>
  <si>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</si>
  <si>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</si>
  <si>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</si>
  <si>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</si>
  <si>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</si>
  <si>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</si>
  <si>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</si>
  <si>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</si>
  <si>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</si>
  <si>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</si>
  <si>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</si>
  <si>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</si>
  <si>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</si>
  <si>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</si>
  <si>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</si>
  <si>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</si>
  <si>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</si>
  <si>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</si>
  <si>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</si>
  <si>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</si>
  <si>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</si>
  <si>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</si>
  <si>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</si>
  <si>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</si>
  <si>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</si>
  <si>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</si>
  <si>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</si>
  <si>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</si>
  <si>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</si>
  <si>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</si>
  <si>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</si>
  <si>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</si>
  <si>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</si>
  <si>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</si>
  <si>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</si>
  <si>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</si>
  <si>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</si>
  <si>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</si>
  <si>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</si>
  <si>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</si>
  <si>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</si>
  <si>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</si>
  <si>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</si>
  <si>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</si>
  <si>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</si>
  <si>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</si>
  <si>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</si>
  <si>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</si>
  <si>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</si>
  <si>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</si>
  <si>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</si>
  <si>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</si>
  <si>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</si>
  <si>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</si>
  <si>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</si>
  <si>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</si>
  <si>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</si>
  <si>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</si>
  <si>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</si>
  <si>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</si>
  <si>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</si>
  <si>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</si>
  <si>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</si>
  <si>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</si>
  <si>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</si>
  <si>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</si>
  <si>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</si>
  <si>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</si>
  <si>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</si>
  <si>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</si>
  <si>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</si>
  <si>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</si>
  <si>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</si>
  <si>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</si>
  <si>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</si>
  <si>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</si>
  <si>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</si>
  <si>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</si>
  <si>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</si>
  <si>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</si>
  <si>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</si>
  <si>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</si>
  <si>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</si>
  <si>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</si>
  <si>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</si>
  <si>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</si>
  <si>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</si>
  <si>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</si>
  <si>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</si>
  <si>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</si>
  <si>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</si>
  <si>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</si>
  <si>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</si>
  <si>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</si>
  <si>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</si>
  <si>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</si>
  <si>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</si>
  <si>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</si>
  <si>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</si>
  <si>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</si>
  <si>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</si>
  <si>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</si>
  <si>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</si>
  <si>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</si>
  <si>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</si>
  <si>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</si>
  <si>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</si>
  <si>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</si>
  <si>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</si>
  <si>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</si>
  <si>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</si>
  <si>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</si>
  <si>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</si>
  <si>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</si>
  <si>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</si>
  <si>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</si>
  <si>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</si>
  <si>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X000RKLAXJ</t>
  </si>
  <si>
    <t>X000SF5D31</t>
  </si>
  <si>
    <t>X000RMJ543</t>
  </si>
  <si>
    <t>X000SHP70D</t>
  </si>
  <si>
    <t>W013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</si>
  <si>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</si>
  <si>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</si>
  <si>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</si>
  <si>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</si>
  <si>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</si>
  <si>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</si>
  <si>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</si>
  <si>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</si>
  <si>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</si>
  <si>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</si>
  <si>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</si>
  <si>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</si>
  <si>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</si>
  <si>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</si>
  <si>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</si>
  <si>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</si>
  <si>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</si>
  <si>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</si>
  <si>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</si>
  <si>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</si>
  <si>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</si>
  <si>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</si>
  <si>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</si>
  <si>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</si>
  <si>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</si>
  <si>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</si>
  <si>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</si>
  <si>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</si>
  <si>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</si>
  <si>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</si>
  <si>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</si>
  <si>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</si>
  <si>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</si>
  <si>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</si>
  <si>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</si>
  <si>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</si>
  <si>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</si>
  <si>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</si>
  <si>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</si>
  <si>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</si>
  <si>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</si>
  <si>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</si>
  <si>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</si>
  <si>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</si>
  <si>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</si>
  <si>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</si>
  <si>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</si>
  <si>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</si>
  <si>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</si>
  <si>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</si>
  <si>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</si>
  <si>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</si>
  <si>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</si>
  <si>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</si>
  <si>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</si>
  <si>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</si>
  <si>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</si>
  <si>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</si>
  <si>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</si>
  <si>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</si>
  <si>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</si>
  <si>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</si>
  <si>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</si>
  <si>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</si>
  <si>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</si>
  <si>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</si>
  <si>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</si>
  <si>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</si>
  <si>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</si>
  <si>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</si>
  <si>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</si>
  <si>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</si>
  <si>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</si>
  <si>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</si>
  <si>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</si>
  <si>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</si>
  <si>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</si>
  <si>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</si>
  <si>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</si>
  <si>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</si>
  <si>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</si>
  <si>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</si>
  <si>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</si>
  <si>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</si>
  <si>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</si>
  <si>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</si>
  <si>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</si>
  <si>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</si>
  <si>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</si>
  <si>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</si>
  <si>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</si>
  <si>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</si>
  <si>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</si>
  <si>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</si>
  <si>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</si>
  <si>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</si>
  <si>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</si>
  <si>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</si>
  <si>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</si>
  <si>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</si>
  <si>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</si>
  <si>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</si>
  <si>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</si>
  <si>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</si>
  <si>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</si>
  <si>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</si>
  <si>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</si>
  <si>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</si>
  <si>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</si>
  <si>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</si>
  <si>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</si>
  <si>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</si>
  <si>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</si>
  <si>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</si>
  <si>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</si>
  <si>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</si>
  <si>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</si>
  <si>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</si>
  <si>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</si>
  <si>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</si>
  <si>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</si>
  <si>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</si>
  <si>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</si>
  <si>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</si>
  <si>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</si>
  <si>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</si>
  <si>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</si>
  <si>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</si>
  <si>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</si>
  <si>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</si>
  <si>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</si>
  <si>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</si>
  <si>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</si>
  <si>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</si>
  <si>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</si>
  <si>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</si>
  <si>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</si>
  <si>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</si>
  <si>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</si>
  <si>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</si>
  <si>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</si>
  <si>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</si>
  <si>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</si>
  <si>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</si>
  <si>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</si>
  <si>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</si>
  <si>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</si>
  <si>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</si>
  <si>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</si>
  <si>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</si>
  <si>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</si>
  <si>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</si>
  <si>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</si>
  <si>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</si>
  <si>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</si>
  <si>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</si>
  <si>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</si>
  <si>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</si>
  <si>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</si>
  <si>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</si>
  <si>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</si>
  <si>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</si>
  <si>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</si>
  <si>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</si>
  <si>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</si>
  <si>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</si>
  <si>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</si>
  <si>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</si>
  <si>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</si>
  <si>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</si>
  <si>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</si>
  <si>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</si>
  <si>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</si>
  <si>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</si>
  <si>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</si>
  <si>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</si>
  <si>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</si>
  <si>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</si>
  <si>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</si>
  <si>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</si>
  <si>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</si>
  <si>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</si>
  <si>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</si>
  <si>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</si>
  <si>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</si>
  <si>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</si>
  <si>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</si>
  <si>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</si>
  <si>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</si>
  <si>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</si>
  <si>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</si>
  <si>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</si>
  <si>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</si>
  <si>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</si>
  <si>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</si>
  <si>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</si>
  <si>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</si>
  <si>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</si>
  <si>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</si>
  <si>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</si>
  <si>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</si>
  <si>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</si>
  <si>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</si>
  <si>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</si>
  <si>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</si>
  <si>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</si>
  <si>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</si>
  <si>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</si>
  <si>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</si>
  <si>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</si>
  <si>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</si>
  <si>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</si>
  <si>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</si>
  <si>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</si>
  <si>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</si>
  <si>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</si>
  <si>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</si>
  <si>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</si>
  <si>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</si>
  <si>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</si>
  <si>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</si>
  <si>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</si>
  <si>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</si>
  <si>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</si>
  <si>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</si>
  <si>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</si>
  <si>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</si>
  <si>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</si>
  <si>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</si>
  <si>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</si>
  <si>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</si>
  <si>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</si>
  <si>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</si>
  <si>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</si>
  <si>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</si>
  <si>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</si>
  <si>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</si>
  <si>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</si>
  <si>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</si>
  <si>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</si>
  <si>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</si>
  <si>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</si>
  <si>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</si>
  <si>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</si>
  <si>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</si>
  <si>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</si>
  <si>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</si>
  <si>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</si>
  <si>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</si>
  <si>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</si>
  <si>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</si>
  <si>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</si>
  <si>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</si>
  <si>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</si>
  <si>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</si>
  <si>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</si>
  <si>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</si>
  <si>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</si>
  <si>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</si>
  <si>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</si>
  <si>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</si>
  <si>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</si>
  <si>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</si>
  <si>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</si>
  <si>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</si>
  <si>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</si>
  <si>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</si>
  <si>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</si>
  <si>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</si>
  <si>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</si>
  <si>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</si>
  <si>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</si>
  <si>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</si>
  <si>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</si>
  <si>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</si>
  <si>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</si>
  <si>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</si>
  <si>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</si>
  <si>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</si>
  <si>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</si>
  <si>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</si>
  <si>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</si>
  <si>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</si>
  <si>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</si>
  <si>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</si>
  <si>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</si>
  <si>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</si>
  <si>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</si>
  <si>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</si>
  <si>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</si>
  <si>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</si>
  <si>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</si>
  <si>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</si>
  <si>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</si>
  <si>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</si>
  <si>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</si>
  <si>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</si>
  <si>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</si>
  <si>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</si>
  <si>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</si>
  <si>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</si>
  <si>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</si>
  <si>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</si>
  <si>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</si>
  <si>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</si>
  <si>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</si>
  <si>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</si>
  <si>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</si>
  <si>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</si>
  <si>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</si>
  <si>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</si>
  <si>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</si>
  <si>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</si>
  <si>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</si>
  <si>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</si>
  <si>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</si>
  <si>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</si>
  <si>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</si>
  <si>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</si>
  <si>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</si>
  <si>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</si>
  <si>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</si>
  <si>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</si>
  <si>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</si>
  <si>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</si>
  <si>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</si>
  <si>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</si>
  <si>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</si>
  <si>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</si>
  <si>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</si>
  <si>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</si>
  <si>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</si>
  <si>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</si>
  <si>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</si>
  <si>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</si>
  <si>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</si>
  <si>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</si>
  <si>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</si>
  <si>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</si>
  <si>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</si>
  <si>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</si>
  <si>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</si>
  <si>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</si>
  <si>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</si>
  <si>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</si>
  <si>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</si>
  <si>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</si>
  <si>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</si>
  <si>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</si>
  <si>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</si>
  <si>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</si>
  <si>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</si>
  <si>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</si>
  <si>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</si>
  <si>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</si>
  <si>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</si>
  <si>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</si>
  <si>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</si>
  <si>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</si>
  <si>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</si>
  <si>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</si>
  <si>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</si>
  <si>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</si>
  <si>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</si>
  <si>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</si>
  <si>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</si>
  <si>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</si>
  <si>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</si>
  <si>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</si>
  <si>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</si>
  <si>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</si>
  <si>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</si>
  <si>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</si>
  <si>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</si>
  <si>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</si>
  <si>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</si>
  <si>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</si>
  <si>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</si>
  <si>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</si>
  <si>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</si>
  <si>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</si>
  <si>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</si>
  <si>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</si>
  <si>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</si>
  <si>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</si>
  <si>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</si>
  <si>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</si>
  <si>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</si>
  <si>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</si>
  <si>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</si>
  <si>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</si>
  <si>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</si>
  <si>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</si>
  <si>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</si>
  <si>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</si>
  <si>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</si>
  <si>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</si>
  <si>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</si>
  <si>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</si>
  <si>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</si>
  <si>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</si>
  <si>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</si>
  <si>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</si>
  <si>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</si>
  <si>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</si>
  <si>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</si>
  <si>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</si>
  <si>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</si>
  <si>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</si>
  <si>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</si>
  <si>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</si>
  <si>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</si>
  <si>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</si>
  <si>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</si>
  <si>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</si>
  <si>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</si>
  <si>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</si>
  <si>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</si>
  <si>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</si>
  <si>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</si>
  <si>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</si>
  <si>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</si>
  <si>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</si>
  <si>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</si>
  <si>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</si>
  <si>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</si>
  <si>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</si>
  <si>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</si>
  <si>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</si>
  <si>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</si>
  <si>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</si>
  <si>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</si>
  <si>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</si>
  <si>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</si>
  <si>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</si>
  <si>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</si>
  <si>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</si>
  <si>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</si>
  <si>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</si>
  <si>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</si>
  <si>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</si>
  <si>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</si>
  <si>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</si>
  <si>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</si>
  <si>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</si>
  <si>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</si>
  <si>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</si>
  <si>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</si>
  <si>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</si>
  <si>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</si>
  <si>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</si>
  <si>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</si>
  <si>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</si>
  <si>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</si>
  <si>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</si>
  <si>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</si>
  <si>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</si>
  <si>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</si>
  <si>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</si>
  <si>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</si>
  <si>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</si>
  <si>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</si>
  <si>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</si>
  <si>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</si>
  <si>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</si>
  <si>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</si>
  <si>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</si>
  <si>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</si>
  <si>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</si>
  <si>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</si>
  <si>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</si>
  <si>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</si>
  <si>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</si>
  <si>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</si>
  <si>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</si>
  <si>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</si>
  <si>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</si>
  <si>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</si>
  <si>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</si>
  <si>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</si>
  <si>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</si>
  <si>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</si>
  <si>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</si>
  <si>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</si>
  <si>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</si>
  <si>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</si>
  <si>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</si>
  <si>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</si>
  <si>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</si>
  <si>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</si>
  <si>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</si>
  <si>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</si>
  <si>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</si>
  <si>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</si>
  <si>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</si>
  <si>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</si>
  <si>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</si>
  <si>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</si>
  <si>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</si>
  <si>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</si>
  <si>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</si>
  <si>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</si>
  <si>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</si>
  <si>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</si>
  <si>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</si>
  <si>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</si>
  <si>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</si>
  <si>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</si>
  <si>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</si>
  <si>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</si>
  <si>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</si>
  <si>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</si>
  <si>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</si>
  <si>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</si>
  <si>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</si>
  <si>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</si>
  <si>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</si>
  <si>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</si>
  <si>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</si>
  <si>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</si>
  <si>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</si>
  <si>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</si>
  <si>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</si>
  <si>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</si>
  <si>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</si>
  <si>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</si>
  <si>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</si>
  <si>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</si>
  <si>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</si>
  <si>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</si>
  <si>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</si>
  <si>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</si>
  <si>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</si>
  <si>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</si>
  <si>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</si>
  <si>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</si>
  <si>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</si>
  <si>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</si>
  <si>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</si>
  <si>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</si>
  <si>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</si>
  <si>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</si>
  <si>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</si>
  <si>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</si>
  <si>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</si>
  <si>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</si>
  <si>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</si>
  <si>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</si>
  <si>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</si>
  <si>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</si>
  <si>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</si>
  <si>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</si>
  <si>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</si>
  <si>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</si>
  <si>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</si>
  <si>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</si>
  <si>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</si>
  <si>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</si>
  <si>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</si>
  <si>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</si>
  <si>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</si>
  <si>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</si>
  <si>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</si>
  <si>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</si>
  <si>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</si>
  <si>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</si>
  <si>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</si>
  <si>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</si>
  <si>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</si>
  <si>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</si>
  <si>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</si>
  <si>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</si>
  <si>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</si>
  <si>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</si>
  <si>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</si>
  <si>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</si>
  <si>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</si>
  <si>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</si>
  <si>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</si>
  <si>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</si>
  <si>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</si>
  <si>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</si>
  <si>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</si>
  <si>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</si>
  <si>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</si>
  <si>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</si>
  <si>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</si>
  <si>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</si>
  <si>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</si>
  <si>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</si>
  <si>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</si>
  <si>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</si>
  <si>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</si>
  <si>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</si>
  <si>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</si>
  <si>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</si>
  <si>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</si>
  <si>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</si>
  <si>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</si>
  <si>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</si>
  <si>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</si>
  <si>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</si>
  <si>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</si>
  <si>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</si>
  <si>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</si>
  <si>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</si>
  <si>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</si>
  <si>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</si>
  <si>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</si>
  <si>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</si>
  <si>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</si>
  <si>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</si>
  <si>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</si>
  <si>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</si>
  <si>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</si>
  <si>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</si>
  <si>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</si>
  <si>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</si>
  <si>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</si>
  <si>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</si>
  <si>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</si>
  <si>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</si>
  <si>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</si>
  <si>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</si>
  <si>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</si>
  <si>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</si>
  <si>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</si>
  <si>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</si>
  <si>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</si>
  <si>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</si>
  <si>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</si>
  <si>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</si>
  <si>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</si>
  <si>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</si>
  <si>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</si>
  <si>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</si>
  <si>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</si>
  <si>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</si>
  <si>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</si>
  <si>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</si>
  <si>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</si>
  <si>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</si>
  <si>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</si>
  <si>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</si>
  <si>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</si>
  <si>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</si>
  <si>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</si>
  <si>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</si>
  <si>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</si>
  <si>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</si>
  <si>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</si>
  <si>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</si>
  <si>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</si>
  <si>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</si>
  <si>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</si>
  <si>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</si>
  <si>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</si>
  <si>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</si>
  <si>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</si>
  <si>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</si>
  <si>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</si>
  <si>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</si>
  <si>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</si>
  <si>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</si>
  <si>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</si>
  <si>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</si>
  <si>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</si>
  <si>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</si>
  <si>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</si>
  <si>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</si>
  <si>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</si>
  <si>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</si>
  <si>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</si>
  <si>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</si>
  <si>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</si>
  <si>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</si>
  <si>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</si>
  <si>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</si>
  <si>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</si>
  <si>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</si>
  <si>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</si>
  <si>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</si>
  <si>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</si>
  <si>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</si>
  <si>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</si>
  <si>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</si>
  <si>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</si>
  <si>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</si>
  <si>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</si>
  <si>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</si>
  <si>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</si>
  <si>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</si>
  <si>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</si>
  <si>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</si>
  <si>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</si>
  <si>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</si>
  <si>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</si>
  <si>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</si>
  <si>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</si>
  <si>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</si>
  <si>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</si>
  <si>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</si>
  <si>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</si>
  <si>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</si>
  <si>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</si>
  <si>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</si>
  <si>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</si>
  <si>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</si>
  <si>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</si>
  <si>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</si>
  <si>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</si>
  <si>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</si>
  <si>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</si>
  <si>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</si>
  <si>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</si>
  <si>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</si>
  <si>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</si>
  <si>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</si>
  <si>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</si>
  <si>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</si>
  <si>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</si>
  <si>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</si>
  <si>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</si>
  <si>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</si>
  <si>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</si>
  <si>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</si>
  <si>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</si>
  <si>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</si>
  <si>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</si>
  <si>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</si>
  <si>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</si>
  <si>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</si>
  <si>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</si>
  <si>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</si>
  <si>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</si>
  <si>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</si>
  <si>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</si>
  <si>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</si>
  <si>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</si>
  <si>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</si>
  <si>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</si>
  <si>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</si>
  <si>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</si>
  <si>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</si>
  <si>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</si>
  <si>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</si>
  <si>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</si>
  <si>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</si>
  <si>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</si>
  <si>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</si>
  <si>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</si>
  <si>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</si>
  <si>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</si>
  <si>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</si>
  <si>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</si>
  <si>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</si>
  <si>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</si>
  <si>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</si>
  <si>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</si>
  <si>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</si>
  <si>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</si>
  <si>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</si>
  <si>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</si>
  <si>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</si>
  <si>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</si>
  <si>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</si>
  <si>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</si>
  <si>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</si>
  <si>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</si>
  <si>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</si>
  <si>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</si>
  <si>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</si>
  <si>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</si>
  <si>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</si>
  <si>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</si>
  <si>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</si>
  <si>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</si>
  <si>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</si>
  <si>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</si>
  <si>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</si>
  <si>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</si>
  <si>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</si>
  <si>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</si>
  <si>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</si>
  <si>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</si>
  <si>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</si>
  <si>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</si>
  <si>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</si>
  <si>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</si>
  <si>
    <t>CN3329</t>
    <phoneticPr fontId="1" type="noConversion"/>
  </si>
  <si>
    <t>C2030</t>
    <phoneticPr fontId="1" type="noConversion"/>
  </si>
  <si>
    <t>秋冬</t>
    <phoneticPr fontId="1" type="noConversion"/>
  </si>
  <si>
    <t>ワニ柄</t>
    <phoneticPr fontId="1" type="noConversion"/>
  </si>
  <si>
    <t>ワニ柄</t>
    <phoneticPr fontId="1" type="noConversion"/>
  </si>
  <si>
    <t>X000VJZLN1</t>
  </si>
  <si>
    <t>X000VJZLN1</t>
    <phoneticPr fontId="1" type="noConversion"/>
  </si>
  <si>
    <t>X000VK0RN9</t>
  </si>
  <si>
    <t>X000VK0RN9</t>
    <phoneticPr fontId="1" type="noConversion"/>
  </si>
  <si>
    <t>X000VK3SFN</t>
  </si>
  <si>
    <t>X000VK3SFN</t>
    <phoneticPr fontId="1" type="noConversion"/>
  </si>
  <si>
    <t>X000VJZLMH</t>
  </si>
  <si>
    <t>X000VJZLMH</t>
    <phoneticPr fontId="1" type="noConversion"/>
  </si>
  <si>
    <t>X000VJZLMR</t>
  </si>
  <si>
    <t>X000VJZLMR</t>
    <phoneticPr fontId="1" type="noConversion"/>
  </si>
  <si>
    <t>X000VK0RMZ</t>
  </si>
  <si>
    <t>X000VK0RMZ</t>
    <phoneticPr fontId="1" type="noConversion"/>
  </si>
  <si>
    <t>X000VK3SFD</t>
  </si>
  <si>
    <t>X000VK3SFD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</si>
</sst>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6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1" fillId="15" borderId="3" xfId="1" applyFont="1" applyFill="1" applyBorder="1" applyAlignment="1"/>
    <xf numFmtId="0" fontId="11" fillId="15" borderId="56" xfId="1" applyFont="1" applyFill="1" applyBorder="1" applyAlignment="1"/>
    <xf numFmtId="176" fontId="11" fillId="15" borderId="3" xfId="1" applyNumberFormat="1" applyFont="1" applyFill="1" applyBorder="1" applyAlignment="1"/>
    <xf numFmtId="0" fontId="11" fillId="15" borderId="4" xfId="1" applyFont="1" applyFill="1" applyBorder="1" applyAlignment="1"/>
    <xf numFmtId="176" fontId="11" fillId="15" borderId="4" xfId="1" applyNumberFormat="1" applyFont="1" applyFill="1" applyBorder="1" applyAlignment="1"/>
    <xf numFmtId="0" fontId="11" fillId="15" borderId="5" xfId="1" applyFont="1" applyFill="1" applyBorder="1" applyAlignment="1"/>
    <xf numFmtId="0" fontId="11" fillId="15" borderId="6" xfId="1" applyFont="1" applyFill="1" applyBorder="1" applyAlignment="1"/>
    <xf numFmtId="176" fontId="11" fillId="15" borderId="5" xfId="1" applyNumberFormat="1" applyFont="1" applyFill="1" applyBorder="1" applyAlignment="1"/>
    <xf numFmtId="0" fontId="11" fillId="15" borderId="2" xfId="1" applyFont="1" applyFill="1" applyBorder="1" applyAlignment="1"/>
    <xf numFmtId="0" fontId="20" fillId="15" borderId="2" xfId="1" applyFont="1" applyFill="1" applyBorder="1" applyAlignment="1">
      <alignment horizontal="left"/>
    </xf>
    <xf numFmtId="0" fontId="4" fillId="15" borderId="3" xfId="1" applyFont="1" applyFill="1" applyBorder="1" applyAlignment="1"/>
    <xf numFmtId="0" fontId="11" fillId="15" borderId="7" xfId="1" applyFont="1" applyFill="1" applyBorder="1" applyAlignment="1"/>
    <xf numFmtId="0" fontId="20" fillId="15" borderId="7" xfId="1" applyFont="1" applyFill="1" applyBorder="1" applyAlignment="1">
      <alignment horizontal="left"/>
    </xf>
    <xf numFmtId="0" fontId="4" fillId="15" borderId="4" xfId="1" applyFont="1" applyFill="1" applyBorder="1" applyAlignment="1"/>
    <xf numFmtId="0" fontId="17" fillId="15" borderId="8" xfId="1" applyFont="1" applyFill="1" applyBorder="1" applyAlignment="1"/>
    <xf numFmtId="0" fontId="17" fillId="15" borderId="7" xfId="1" applyFont="1" applyFill="1" applyBorder="1" applyAlignment="1"/>
    <xf numFmtId="0" fontId="21" fillId="15" borderId="7" xfId="1" applyFont="1" applyFill="1" applyBorder="1" applyAlignment="1">
      <alignment horizontal="left"/>
    </xf>
    <xf numFmtId="0" fontId="12" fillId="15" borderId="5" xfId="1" applyFont="1" applyFill="1" applyBorder="1" applyAlignment="1"/>
    <xf numFmtId="0" fontId="4" fillId="15" borderId="5" xfId="1" applyFont="1" applyFill="1" applyBorder="1" applyAlignment="1"/>
    <xf numFmtId="0" fontId="11" fillId="15" borderId="8" xfId="1" applyFont="1" applyFill="1" applyBorder="1" applyAlignment="1"/>
    <xf numFmtId="0" fontId="20" fillId="15" borderId="8" xfId="1" applyFont="1" applyFill="1" applyBorder="1" applyAlignment="1">
      <alignment horizontal="left"/>
    </xf>
    <xf numFmtId="0" fontId="12" fillId="15" borderId="3" xfId="1" applyFont="1" applyFill="1" applyBorder="1" applyAlignment="1"/>
    <xf numFmtId="176" fontId="12" fillId="15" borderId="3" xfId="1" applyNumberFormat="1" applyFont="1" applyFill="1" applyBorder="1" applyAlignment="1"/>
    <xf numFmtId="0" fontId="12" fillId="15" borderId="4" xfId="1" applyFont="1" applyFill="1" applyBorder="1" applyAlignment="1"/>
    <xf numFmtId="176" fontId="12" fillId="15" borderId="4" xfId="1" applyNumberFormat="1" applyFont="1" applyFill="1" applyBorder="1" applyAlignment="1"/>
    <xf numFmtId="176" fontId="12" fillId="15" borderId="5" xfId="1" applyNumberFormat="1" applyFont="1" applyFill="1" applyBorder="1" applyAlignment="1"/>
    <xf numFmtId="0" fontId="11" fillId="15" borderId="2" xfId="1" applyFont="1" applyFill="1" applyBorder="1" applyAlignment="1">
      <alignment horizontal="left" vertical="center"/>
    </xf>
    <xf numFmtId="0" fontId="11" fillId="15" borderId="3" xfId="1" applyFont="1" applyFill="1" applyBorder="1" applyAlignment="1">
      <alignment vertical="center"/>
    </xf>
    <xf numFmtId="0" fontId="11" fillId="15" borderId="56" xfId="1" applyFont="1" applyFill="1" applyBorder="1" applyAlignment="1">
      <alignment vertical="center"/>
    </xf>
    <xf numFmtId="176" fontId="11" fillId="15" borderId="3" xfId="1" applyNumberFormat="1" applyFont="1" applyFill="1" applyBorder="1" applyAlignment="1">
      <alignment vertical="center"/>
    </xf>
    <xf numFmtId="0" fontId="11" fillId="15" borderId="7" xfId="1" applyFont="1" applyFill="1" applyBorder="1" applyAlignment="1">
      <alignment horizontal="left" vertical="center"/>
    </xf>
    <xf numFmtId="0" fontId="20" fillId="15" borderId="7" xfId="1" applyFont="1" applyFill="1" applyBorder="1" applyAlignment="1">
      <alignment horizontal="left" vertical="center"/>
    </xf>
    <xf numFmtId="0" fontId="11" fillId="15" borderId="4" xfId="1" applyFont="1" applyFill="1" applyBorder="1" applyAlignment="1">
      <alignment vertical="center"/>
    </xf>
    <xf numFmtId="176" fontId="11" fillId="15" borderId="4" xfId="1" applyNumberFormat="1" applyFont="1" applyFill="1" applyBorder="1" applyAlignment="1">
      <alignment vertical="center"/>
    </xf>
    <xf numFmtId="0" fontId="17" fillId="15" borderId="8" xfId="1" applyFont="1" applyFill="1" applyBorder="1" applyAlignment="1">
      <alignment horizontal="left" vertical="center"/>
    </xf>
    <xf numFmtId="0" fontId="17" fillId="15" borderId="7" xfId="1" applyFont="1" applyFill="1" applyBorder="1" applyAlignment="1">
      <alignment horizontal="left" vertical="center"/>
    </xf>
    <xf numFmtId="0" fontId="21" fillId="15" borderId="7" xfId="1" applyFont="1" applyFill="1" applyBorder="1" applyAlignment="1">
      <alignment horizontal="left" vertical="center"/>
    </xf>
    <xf numFmtId="0" fontId="12" fillId="15" borderId="5" xfId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/>
    </xf>
    <xf numFmtId="0" fontId="11" fillId="15" borderId="6" xfId="1" applyFont="1" applyFill="1" applyBorder="1" applyAlignment="1">
      <alignment vertical="center"/>
    </xf>
    <xf numFmtId="176" fontId="11" fillId="15" borderId="5" xfId="1" applyNumberFormat="1" applyFont="1" applyFill="1" applyBorder="1" applyAlignment="1">
      <alignment vertical="center"/>
    </xf>
    <xf numFmtId="0" fontId="17" fillId="15" borderId="5" xfId="1" applyFont="1" applyFill="1" applyBorder="1" applyAlignment="1">
      <alignment vertical="center"/>
    </xf>
    <xf numFmtId="0" fontId="11" fillId="15" borderId="2" xfId="1" applyFont="1" applyFill="1" applyBorder="1" applyAlignment="1">
      <alignment vertical="center"/>
    </xf>
    <xf numFmtId="0" fontId="11" fillId="15" borderId="7" xfId="1" applyFont="1" applyFill="1" applyBorder="1" applyAlignment="1">
      <alignment vertical="center"/>
    </xf>
    <xf numFmtId="0" fontId="11" fillId="15" borderId="8" xfId="1" applyFont="1" applyFill="1" applyBorder="1" applyAlignment="1">
      <alignment horizontal="left" vertical="center"/>
    </xf>
    <xf numFmtId="0" fontId="20" fillId="15" borderId="8" xfId="1" applyFont="1" applyFill="1" applyBorder="1" applyAlignment="1">
      <alignment horizontal="left" vertical="center"/>
    </xf>
    <xf numFmtId="0" fontId="11" fillId="15" borderId="8" xfId="1" applyFont="1" applyFill="1" applyBorder="1" applyAlignment="1">
      <alignment vertical="center"/>
    </xf>
    <xf numFmtId="0" fontId="16" fillId="15" borderId="3" xfId="1" applyFont="1" applyFill="1" applyBorder="1" applyAlignment="1"/>
    <xf numFmtId="0" fontId="16" fillId="15" borderId="4" xfId="1" applyFont="1" applyFill="1" applyBorder="1" applyAlignment="1"/>
    <xf numFmtId="0" fontId="16" fillId="15" borderId="5" xfId="1" applyFont="1" applyFill="1" applyBorder="1" applyAlignment="1"/>
    <xf numFmtId="0" fontId="12" fillId="15" borderId="3" xfId="1" applyFont="1" applyFill="1" applyBorder="1" applyAlignment="1">
      <alignment vertical="center"/>
    </xf>
    <xf numFmtId="176" fontId="12" fillId="15" borderId="3" xfId="1" applyNumberFormat="1" applyFont="1" applyFill="1" applyBorder="1" applyAlignment="1">
      <alignment vertical="center"/>
    </xf>
    <xf numFmtId="0" fontId="12" fillId="15" borderId="4" xfId="1" applyFont="1" applyFill="1" applyBorder="1" applyAlignment="1">
      <alignment vertical="center"/>
    </xf>
    <xf numFmtId="176" fontId="12" fillId="15" borderId="4" xfId="1" applyNumberFormat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 wrapText="1"/>
    </xf>
    <xf numFmtId="176" fontId="12" fillId="15" borderId="5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right"/>
    </xf>
    <xf numFmtId="0" fontId="11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15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177" fontId="11" fillId="9" borderId="44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 wrapText="1"/>
    </xf>
    <xf numFmtId="177" fontId="11" fillId="3" borderId="46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 wrapText="1"/>
    </xf>
    <xf numFmtId="177" fontId="11" fillId="9" borderId="4" xfId="0" applyNumberFormat="1" applyFont="1" applyFill="1" applyBorder="1" applyAlignment="1">
      <alignment horizontal="center" vertical="center"/>
    </xf>
    <xf numFmtId="177" fontId="11" fillId="9" borderId="31" xfId="0" applyNumberFormat="1" applyFont="1" applyFill="1" applyBorder="1" applyAlignment="1">
      <alignment horizontal="center" vertical="center" wrapText="1"/>
    </xf>
    <xf numFmtId="177" fontId="11" fillId="3" borderId="25" xfId="0" applyNumberFormat="1" applyFont="1" applyFill="1" applyBorder="1" applyAlignment="1">
      <alignment horizontal="center" vertical="center"/>
    </xf>
    <xf numFmtId="177" fontId="11" fillId="9" borderId="28" xfId="0" applyNumberFormat="1" applyFont="1" applyFill="1" applyBorder="1" applyAlignment="1">
      <alignment horizontal="center" vertical="center"/>
    </xf>
    <xf numFmtId="177" fontId="11" fillId="9" borderId="29" xfId="0" applyNumberFormat="1" applyFont="1" applyFill="1" applyBorder="1" applyAlignment="1">
      <alignment horizontal="center" vertical="center"/>
    </xf>
    <xf numFmtId="177" fontId="11" fillId="3" borderId="30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 wrapText="1"/>
    </xf>
    <xf numFmtId="177" fontId="11" fillId="9" borderId="28" xfId="0" applyNumberFormat="1" applyFont="1" applyFill="1" applyBorder="1" applyAlignment="1">
      <alignment horizontal="center" vertical="center" wrapText="1"/>
    </xf>
    <xf numFmtId="177" fontId="11" fillId="9" borderId="29" xfId="0" applyNumberFormat="1" applyFont="1" applyFill="1" applyBorder="1" applyAlignment="1">
      <alignment horizontal="center" vertical="center" wrapText="1"/>
    </xf>
    <xf numFmtId="177" fontId="11" fillId="9" borderId="30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/>
    </xf>
    <xf numFmtId="177" fontId="11" fillId="9" borderId="36" xfId="0" applyNumberFormat="1" applyFont="1" applyFill="1" applyBorder="1" applyAlignment="1">
      <alignment horizontal="center" vertical="center"/>
    </xf>
    <xf numFmtId="177" fontId="11" fillId="9" borderId="6" xfId="0" applyNumberFormat="1" applyFont="1" applyFill="1" applyBorder="1" applyAlignment="1">
      <alignment horizontal="center" vertical="center"/>
    </xf>
    <xf numFmtId="177" fontId="11" fillId="3" borderId="37" xfId="0" applyNumberFormat="1" applyFont="1" applyFill="1" applyBorder="1" applyAlignment="1">
      <alignment horizontal="center" vertical="center"/>
    </xf>
    <xf numFmtId="177" fontId="11" fillId="9" borderId="4" xfId="0" applyNumberFormat="1" applyFont="1" applyFill="1" applyBorder="1" applyAlignment="1">
      <alignment horizontal="center" vertical="center" wrapText="1"/>
    </xf>
    <xf numFmtId="177" fontId="11" fillId="9" borderId="25" xfId="0" applyNumberFormat="1" applyFont="1" applyFill="1" applyBorder="1" applyAlignment="1">
      <alignment horizontal="center" vertical="center" wrapText="1"/>
    </xf>
    <xf numFmtId="177" fontId="11" fillId="9" borderId="52" xfId="0" applyNumberFormat="1" applyFont="1" applyFill="1" applyBorder="1" applyAlignment="1">
      <alignment horizontal="center" vertical="center" wrapText="1"/>
    </xf>
    <xf numFmtId="177" fontId="11" fillId="9" borderId="53" xfId="0" applyNumberFormat="1" applyFont="1" applyFill="1" applyBorder="1" applyAlignment="1">
      <alignment horizontal="center" vertical="center" wrapText="1"/>
    </xf>
    <xf numFmtId="177" fontId="11" fillId="3" borderId="53" xfId="0" applyNumberFormat="1" applyFont="1" applyFill="1" applyBorder="1" applyAlignment="1">
      <alignment horizontal="center" vertical="center"/>
    </xf>
    <xf numFmtId="177" fontId="11" fillId="3" borderId="54" xfId="0" applyNumberFormat="1" applyFont="1" applyFill="1" applyBorder="1" applyAlignment="1">
      <alignment horizontal="center" vertical="center"/>
    </xf>
    <xf numFmtId="177" fontId="11" fillId="9" borderId="4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/>
    </xf>
    <xf numFmtId="177" fontId="11" fillId="9" borderId="25" xfId="0" applyNumberFormat="1" applyFont="1" applyFill="1" applyBorder="1" applyAlignment="1">
      <alignment horizontal="center" vertical="center"/>
    </xf>
    <xf numFmtId="177" fontId="11" fillId="9" borderId="30" xfId="0" applyNumberFormat="1" applyFont="1" applyFill="1" applyBorder="1" applyAlignment="1">
      <alignment horizontal="center" vertical="center"/>
    </xf>
    <xf numFmtId="177" fontId="11" fillId="9" borderId="65" xfId="0" applyNumberFormat="1" applyFont="1" applyFill="1" applyBorder="1" applyAlignment="1">
      <alignment horizontal="center" vertical="center"/>
    </xf>
    <xf numFmtId="177" fontId="11" fillId="9" borderId="66" xfId="0" applyNumberFormat="1" applyFont="1" applyFill="1" applyBorder="1" applyAlignment="1">
      <alignment horizontal="center" vertical="center"/>
    </xf>
    <xf numFmtId="177" fontId="11" fillId="9" borderId="67" xfId="0" applyNumberFormat="1" applyFont="1" applyFill="1" applyBorder="1" applyAlignment="1">
      <alignment horizontal="center" vertical="center"/>
    </xf>
    <xf numFmtId="177" fontId="11" fillId="9" borderId="68" xfId="0" applyNumberFormat="1" applyFont="1" applyFill="1" applyBorder="1" applyAlignment="1">
      <alignment horizontal="center" vertical="center"/>
    </xf>
    <xf numFmtId="177" fontId="11" fillId="9" borderId="69" xfId="0" applyNumberFormat="1" applyFont="1" applyFill="1" applyBorder="1" applyAlignment="1">
      <alignment horizontal="center" vertical="center"/>
    </xf>
    <xf numFmtId="177" fontId="11" fillId="9" borderId="70" xfId="0" applyNumberFormat="1" applyFont="1" applyFill="1" applyBorder="1" applyAlignment="1">
      <alignment horizontal="center" vertical="center"/>
    </xf>
    <xf numFmtId="177" fontId="11" fillId="9" borderId="75" xfId="0" applyNumberFormat="1" applyFont="1" applyFill="1" applyBorder="1" applyAlignment="1">
      <alignment horizontal="center" vertical="center"/>
    </xf>
    <xf numFmtId="177" fontId="11" fillId="3" borderId="69" xfId="0" applyNumberFormat="1" applyFont="1" applyFill="1" applyBorder="1" applyAlignment="1">
      <alignment horizontal="center" vertical="center"/>
    </xf>
    <xf numFmtId="177" fontId="11" fillId="9" borderId="77" xfId="0" applyNumberFormat="1" applyFont="1" applyFill="1" applyBorder="1" applyAlignment="1">
      <alignment horizontal="center" vertical="center"/>
    </xf>
    <xf numFmtId="177" fontId="4" fillId="9" borderId="4" xfId="1" applyNumberFormat="1" applyFont="1" applyFill="1" applyBorder="1" applyAlignment="1">
      <alignment vertical="center"/>
    </xf>
    <xf numFmtId="177" fontId="4" fillId="9" borderId="5" xfId="1" applyNumberFormat="1" applyFont="1" applyFill="1" applyBorder="1" applyAlignment="1">
      <alignment vertical="center"/>
    </xf>
    <xf numFmtId="177" fontId="4" fillId="9" borderId="3" xfId="1" applyNumberFormat="1" applyFont="1" applyFill="1" applyBorder="1" applyAlignment="1">
      <alignment vertical="center"/>
    </xf>
    <xf numFmtId="177" fontId="4" fillId="15" borderId="3" xfId="1" applyNumberFormat="1" applyFont="1" applyFill="1" applyBorder="1" applyAlignment="1">
      <alignment vertical="center"/>
    </xf>
    <xf numFmtId="177" fontId="4" fillId="15" borderId="4" xfId="1" applyNumberFormat="1" applyFont="1" applyFill="1" applyBorder="1" applyAlignment="1">
      <alignment vertical="center"/>
    </xf>
    <xf numFmtId="177" fontId="4" fillId="15" borderId="5" xfId="1" applyNumberFormat="1" applyFont="1" applyFill="1" applyBorder="1" applyAlignment="1">
      <alignment vertical="center"/>
    </xf>
    <xf numFmtId="177" fontId="4" fillId="3" borderId="3" xfId="1" applyNumberFormat="1" applyFont="1" applyFill="1" applyBorder="1" applyAlignment="1">
      <alignment vertical="center"/>
    </xf>
    <xf numFmtId="177" fontId="4" fillId="3" borderId="4" xfId="1" applyNumberFormat="1" applyFont="1" applyFill="1" applyBorder="1" applyAlignment="1">
      <alignment vertical="center"/>
    </xf>
    <xf numFmtId="177" fontId="4" fillId="3" borderId="5" xfId="1" applyNumberFormat="1" applyFont="1" applyFill="1" applyBorder="1" applyAlignment="1">
      <alignment vertical="center"/>
    </xf>
    <xf numFmtId="177" fontId="4" fillId="9" borderId="1" xfId="1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28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CCFFFF"/>
      <color rgb="FF66FF66"/>
      <color rgb="FFFF66FF"/>
      <color rgb="FFFF99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17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20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23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18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21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08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95438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29</xdr:row>
      <xdr:rowOff>103911</xdr:rowOff>
    </xdr:from>
    <xdr:to>
      <xdr:col>4</xdr:col>
      <xdr:colOff>1901181</xdr:colOff>
      <xdr:row>31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954" y="17681866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41</xdr:row>
      <xdr:rowOff>69272</xdr:rowOff>
    </xdr:from>
    <xdr:to>
      <xdr:col>4</xdr:col>
      <xdr:colOff>1883865</xdr:colOff>
      <xdr:row>43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8" y="2512868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44</xdr:row>
      <xdr:rowOff>86591</xdr:rowOff>
    </xdr:from>
    <xdr:to>
      <xdr:col>4</xdr:col>
      <xdr:colOff>2244563</xdr:colOff>
      <xdr:row>46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5368637" y="2701636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64</xdr:row>
      <xdr:rowOff>69272</xdr:rowOff>
    </xdr:from>
    <xdr:to>
      <xdr:col>4</xdr:col>
      <xdr:colOff>1982349</xdr:colOff>
      <xdr:row>66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683" y="39468136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8382000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29</xdr:row>
      <xdr:rowOff>95250</xdr:rowOff>
    </xdr:from>
    <xdr:to>
      <xdr:col>4</xdr:col>
      <xdr:colOff>1847062</xdr:colOff>
      <xdr:row>31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692688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41</xdr:row>
      <xdr:rowOff>119063</xdr:rowOff>
    </xdr:from>
    <xdr:to>
      <xdr:col>4</xdr:col>
      <xdr:colOff>1823251</xdr:colOff>
      <xdr:row>43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9" y="2514600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44</xdr:row>
      <xdr:rowOff>54121</xdr:rowOff>
    </xdr:from>
    <xdr:to>
      <xdr:col>4</xdr:col>
      <xdr:colOff>2136324</xdr:colOff>
      <xdr:row>46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4786313" y="2693843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64</xdr:row>
      <xdr:rowOff>71437</xdr:rowOff>
    </xdr:from>
    <xdr:to>
      <xdr:col>4</xdr:col>
      <xdr:colOff>1997502</xdr:colOff>
      <xdr:row>66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39338250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95"/>
  </cols>
  <sheetData>
    <row r="1" spans="2:95" ht="28.5" thickBot="1" x14ac:dyDescent="0.45">
      <c r="BN1" s="661"/>
      <c r="BO1" s="661"/>
      <c r="BP1" s="661"/>
    </row>
    <row r="2" spans="2:95" ht="60" customHeight="1" x14ac:dyDescent="0.35">
      <c r="F2" s="21" t="s">
        <v>518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519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498" t="s">
        <v>520</v>
      </c>
      <c r="AE2" s="499"/>
      <c r="AF2" s="499"/>
      <c r="AG2" s="499"/>
      <c r="AH2" s="499"/>
      <c r="AI2" s="500"/>
      <c r="AJ2" s="658" t="s">
        <v>521</v>
      </c>
      <c r="AK2" s="659"/>
      <c r="AL2" s="659"/>
      <c r="AM2" s="659"/>
      <c r="AN2" s="659"/>
      <c r="AO2" s="660"/>
      <c r="AP2" s="658" t="s">
        <v>522</v>
      </c>
      <c r="AQ2" s="659"/>
      <c r="AR2" s="659"/>
      <c r="AS2" s="659"/>
      <c r="AT2" s="659"/>
      <c r="AU2" s="660"/>
      <c r="AV2" s="658" t="s">
        <v>386</v>
      </c>
      <c r="AW2" s="662"/>
      <c r="AX2" s="662"/>
      <c r="AY2" s="662"/>
      <c r="AZ2" s="662"/>
      <c r="BA2" s="663"/>
      <c r="BB2" s="658" t="s">
        <v>383</v>
      </c>
      <c r="BC2" s="662"/>
      <c r="BD2" s="662"/>
      <c r="BE2" s="662"/>
      <c r="BF2" s="662"/>
      <c r="BG2" s="663"/>
      <c r="BH2" s="658" t="s">
        <v>384</v>
      </c>
      <c r="BI2" s="659"/>
      <c r="BJ2" s="659"/>
      <c r="BK2" s="659"/>
      <c r="BL2" s="659"/>
      <c r="BM2" s="660"/>
      <c r="BN2" s="21" t="s">
        <v>523</v>
      </c>
      <c r="BO2" s="22"/>
      <c r="BP2" s="22"/>
      <c r="BQ2" s="22"/>
      <c r="BR2" s="22"/>
      <c r="BS2" s="23"/>
      <c r="BT2" s="21" t="s">
        <v>524</v>
      </c>
      <c r="BU2" s="22"/>
      <c r="BV2" s="22"/>
      <c r="BW2" s="22"/>
      <c r="BX2" s="22"/>
      <c r="BY2" s="23"/>
      <c r="BZ2" s="21" t="s">
        <v>525</v>
      </c>
      <c r="CA2" s="22"/>
      <c r="CB2" s="22"/>
      <c r="CC2" s="22"/>
      <c r="CD2" s="22"/>
      <c r="CE2" s="23"/>
      <c r="CF2" s="658" t="s">
        <v>526</v>
      </c>
      <c r="CG2" s="659"/>
      <c r="CH2" s="659"/>
      <c r="CI2" s="659"/>
      <c r="CJ2" s="659"/>
      <c r="CK2" s="660"/>
    </row>
    <row r="3" spans="2:95" s="102" customFormat="1" ht="24" thickBot="1" x14ac:dyDescent="0.4">
      <c r="B3" s="100" t="s">
        <v>527</v>
      </c>
      <c r="C3" s="100" t="s">
        <v>3</v>
      </c>
      <c r="D3" s="100" t="s">
        <v>528</v>
      </c>
      <c r="E3" s="101" t="s">
        <v>529</v>
      </c>
      <c r="F3" s="100" t="s">
        <v>530</v>
      </c>
      <c r="G3" s="100" t="s">
        <v>531</v>
      </c>
      <c r="H3" s="100" t="s">
        <v>157</v>
      </c>
      <c r="I3" s="100" t="s">
        <v>158</v>
      </c>
      <c r="J3" s="100" t="s">
        <v>532</v>
      </c>
      <c r="K3" s="101" t="s">
        <v>160</v>
      </c>
      <c r="L3" s="225" t="s">
        <v>155</v>
      </c>
      <c r="M3" s="226" t="s">
        <v>156</v>
      </c>
      <c r="N3" s="226" t="s">
        <v>533</v>
      </c>
      <c r="O3" s="226" t="s">
        <v>534</v>
      </c>
      <c r="P3" s="226" t="s">
        <v>159</v>
      </c>
      <c r="Q3" s="227" t="s">
        <v>160</v>
      </c>
      <c r="R3" s="228" t="s">
        <v>535</v>
      </c>
      <c r="S3" s="229" t="s">
        <v>536</v>
      </c>
      <c r="T3" s="229" t="s">
        <v>157</v>
      </c>
      <c r="U3" s="229" t="s">
        <v>534</v>
      </c>
      <c r="V3" s="229" t="s">
        <v>537</v>
      </c>
      <c r="W3" s="227" t="s">
        <v>538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159</v>
      </c>
      <c r="AC3" s="227" t="s">
        <v>160</v>
      </c>
      <c r="AD3" s="228" t="s">
        <v>540</v>
      </c>
      <c r="AE3" s="229" t="s">
        <v>536</v>
      </c>
      <c r="AF3" s="229" t="s">
        <v>539</v>
      </c>
      <c r="AG3" s="229" t="s">
        <v>158</v>
      </c>
      <c r="AH3" s="229" t="s">
        <v>159</v>
      </c>
      <c r="AI3" s="227" t="s">
        <v>541</v>
      </c>
      <c r="AJ3" s="225" t="s">
        <v>155</v>
      </c>
      <c r="AK3" s="226" t="s">
        <v>536</v>
      </c>
      <c r="AL3" s="226" t="s">
        <v>539</v>
      </c>
      <c r="AM3" s="226" t="s">
        <v>158</v>
      </c>
      <c r="AN3" s="226" t="s">
        <v>542</v>
      </c>
      <c r="AO3" s="227" t="s">
        <v>543</v>
      </c>
      <c r="AP3" s="225" t="s">
        <v>540</v>
      </c>
      <c r="AQ3" s="226" t="s">
        <v>536</v>
      </c>
      <c r="AR3" s="226" t="s">
        <v>539</v>
      </c>
      <c r="AS3" s="226" t="s">
        <v>534</v>
      </c>
      <c r="AT3" s="226" t="s">
        <v>542</v>
      </c>
      <c r="AU3" s="227" t="s">
        <v>541</v>
      </c>
      <c r="AV3" s="228" t="s">
        <v>540</v>
      </c>
      <c r="AW3" s="229" t="s">
        <v>156</v>
      </c>
      <c r="AX3" s="229" t="s">
        <v>539</v>
      </c>
      <c r="AY3" s="229" t="s">
        <v>158</v>
      </c>
      <c r="AZ3" s="229" t="s">
        <v>159</v>
      </c>
      <c r="BA3" s="227" t="s">
        <v>541</v>
      </c>
      <c r="BB3" s="228" t="s">
        <v>540</v>
      </c>
      <c r="BC3" s="229" t="s">
        <v>156</v>
      </c>
      <c r="BD3" s="229" t="s">
        <v>533</v>
      </c>
      <c r="BE3" s="229" t="s">
        <v>534</v>
      </c>
      <c r="BF3" s="229" t="s">
        <v>542</v>
      </c>
      <c r="BG3" s="227" t="s">
        <v>160</v>
      </c>
      <c r="BH3" s="228" t="s">
        <v>540</v>
      </c>
      <c r="BI3" s="229" t="s">
        <v>536</v>
      </c>
      <c r="BJ3" s="229" t="s">
        <v>539</v>
      </c>
      <c r="BK3" s="229" t="s">
        <v>534</v>
      </c>
      <c r="BL3" s="229" t="s">
        <v>542</v>
      </c>
      <c r="BM3" s="227" t="s">
        <v>541</v>
      </c>
      <c r="BN3" s="225" t="s">
        <v>540</v>
      </c>
      <c r="BO3" s="226" t="s">
        <v>156</v>
      </c>
      <c r="BP3" s="226" t="s">
        <v>539</v>
      </c>
      <c r="BQ3" s="226" t="s">
        <v>534</v>
      </c>
      <c r="BR3" s="226" t="s">
        <v>159</v>
      </c>
      <c r="BS3" s="227" t="s">
        <v>541</v>
      </c>
      <c r="BT3" s="225" t="s">
        <v>155</v>
      </c>
      <c r="BU3" s="226" t="s">
        <v>536</v>
      </c>
      <c r="BV3" s="226" t="s">
        <v>157</v>
      </c>
      <c r="BW3" s="226" t="s">
        <v>534</v>
      </c>
      <c r="BX3" s="226" t="s">
        <v>159</v>
      </c>
      <c r="BY3" s="227" t="s">
        <v>541</v>
      </c>
      <c r="BZ3" s="225" t="s">
        <v>540</v>
      </c>
      <c r="CA3" s="226" t="s">
        <v>536</v>
      </c>
      <c r="CB3" s="226" t="s">
        <v>539</v>
      </c>
      <c r="CC3" s="226" t="s">
        <v>534</v>
      </c>
      <c r="CD3" s="226" t="s">
        <v>159</v>
      </c>
      <c r="CE3" s="227" t="s">
        <v>541</v>
      </c>
      <c r="CF3" s="228" t="s">
        <v>155</v>
      </c>
      <c r="CG3" s="229" t="s">
        <v>536</v>
      </c>
      <c r="CH3" s="229" t="s">
        <v>539</v>
      </c>
      <c r="CI3" s="229" t="s">
        <v>534</v>
      </c>
      <c r="CJ3" s="229" t="s">
        <v>542</v>
      </c>
      <c r="CK3" s="227" t="s">
        <v>541</v>
      </c>
      <c r="CL3" s="595"/>
      <c r="CM3" s="595"/>
      <c r="CN3" s="595"/>
      <c r="CO3" s="595"/>
      <c r="CP3" s="595"/>
      <c r="CQ3" s="595"/>
    </row>
    <row r="4" spans="2:95" ht="30" customHeight="1" x14ac:dyDescent="0.35">
      <c r="B4" s="2" t="s">
        <v>544</v>
      </c>
      <c r="C4" s="2"/>
      <c r="D4" s="38" t="s">
        <v>545</v>
      </c>
      <c r="E4" s="39" t="s">
        <v>546</v>
      </c>
      <c r="F4" s="75" t="s">
        <v>6</v>
      </c>
      <c r="G4" s="75" t="s">
        <v>547</v>
      </c>
      <c r="H4" s="75" t="s">
        <v>548</v>
      </c>
      <c r="I4" s="75" t="s">
        <v>549</v>
      </c>
      <c r="J4" s="75" t="s">
        <v>550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719" t="str">
        <f>IF( BH4&lt;&gt;0,BZ4/BH4*7,"-")</f>
        <v>-</v>
      </c>
      <c r="CG4" s="720" t="str">
        <f t="shared" ref="CG4:CK19" si="2">IF( BI4&lt;&gt;0,CA4/BI4*7,"-")</f>
        <v>-</v>
      </c>
      <c r="CH4" s="720" t="str">
        <f t="shared" si="2"/>
        <v>-</v>
      </c>
      <c r="CI4" s="720" t="str">
        <f t="shared" si="2"/>
        <v>-</v>
      </c>
      <c r="CJ4" s="720" t="str">
        <f t="shared" si="2"/>
        <v>-</v>
      </c>
      <c r="CK4" s="721" t="str">
        <f t="shared" si="2"/>
        <v>-</v>
      </c>
    </row>
    <row r="5" spans="2:95" ht="30" customHeight="1" x14ac:dyDescent="0.35">
      <c r="B5" s="3"/>
      <c r="C5" s="3"/>
      <c r="D5" s="38" t="s">
        <v>551</v>
      </c>
      <c r="E5" s="39" t="s">
        <v>552</v>
      </c>
      <c r="F5" s="77" t="s">
        <v>4</v>
      </c>
      <c r="G5" s="77" t="s">
        <v>553</v>
      </c>
      <c r="H5" s="77" t="s">
        <v>554</v>
      </c>
      <c r="I5" s="77" t="s">
        <v>555</v>
      </c>
      <c r="J5" s="77" t="s">
        <v>556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722" t="str">
        <f t="shared" ref="CF5:CK30" si="5">IF( BH5&lt;&gt;0,BZ5/BH5*7,"-")</f>
        <v>-</v>
      </c>
      <c r="CG5" s="723" t="str">
        <f t="shared" si="2"/>
        <v>-</v>
      </c>
      <c r="CH5" s="724" t="str">
        <f t="shared" si="2"/>
        <v>-</v>
      </c>
      <c r="CI5" s="723" t="str">
        <f t="shared" si="2"/>
        <v>-</v>
      </c>
      <c r="CJ5" s="723" t="str">
        <f t="shared" si="2"/>
        <v>-</v>
      </c>
      <c r="CK5" s="725" t="str">
        <f t="shared" si="2"/>
        <v>-</v>
      </c>
    </row>
    <row r="6" spans="2:95" ht="30" customHeight="1" thickBot="1" x14ac:dyDescent="0.4">
      <c r="B6" s="4"/>
      <c r="C6" s="4"/>
      <c r="D6" s="38" t="s">
        <v>557</v>
      </c>
      <c r="E6" s="39" t="s">
        <v>558</v>
      </c>
      <c r="F6" s="79" t="s">
        <v>559</v>
      </c>
      <c r="G6" s="79" t="s">
        <v>7</v>
      </c>
      <c r="H6" s="79" t="s">
        <v>560</v>
      </c>
      <c r="I6" s="80" t="s">
        <v>561</v>
      </c>
      <c r="J6" s="80" t="s">
        <v>562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/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0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0</v>
      </c>
      <c r="CD6" s="218">
        <f t="shared" si="1"/>
        <v>0</v>
      </c>
      <c r="CE6" s="134"/>
      <c r="CF6" s="726" t="str">
        <f t="shared" si="5"/>
        <v>-</v>
      </c>
      <c r="CG6" s="727" t="str">
        <f t="shared" si="2"/>
        <v>-</v>
      </c>
      <c r="CH6" s="727" t="str">
        <f t="shared" si="2"/>
        <v>-</v>
      </c>
      <c r="CI6" s="727" t="str">
        <f t="shared" si="2"/>
        <v>-</v>
      </c>
      <c r="CJ6" s="727" t="str">
        <f t="shared" si="2"/>
        <v>-</v>
      </c>
      <c r="CK6" s="728" t="str">
        <f t="shared" si="2"/>
        <v>-</v>
      </c>
    </row>
    <row r="7" spans="2:95" ht="30" customHeight="1" x14ac:dyDescent="0.35">
      <c r="B7" s="2" t="s">
        <v>563</v>
      </c>
      <c r="C7" s="2"/>
      <c r="D7" s="38" t="s">
        <v>564</v>
      </c>
      <c r="E7" s="39" t="s">
        <v>565</v>
      </c>
      <c r="F7" s="82" t="s">
        <v>566</v>
      </c>
      <c r="G7" s="82" t="s">
        <v>13</v>
      </c>
      <c r="H7" s="82" t="s">
        <v>567</v>
      </c>
      <c r="I7" s="82" t="s">
        <v>568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/>
      <c r="T7" s="216"/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0</v>
      </c>
      <c r="BP7" s="168">
        <f t="shared" si="0"/>
        <v>0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0</v>
      </c>
      <c r="CB7" s="168">
        <f t="shared" si="1"/>
        <v>0</v>
      </c>
      <c r="CC7" s="168">
        <f t="shared" si="1"/>
        <v>0</v>
      </c>
      <c r="CD7" s="168">
        <f t="shared" si="1"/>
        <v>0</v>
      </c>
      <c r="CE7" s="169"/>
      <c r="CF7" s="719" t="str">
        <f t="shared" si="5"/>
        <v>-</v>
      </c>
      <c r="CG7" s="720" t="str">
        <f t="shared" si="2"/>
        <v>-</v>
      </c>
      <c r="CH7" s="720" t="str">
        <f t="shared" si="2"/>
        <v>-</v>
      </c>
      <c r="CI7" s="720" t="str">
        <f t="shared" si="2"/>
        <v>-</v>
      </c>
      <c r="CJ7" s="720" t="str">
        <f t="shared" si="2"/>
        <v>-</v>
      </c>
      <c r="CK7" s="721" t="str">
        <f t="shared" si="2"/>
        <v>-</v>
      </c>
    </row>
    <row r="8" spans="2:95" ht="30" customHeight="1" x14ac:dyDescent="0.35">
      <c r="B8" s="3"/>
      <c r="C8" s="3"/>
      <c r="D8" s="38" t="s">
        <v>569</v>
      </c>
      <c r="E8" s="39" t="s">
        <v>570</v>
      </c>
      <c r="F8" s="84" t="s">
        <v>571</v>
      </c>
      <c r="G8" s="84" t="s">
        <v>572</v>
      </c>
      <c r="H8" s="84" t="s">
        <v>573</v>
      </c>
      <c r="I8" s="77" t="s">
        <v>574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729" t="str">
        <f t="shared" si="5"/>
        <v>-</v>
      </c>
      <c r="CG8" s="723" t="str">
        <f t="shared" si="2"/>
        <v>-</v>
      </c>
      <c r="CH8" s="723" t="str">
        <f t="shared" si="2"/>
        <v>-</v>
      </c>
      <c r="CI8" s="723" t="str">
        <f t="shared" si="2"/>
        <v>-</v>
      </c>
      <c r="CJ8" s="723" t="str">
        <f t="shared" si="2"/>
        <v>-</v>
      </c>
      <c r="CK8" s="725" t="str">
        <f t="shared" si="2"/>
        <v>-</v>
      </c>
    </row>
    <row r="9" spans="2:95" ht="30" customHeight="1" x14ac:dyDescent="0.35">
      <c r="B9" s="3"/>
      <c r="C9" s="3"/>
      <c r="D9" s="38" t="s">
        <v>575</v>
      </c>
      <c r="E9" s="39" t="s">
        <v>576</v>
      </c>
      <c r="F9" s="84" t="s">
        <v>577</v>
      </c>
      <c r="G9" s="84" t="s">
        <v>578</v>
      </c>
      <c r="H9" s="84" t="s">
        <v>579</v>
      </c>
      <c r="I9" s="77" t="s">
        <v>580</v>
      </c>
      <c r="J9" s="77" t="s">
        <v>581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1</v>
      </c>
      <c r="V9" s="146"/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1</v>
      </c>
      <c r="BR9" s="149">
        <f t="shared" si="0"/>
        <v>0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1</v>
      </c>
      <c r="CD9" s="149">
        <f t="shared" si="1"/>
        <v>0</v>
      </c>
      <c r="CE9" s="123"/>
      <c r="CF9" s="729" t="str">
        <f t="shared" si="5"/>
        <v>-</v>
      </c>
      <c r="CG9" s="723" t="str">
        <f t="shared" si="2"/>
        <v>-</v>
      </c>
      <c r="CH9" s="723" t="str">
        <f t="shared" si="2"/>
        <v>-</v>
      </c>
      <c r="CI9" s="723" t="str">
        <f t="shared" si="2"/>
        <v>-</v>
      </c>
      <c r="CJ9" s="723" t="str">
        <f t="shared" si="2"/>
        <v>-</v>
      </c>
      <c r="CK9" s="725" t="str">
        <f t="shared" si="2"/>
        <v>-</v>
      </c>
    </row>
    <row r="10" spans="2:95" ht="30" customHeight="1" thickBot="1" x14ac:dyDescent="0.4">
      <c r="B10" s="4"/>
      <c r="C10" s="4"/>
      <c r="D10" s="38" t="s">
        <v>582</v>
      </c>
      <c r="E10" s="39" t="s">
        <v>583</v>
      </c>
      <c r="F10" s="79" t="s">
        <v>584</v>
      </c>
      <c r="G10" s="79" t="s">
        <v>585</v>
      </c>
      <c r="H10" s="79" t="s">
        <v>586</v>
      </c>
      <c r="I10" s="80" t="s">
        <v>587</v>
      </c>
      <c r="J10" s="80" t="s">
        <v>588</v>
      </c>
      <c r="K10" s="86"/>
      <c r="L10" s="129"/>
      <c r="M10" s="211"/>
      <c r="N10" s="211"/>
      <c r="O10" s="211"/>
      <c r="P10" s="211"/>
      <c r="Q10" s="131"/>
      <c r="R10" s="223"/>
      <c r="S10" s="224"/>
      <c r="T10" s="224"/>
      <c r="U10" s="224"/>
      <c r="V10" s="224"/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0</v>
      </c>
      <c r="BP10" s="218">
        <f t="shared" si="0"/>
        <v>0</v>
      </c>
      <c r="BQ10" s="218">
        <f t="shared" si="0"/>
        <v>0</v>
      </c>
      <c r="BR10" s="218">
        <f t="shared" si="0"/>
        <v>0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0</v>
      </c>
      <c r="CB10" s="218">
        <f t="shared" si="1"/>
        <v>0</v>
      </c>
      <c r="CC10" s="218">
        <f t="shared" si="1"/>
        <v>0</v>
      </c>
      <c r="CD10" s="218">
        <f t="shared" si="1"/>
        <v>0</v>
      </c>
      <c r="CE10" s="134"/>
      <c r="CF10" s="726" t="str">
        <f t="shared" si="5"/>
        <v>-</v>
      </c>
      <c r="CG10" s="727" t="str">
        <f t="shared" si="2"/>
        <v>-</v>
      </c>
      <c r="CH10" s="727" t="str">
        <f t="shared" si="2"/>
        <v>-</v>
      </c>
      <c r="CI10" s="727" t="str">
        <f t="shared" si="2"/>
        <v>-</v>
      </c>
      <c r="CJ10" s="727" t="str">
        <f t="shared" si="2"/>
        <v>-</v>
      </c>
      <c r="CK10" s="728" t="str">
        <f t="shared" si="2"/>
        <v>-</v>
      </c>
    </row>
    <row r="11" spans="2:95" ht="60" customHeight="1" x14ac:dyDescent="0.35">
      <c r="B11" s="2" t="s">
        <v>589</v>
      </c>
      <c r="C11" s="2"/>
      <c r="D11" s="38" t="s">
        <v>545</v>
      </c>
      <c r="E11" s="39" t="s">
        <v>590</v>
      </c>
      <c r="F11" s="82" t="s">
        <v>22</v>
      </c>
      <c r="G11" s="82" t="s">
        <v>19</v>
      </c>
      <c r="H11" s="82" t="s">
        <v>591</v>
      </c>
      <c r="I11" s="75" t="s">
        <v>592</v>
      </c>
      <c r="J11" s="75" t="s">
        <v>593</v>
      </c>
      <c r="K11" s="87" t="s">
        <v>594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719" t="str">
        <f t="shared" si="5"/>
        <v>-</v>
      </c>
      <c r="CG11" s="720" t="str">
        <f t="shared" si="2"/>
        <v>-</v>
      </c>
      <c r="CH11" s="720" t="str">
        <f t="shared" si="2"/>
        <v>-</v>
      </c>
      <c r="CI11" s="720" t="str">
        <f t="shared" si="2"/>
        <v>-</v>
      </c>
      <c r="CJ11" s="720" t="str">
        <f t="shared" si="2"/>
        <v>-</v>
      </c>
      <c r="CK11" s="730" t="str">
        <f t="shared" si="2"/>
        <v>-</v>
      </c>
    </row>
    <row r="12" spans="2:95" ht="60" customHeight="1" thickBot="1" x14ac:dyDescent="0.4">
      <c r="B12" s="3"/>
      <c r="C12" s="3"/>
      <c r="D12" s="38" t="s">
        <v>595</v>
      </c>
      <c r="E12" s="39" t="s">
        <v>558</v>
      </c>
      <c r="F12" s="79" t="s">
        <v>596</v>
      </c>
      <c r="G12" s="79" t="s">
        <v>597</v>
      </c>
      <c r="H12" s="79" t="s">
        <v>598</v>
      </c>
      <c r="I12" s="80" t="s">
        <v>23</v>
      </c>
      <c r="J12" s="80" t="s">
        <v>599</v>
      </c>
      <c r="K12" s="88" t="s">
        <v>600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731" t="str">
        <f t="shared" si="5"/>
        <v>-</v>
      </c>
      <c r="CG12" s="732" t="str">
        <f t="shared" si="2"/>
        <v>-</v>
      </c>
      <c r="CH12" s="732" t="str">
        <f t="shared" si="2"/>
        <v>-</v>
      </c>
      <c r="CI12" s="732" t="str">
        <f t="shared" si="2"/>
        <v>-</v>
      </c>
      <c r="CJ12" s="732" t="str">
        <f t="shared" si="2"/>
        <v>-</v>
      </c>
      <c r="CK12" s="733" t="str">
        <f t="shared" si="2"/>
        <v>-</v>
      </c>
    </row>
    <row r="13" spans="2:95" ht="39.950000000000003" customHeight="1" x14ac:dyDescent="0.35">
      <c r="B13" s="2" t="s">
        <v>601</v>
      </c>
      <c r="C13" s="2"/>
      <c r="D13" s="38" t="s">
        <v>602</v>
      </c>
      <c r="E13" s="39" t="s">
        <v>603</v>
      </c>
      <c r="F13" s="82" t="s">
        <v>31</v>
      </c>
      <c r="G13" s="82" t="s">
        <v>604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719" t="str">
        <f t="shared" si="5"/>
        <v>-</v>
      </c>
      <c r="CG13" s="720" t="str">
        <f t="shared" si="2"/>
        <v>-</v>
      </c>
      <c r="CH13" s="720" t="str">
        <f t="shared" si="2"/>
        <v>-</v>
      </c>
      <c r="CI13" s="734" t="str">
        <f t="shared" si="2"/>
        <v>-</v>
      </c>
      <c r="CJ13" s="734" t="str">
        <f t="shared" si="2"/>
        <v>-</v>
      </c>
      <c r="CK13" s="721" t="str">
        <f t="shared" si="2"/>
        <v>-</v>
      </c>
    </row>
    <row r="14" spans="2:95" ht="39.950000000000003" customHeight="1" x14ac:dyDescent="0.35">
      <c r="B14" s="3"/>
      <c r="C14" s="3"/>
      <c r="D14" s="38" t="s">
        <v>551</v>
      </c>
      <c r="E14" s="39" t="s">
        <v>552</v>
      </c>
      <c r="F14" s="84" t="s">
        <v>28</v>
      </c>
      <c r="G14" s="84" t="s">
        <v>605</v>
      </c>
      <c r="H14" s="84" t="s">
        <v>606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729" t="str">
        <f t="shared" si="5"/>
        <v>-</v>
      </c>
      <c r="CG14" s="723" t="str">
        <f t="shared" si="2"/>
        <v>-</v>
      </c>
      <c r="CH14" s="723" t="str">
        <f t="shared" si="2"/>
        <v>-</v>
      </c>
      <c r="CI14" s="723" t="str">
        <f t="shared" si="2"/>
        <v>-</v>
      </c>
      <c r="CJ14" s="723" t="str">
        <f t="shared" si="2"/>
        <v>-</v>
      </c>
      <c r="CK14" s="725" t="str">
        <f t="shared" si="2"/>
        <v>-</v>
      </c>
    </row>
    <row r="15" spans="2:95" ht="39.950000000000003" customHeight="1" thickBot="1" x14ac:dyDescent="0.4">
      <c r="B15" s="4"/>
      <c r="C15" s="4"/>
      <c r="D15" s="38" t="s">
        <v>595</v>
      </c>
      <c r="E15" s="39" t="s">
        <v>607</v>
      </c>
      <c r="F15" s="79" t="s">
        <v>608</v>
      </c>
      <c r="G15" s="79" t="s">
        <v>609</v>
      </c>
      <c r="H15" s="79" t="s">
        <v>610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726" t="str">
        <f t="shared" si="5"/>
        <v>-</v>
      </c>
      <c r="CG15" s="727" t="str">
        <f t="shared" si="2"/>
        <v>-</v>
      </c>
      <c r="CH15" s="727" t="str">
        <f t="shared" si="2"/>
        <v>-</v>
      </c>
      <c r="CI15" s="727" t="str">
        <f t="shared" si="2"/>
        <v>-</v>
      </c>
      <c r="CJ15" s="727" t="str">
        <f t="shared" si="2"/>
        <v>-</v>
      </c>
      <c r="CK15" s="728" t="str">
        <f t="shared" si="2"/>
        <v>-</v>
      </c>
    </row>
    <row r="16" spans="2:95" ht="39.950000000000003" customHeight="1" x14ac:dyDescent="0.35">
      <c r="B16" s="2" t="s">
        <v>611</v>
      </c>
      <c r="C16" s="2"/>
      <c r="D16" s="38" t="s">
        <v>545</v>
      </c>
      <c r="E16" s="39" t="s">
        <v>590</v>
      </c>
      <c r="F16" s="82" t="s">
        <v>612</v>
      </c>
      <c r="G16" s="82" t="s">
        <v>613</v>
      </c>
      <c r="H16" s="82" t="s">
        <v>614</v>
      </c>
      <c r="I16" s="82" t="s">
        <v>615</v>
      </c>
      <c r="J16" s="82" t="s">
        <v>616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719" t="str">
        <f t="shared" si="5"/>
        <v>-</v>
      </c>
      <c r="CG16" s="720" t="str">
        <f t="shared" si="2"/>
        <v>-</v>
      </c>
      <c r="CH16" s="720" t="str">
        <f t="shared" si="2"/>
        <v>-</v>
      </c>
      <c r="CI16" s="720" t="str">
        <f t="shared" si="2"/>
        <v>-</v>
      </c>
      <c r="CJ16" s="720" t="str">
        <f t="shared" si="2"/>
        <v>-</v>
      </c>
      <c r="CK16" s="721" t="str">
        <f t="shared" si="2"/>
        <v>-</v>
      </c>
    </row>
    <row r="17" spans="2:89" ht="39.950000000000003" customHeight="1" x14ac:dyDescent="0.35">
      <c r="B17" s="3"/>
      <c r="C17" s="3"/>
      <c r="D17" s="38" t="s">
        <v>595</v>
      </c>
      <c r="E17" s="39" t="s">
        <v>617</v>
      </c>
      <c r="F17" s="84" t="s">
        <v>618</v>
      </c>
      <c r="G17" s="84" t="s">
        <v>619</v>
      </c>
      <c r="H17" s="84" t="s">
        <v>620</v>
      </c>
      <c r="I17" s="84" t="s">
        <v>38</v>
      </c>
      <c r="J17" s="84" t="s">
        <v>621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729" t="str">
        <f t="shared" si="5"/>
        <v>-</v>
      </c>
      <c r="CG17" s="723" t="str">
        <f t="shared" si="2"/>
        <v>-</v>
      </c>
      <c r="CH17" s="723" t="str">
        <f t="shared" si="2"/>
        <v>-</v>
      </c>
      <c r="CI17" s="723" t="str">
        <f t="shared" si="2"/>
        <v>-</v>
      </c>
      <c r="CJ17" s="723" t="str">
        <f t="shared" si="2"/>
        <v>-</v>
      </c>
      <c r="CK17" s="725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551</v>
      </c>
      <c r="E18" s="39" t="s">
        <v>622</v>
      </c>
      <c r="F18" s="79" t="s">
        <v>623</v>
      </c>
      <c r="G18" s="79" t="s">
        <v>624</v>
      </c>
      <c r="H18" s="79" t="s">
        <v>625</v>
      </c>
      <c r="I18" s="79" t="s">
        <v>626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735" t="str">
        <f t="shared" si="5"/>
        <v>-</v>
      </c>
      <c r="CG18" s="736" t="str">
        <f t="shared" si="2"/>
        <v>-</v>
      </c>
      <c r="CH18" s="736" t="str">
        <f t="shared" si="2"/>
        <v>-</v>
      </c>
      <c r="CI18" s="736" t="str">
        <f t="shared" si="2"/>
        <v>-</v>
      </c>
      <c r="CJ18" s="736" t="str">
        <f t="shared" si="2"/>
        <v>-</v>
      </c>
      <c r="CK18" s="737" t="str">
        <f t="shared" si="2"/>
        <v>-</v>
      </c>
    </row>
    <row r="19" spans="2:89" ht="39.950000000000003" customHeight="1" x14ac:dyDescent="0.35">
      <c r="B19" s="2" t="s">
        <v>627</v>
      </c>
      <c r="C19" s="2"/>
      <c r="D19" s="38" t="s">
        <v>545</v>
      </c>
      <c r="E19" s="39" t="s">
        <v>590</v>
      </c>
      <c r="F19" s="82" t="s">
        <v>628</v>
      </c>
      <c r="G19" s="82" t="s">
        <v>629</v>
      </c>
      <c r="H19" s="82" t="s">
        <v>630</v>
      </c>
      <c r="I19" s="82" t="s">
        <v>631</v>
      </c>
      <c r="J19" s="82" t="s">
        <v>632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719" t="str">
        <f t="shared" si="5"/>
        <v>-</v>
      </c>
      <c r="CG19" s="720" t="str">
        <f t="shared" si="2"/>
        <v>-</v>
      </c>
      <c r="CH19" s="720" t="str">
        <f t="shared" si="2"/>
        <v>-</v>
      </c>
      <c r="CI19" s="720" t="str">
        <f t="shared" si="2"/>
        <v>-</v>
      </c>
      <c r="CJ19" s="720" t="str">
        <f t="shared" si="2"/>
        <v>-</v>
      </c>
      <c r="CK19" s="721" t="str">
        <f t="shared" si="2"/>
        <v>-</v>
      </c>
    </row>
    <row r="20" spans="2:89" ht="39.950000000000003" customHeight="1" x14ac:dyDescent="0.35">
      <c r="B20" s="3"/>
      <c r="C20" s="3"/>
      <c r="D20" s="38" t="s">
        <v>633</v>
      </c>
      <c r="E20" s="39" t="s">
        <v>622</v>
      </c>
      <c r="F20" s="84" t="s">
        <v>634</v>
      </c>
      <c r="G20" s="84" t="s">
        <v>635</v>
      </c>
      <c r="H20" s="84" t="s">
        <v>636</v>
      </c>
      <c r="I20" s="84" t="s">
        <v>637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722" t="str">
        <f t="shared" si="5"/>
        <v>-</v>
      </c>
      <c r="CG20" s="738" t="str">
        <f t="shared" si="5"/>
        <v>-</v>
      </c>
      <c r="CH20" s="738" t="str">
        <f t="shared" si="5"/>
        <v>-</v>
      </c>
      <c r="CI20" s="738" t="str">
        <f t="shared" si="5"/>
        <v>-</v>
      </c>
      <c r="CJ20" s="738" t="str">
        <f t="shared" si="5"/>
        <v>-</v>
      </c>
      <c r="CK20" s="725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638</v>
      </c>
      <c r="E21" s="39" t="s">
        <v>639</v>
      </c>
      <c r="F21" s="79" t="s">
        <v>640</v>
      </c>
      <c r="G21" s="79" t="s">
        <v>641</v>
      </c>
      <c r="H21" s="79" t="s">
        <v>642</v>
      </c>
      <c r="I21" s="79" t="s">
        <v>643</v>
      </c>
      <c r="J21" s="79" t="s">
        <v>644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731" t="str">
        <f t="shared" si="5"/>
        <v>-</v>
      </c>
      <c r="CG21" s="732" t="str">
        <f t="shared" si="5"/>
        <v>-</v>
      </c>
      <c r="CH21" s="732" t="str">
        <f t="shared" si="5"/>
        <v>-</v>
      </c>
      <c r="CI21" s="732" t="str">
        <f t="shared" si="5"/>
        <v>-</v>
      </c>
      <c r="CJ21" s="732" t="str">
        <f t="shared" si="5"/>
        <v>-</v>
      </c>
      <c r="CK21" s="728" t="str">
        <f t="shared" si="5"/>
        <v>-</v>
      </c>
    </row>
    <row r="22" spans="2:89" ht="60" customHeight="1" x14ac:dyDescent="0.35">
      <c r="B22" s="2" t="s">
        <v>645</v>
      </c>
      <c r="C22" s="2"/>
      <c r="D22" s="38" t="s">
        <v>646</v>
      </c>
      <c r="E22" s="39" t="s">
        <v>647</v>
      </c>
      <c r="F22" s="82" t="s">
        <v>648</v>
      </c>
      <c r="G22" s="82" t="s">
        <v>649</v>
      </c>
      <c r="H22" s="82" t="s">
        <v>650</v>
      </c>
      <c r="I22" s="82" t="s">
        <v>651</v>
      </c>
      <c r="J22" s="82" t="s">
        <v>60</v>
      </c>
      <c r="K22" s="83"/>
      <c r="L22" s="233"/>
      <c r="M22" s="234"/>
      <c r="N22" s="234"/>
      <c r="O22" s="234"/>
      <c r="P22" s="234"/>
      <c r="Q22" s="235"/>
      <c r="R22" s="236">
        <v>3</v>
      </c>
      <c r="S22" s="237"/>
      <c r="T22" s="237"/>
      <c r="U22" s="237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719" t="str">
        <f t="shared" si="5"/>
        <v>-</v>
      </c>
      <c r="CG22" s="720" t="str">
        <f t="shared" si="5"/>
        <v>-</v>
      </c>
      <c r="CH22" s="720" t="str">
        <f t="shared" si="5"/>
        <v>-</v>
      </c>
      <c r="CI22" s="720" t="str">
        <f t="shared" si="5"/>
        <v>-</v>
      </c>
      <c r="CJ22" s="720" t="str">
        <f t="shared" si="5"/>
        <v>-</v>
      </c>
      <c r="CK22" s="721" t="str">
        <f t="shared" si="5"/>
        <v>-</v>
      </c>
    </row>
    <row r="23" spans="2:89" ht="60" customHeight="1" thickBot="1" x14ac:dyDescent="0.4">
      <c r="B23" s="4"/>
      <c r="C23" s="4"/>
      <c r="D23" s="38" t="s">
        <v>652</v>
      </c>
      <c r="E23" s="39" t="s">
        <v>653</v>
      </c>
      <c r="F23" s="79" t="s">
        <v>654</v>
      </c>
      <c r="G23" s="79" t="s">
        <v>655</v>
      </c>
      <c r="H23" s="79" t="s">
        <v>61</v>
      </c>
      <c r="I23" s="79" t="s">
        <v>656</v>
      </c>
      <c r="J23" s="79" t="s">
        <v>657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726" t="str">
        <f t="shared" si="5"/>
        <v>-</v>
      </c>
      <c r="CG23" s="727" t="str">
        <f t="shared" si="5"/>
        <v>-</v>
      </c>
      <c r="CH23" s="727" t="str">
        <f t="shared" si="5"/>
        <v>-</v>
      </c>
      <c r="CI23" s="727" t="str">
        <f t="shared" si="5"/>
        <v>-</v>
      </c>
      <c r="CJ23" s="727" t="str">
        <f t="shared" si="5"/>
        <v>-</v>
      </c>
      <c r="CK23" s="728" t="str">
        <f t="shared" si="5"/>
        <v>-</v>
      </c>
    </row>
    <row r="24" spans="2:89" ht="30" customHeight="1" x14ac:dyDescent="0.35">
      <c r="B24" s="2" t="s">
        <v>658</v>
      </c>
      <c r="C24" s="2"/>
      <c r="D24" s="38" t="s">
        <v>659</v>
      </c>
      <c r="E24" s="39" t="s">
        <v>660</v>
      </c>
      <c r="F24" s="82" t="s">
        <v>661</v>
      </c>
      <c r="G24" s="82" t="s">
        <v>662</v>
      </c>
      <c r="H24" s="82" t="s">
        <v>81</v>
      </c>
      <c r="I24" s="82" t="s">
        <v>663</v>
      </c>
      <c r="J24" s="82" t="s">
        <v>76</v>
      </c>
      <c r="K24" s="87" t="s">
        <v>664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719" t="str">
        <f t="shared" si="5"/>
        <v>-</v>
      </c>
      <c r="CG24" s="720" t="str">
        <f t="shared" si="5"/>
        <v>-</v>
      </c>
      <c r="CH24" s="720" t="str">
        <f t="shared" si="5"/>
        <v>-</v>
      </c>
      <c r="CI24" s="720" t="str">
        <f t="shared" si="5"/>
        <v>-</v>
      </c>
      <c r="CJ24" s="720" t="str">
        <f t="shared" si="5"/>
        <v>-</v>
      </c>
      <c r="CK24" s="730" t="str">
        <f t="shared" si="5"/>
        <v>-</v>
      </c>
    </row>
    <row r="25" spans="2:89" ht="30" customHeight="1" x14ac:dyDescent="0.35">
      <c r="B25" s="3"/>
      <c r="C25" s="3"/>
      <c r="D25" s="38" t="s">
        <v>545</v>
      </c>
      <c r="E25" s="39" t="s">
        <v>603</v>
      </c>
      <c r="F25" s="84" t="s">
        <v>665</v>
      </c>
      <c r="G25" s="84" t="s">
        <v>666</v>
      </c>
      <c r="H25" s="84" t="s">
        <v>667</v>
      </c>
      <c r="I25" s="84" t="s">
        <v>668</v>
      </c>
      <c r="J25" s="84" t="s">
        <v>669</v>
      </c>
      <c r="K25" s="92" t="s">
        <v>670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722" t="str">
        <f t="shared" si="5"/>
        <v>-</v>
      </c>
      <c r="CG25" s="738" t="str">
        <f t="shared" si="5"/>
        <v>-</v>
      </c>
      <c r="CH25" s="738" t="str">
        <f t="shared" si="5"/>
        <v>-</v>
      </c>
      <c r="CI25" s="738" t="str">
        <f t="shared" si="5"/>
        <v>-</v>
      </c>
      <c r="CJ25" s="738" t="str">
        <f t="shared" si="5"/>
        <v>-</v>
      </c>
      <c r="CK25" s="739" t="str">
        <f t="shared" si="5"/>
        <v>-</v>
      </c>
    </row>
    <row r="26" spans="2:89" ht="30" customHeight="1" x14ac:dyDescent="0.35">
      <c r="B26" s="3"/>
      <c r="C26" s="3"/>
      <c r="D26" s="38" t="s">
        <v>551</v>
      </c>
      <c r="E26" s="39" t="s">
        <v>622</v>
      </c>
      <c r="F26" s="84" t="s">
        <v>671</v>
      </c>
      <c r="G26" s="84" t="s">
        <v>672</v>
      </c>
      <c r="H26" s="84" t="s">
        <v>673</v>
      </c>
      <c r="I26" s="84" t="s">
        <v>674</v>
      </c>
      <c r="J26" s="84" t="s">
        <v>675</v>
      </c>
      <c r="K26" s="92" t="s">
        <v>676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722" t="str">
        <f t="shared" si="5"/>
        <v>-</v>
      </c>
      <c r="CG26" s="738" t="str">
        <f t="shared" si="5"/>
        <v>-</v>
      </c>
      <c r="CH26" s="738" t="str">
        <f t="shared" si="5"/>
        <v>-</v>
      </c>
      <c r="CI26" s="738" t="str">
        <f t="shared" si="5"/>
        <v>-</v>
      </c>
      <c r="CJ26" s="738" t="str">
        <f t="shared" si="5"/>
        <v>-</v>
      </c>
      <c r="CK26" s="739" t="str">
        <f t="shared" si="5"/>
        <v>-</v>
      </c>
    </row>
    <row r="27" spans="2:89" ht="30" customHeight="1" thickBot="1" x14ac:dyDescent="0.4">
      <c r="B27" s="4"/>
      <c r="C27" s="4"/>
      <c r="D27" s="38" t="s">
        <v>638</v>
      </c>
      <c r="E27" s="39" t="s">
        <v>639</v>
      </c>
      <c r="F27" s="79" t="s">
        <v>86</v>
      </c>
      <c r="G27" s="79" t="s">
        <v>677</v>
      </c>
      <c r="H27" s="79" t="s">
        <v>678</v>
      </c>
      <c r="I27" s="79" t="s">
        <v>679</v>
      </c>
      <c r="J27" s="79" t="s">
        <v>680</v>
      </c>
      <c r="K27" s="88" t="s">
        <v>681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731" t="str">
        <f t="shared" si="5"/>
        <v>-</v>
      </c>
      <c r="CG27" s="732" t="str">
        <f t="shared" si="5"/>
        <v>-</v>
      </c>
      <c r="CH27" s="732" t="str">
        <f t="shared" si="5"/>
        <v>-</v>
      </c>
      <c r="CI27" s="732" t="str">
        <f t="shared" si="5"/>
        <v>-</v>
      </c>
      <c r="CJ27" s="732" t="str">
        <f t="shared" si="5"/>
        <v>-</v>
      </c>
      <c r="CK27" s="733" t="str">
        <f t="shared" si="5"/>
        <v>-</v>
      </c>
    </row>
    <row r="28" spans="2:89" ht="140.1" customHeight="1" thickBot="1" x14ac:dyDescent="0.4">
      <c r="B28" s="5" t="s">
        <v>682</v>
      </c>
      <c r="C28" s="5"/>
      <c r="D28" s="38" t="s">
        <v>683</v>
      </c>
      <c r="E28" s="39" t="s">
        <v>683</v>
      </c>
      <c r="F28" s="71" t="s">
        <v>684</v>
      </c>
      <c r="G28" s="71" t="s">
        <v>89</v>
      </c>
      <c r="H28" s="71" t="s">
        <v>685</v>
      </c>
      <c r="I28" s="71" t="s">
        <v>686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740" t="str">
        <f t="shared" si="5"/>
        <v>-</v>
      </c>
      <c r="CG28" s="741" t="str">
        <f t="shared" si="5"/>
        <v>-</v>
      </c>
      <c r="CH28" s="741" t="str">
        <f t="shared" si="5"/>
        <v>-</v>
      </c>
      <c r="CI28" s="741" t="str">
        <f t="shared" si="5"/>
        <v>-</v>
      </c>
      <c r="CJ28" s="742" t="str">
        <f t="shared" si="5"/>
        <v>-</v>
      </c>
      <c r="CK28" s="743" t="str">
        <f t="shared" si="5"/>
        <v>-</v>
      </c>
    </row>
    <row r="29" spans="2:89" ht="60" customHeight="1" x14ac:dyDescent="0.35">
      <c r="B29" s="2" t="s">
        <v>687</v>
      </c>
      <c r="C29" s="2"/>
      <c r="D29" s="38" t="s">
        <v>545</v>
      </c>
      <c r="E29" s="39" t="s">
        <v>603</v>
      </c>
      <c r="F29" s="82" t="s">
        <v>688</v>
      </c>
      <c r="G29" s="82" t="s">
        <v>689</v>
      </c>
      <c r="H29" s="82" t="s">
        <v>690</v>
      </c>
      <c r="I29" s="82" t="s">
        <v>691</v>
      </c>
      <c r="J29" s="82" t="s">
        <v>692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719" t="str">
        <f t="shared" si="5"/>
        <v>-</v>
      </c>
      <c r="CG29" s="720" t="str">
        <f t="shared" si="5"/>
        <v>-</v>
      </c>
      <c r="CH29" s="720" t="str">
        <f t="shared" si="5"/>
        <v>-</v>
      </c>
      <c r="CI29" s="720" t="str">
        <f t="shared" si="5"/>
        <v>-</v>
      </c>
      <c r="CJ29" s="720" t="str">
        <f t="shared" si="5"/>
        <v>-</v>
      </c>
      <c r="CK29" s="721" t="str">
        <f t="shared" si="5"/>
        <v>-</v>
      </c>
    </row>
    <row r="30" spans="2:89" ht="60" customHeight="1" thickBot="1" x14ac:dyDescent="0.4">
      <c r="B30" s="4"/>
      <c r="C30" s="4"/>
      <c r="D30" s="38" t="s">
        <v>551</v>
      </c>
      <c r="E30" s="39" t="s">
        <v>622</v>
      </c>
      <c r="F30" s="79" t="s">
        <v>98</v>
      </c>
      <c r="G30" s="79" t="s">
        <v>693</v>
      </c>
      <c r="H30" s="79" t="s">
        <v>694</v>
      </c>
      <c r="I30" s="79" t="s">
        <v>695</v>
      </c>
      <c r="J30" s="79" t="s">
        <v>696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731" t="str">
        <f t="shared" si="5"/>
        <v>-</v>
      </c>
      <c r="CG30" s="732" t="str">
        <f t="shared" si="5"/>
        <v>-</v>
      </c>
      <c r="CH30" s="732" t="str">
        <f t="shared" si="5"/>
        <v>-</v>
      </c>
      <c r="CI30" s="732" t="str">
        <f t="shared" si="5"/>
        <v>-</v>
      </c>
      <c r="CJ30" s="732" t="str">
        <f t="shared" si="5"/>
        <v>-</v>
      </c>
      <c r="CK30" s="728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72" priority="12">
      <formula>AND(BZ4&lt;&gt;"",BZ4/BH4&lt;4)</formula>
    </cfRule>
    <cfRule type="expression" dxfId="271" priority="13">
      <formula>AND(BZ4&lt;&gt;"",BZ4=0)</formula>
    </cfRule>
  </conditionalFormatting>
  <conditionalFormatting sqref="CF4:CK30">
    <cfRule type="expression" dxfId="270" priority="9">
      <formula>CF4&lt;20</formula>
    </cfRule>
    <cfRule type="expression" dxfId="269" priority="10">
      <formula>CF4&lt;50</formula>
    </cfRule>
    <cfRule type="expression" dxfId="268" priority="11">
      <formula>CF4&lt;100</formula>
    </cfRule>
  </conditionalFormatting>
  <conditionalFormatting sqref="X4:AC30">
    <cfRule type="expression" dxfId="267" priority="2">
      <formula>OR(X4=0,X4="0")</formula>
    </cfRule>
  </conditionalFormatting>
  <conditionalFormatting sqref="BH4:BM30">
    <cfRule type="expression" dxfId="266" priority="6">
      <formula>BH4&gt;1</formula>
    </cfRule>
    <cfRule type="expression" dxfId="265" priority="7">
      <formula>BH4&gt;0.5</formula>
    </cfRule>
    <cfRule type="expression" dxfId="264" priority="8">
      <formula>BH4&gt;0</formula>
    </cfRule>
  </conditionalFormatting>
  <conditionalFormatting sqref="BN4:BS30">
    <cfRule type="expression" dxfId="263" priority="4">
      <formula>AND(BN4&lt;&gt;"",BN4/BH4&lt;4)</formula>
    </cfRule>
    <cfRule type="expression" dxfId="262" priority="5">
      <formula>AND(BN4&lt;&gt;"",BN4=0)</formula>
    </cfRule>
  </conditionalFormatting>
  <conditionalFormatting sqref="L4:Q30">
    <cfRule type="expression" dxfId="261" priority="3">
      <formula>AND(L4&lt;5,X4&gt;0)</formula>
    </cfRule>
  </conditionalFormatting>
  <conditionalFormatting sqref="AD4:AI30">
    <cfRule type="expression" dxfId="260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/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68" t="s">
        <v>167</v>
      </c>
      <c r="C3" s="268" t="s">
        <v>168</v>
      </c>
      <c r="D3" s="268" t="s">
        <v>169</v>
      </c>
      <c r="E3" s="268" t="s">
        <v>170</v>
      </c>
      <c r="F3" s="268" t="s">
        <v>171</v>
      </c>
      <c r="G3" s="268" t="s">
        <v>172</v>
      </c>
      <c r="H3" s="268" t="s">
        <v>173</v>
      </c>
      <c r="I3" s="268" t="s">
        <v>174</v>
      </c>
      <c r="J3" s="269" t="s">
        <v>175</v>
      </c>
      <c r="K3" s="269" t="s">
        <v>176</v>
      </c>
      <c r="L3" s="268" t="s">
        <v>180</v>
      </c>
      <c r="M3" s="268" t="s">
        <v>382</v>
      </c>
    </row>
    <row r="4" spans="2:13" ht="50.1" customHeight="1" x14ac:dyDescent="0.35">
      <c r="B4" s="391" t="s">
        <v>181</v>
      </c>
      <c r="C4" s="391" t="s">
        <v>390</v>
      </c>
      <c r="D4" s="392" t="s">
        <v>182</v>
      </c>
      <c r="E4" s="242"/>
      <c r="F4" s="398" t="s">
        <v>183</v>
      </c>
      <c r="G4" s="398" t="s">
        <v>398</v>
      </c>
      <c r="H4" s="398" t="s">
        <v>397</v>
      </c>
      <c r="I4" s="399" t="s">
        <v>207</v>
      </c>
      <c r="J4" s="400">
        <v>10</v>
      </c>
      <c r="K4" s="400">
        <v>10.199999999999999</v>
      </c>
      <c r="L4" s="270">
        <f>'在庫情報（袜子）'!U4</f>
        <v>0</v>
      </c>
      <c r="M4" s="490">
        <f t="shared" ref="M4:M67" si="0">K4*L4</f>
        <v>0</v>
      </c>
    </row>
    <row r="5" spans="2:13" ht="50.1" customHeight="1" x14ac:dyDescent="0.35">
      <c r="B5" s="242"/>
      <c r="C5" s="242"/>
      <c r="D5" s="397"/>
      <c r="E5" s="242"/>
      <c r="F5" s="398" t="s">
        <v>188</v>
      </c>
      <c r="G5" s="398" t="s">
        <v>399</v>
      </c>
      <c r="H5" s="398" t="s">
        <v>185</v>
      </c>
      <c r="I5" s="399" t="s">
        <v>207</v>
      </c>
      <c r="J5" s="400">
        <v>10</v>
      </c>
      <c r="K5" s="400">
        <v>10.199999999999999</v>
      </c>
      <c r="L5" s="270">
        <f>'在庫情報（袜子）'!U5</f>
        <v>0</v>
      </c>
      <c r="M5" s="490">
        <f t="shared" si="0"/>
        <v>0</v>
      </c>
    </row>
    <row r="6" spans="2:13" ht="50.1" customHeight="1" x14ac:dyDescent="0.35">
      <c r="B6" s="242"/>
      <c r="C6" s="242"/>
      <c r="D6" s="397"/>
      <c r="E6" s="242"/>
      <c r="F6" s="398" t="s">
        <v>191</v>
      </c>
      <c r="G6" s="398" t="s">
        <v>400</v>
      </c>
      <c r="H6" s="398" t="s">
        <v>190</v>
      </c>
      <c r="I6" s="399" t="s">
        <v>207</v>
      </c>
      <c r="J6" s="400">
        <v>10</v>
      </c>
      <c r="K6" s="400">
        <v>10.199999999999999</v>
      </c>
      <c r="L6" s="270">
        <f>'在庫情報（袜子）'!U6</f>
        <v>0</v>
      </c>
      <c r="M6" s="490">
        <f t="shared" si="0"/>
        <v>0</v>
      </c>
    </row>
    <row r="7" spans="2:13" ht="50.1" customHeight="1" x14ac:dyDescent="0.35">
      <c r="B7" s="242"/>
      <c r="C7" s="242"/>
      <c r="D7" s="397"/>
      <c r="E7" s="242"/>
      <c r="F7" s="401" t="s">
        <v>396</v>
      </c>
      <c r="G7" s="401" t="s">
        <v>401</v>
      </c>
      <c r="H7" s="401" t="s">
        <v>193</v>
      </c>
      <c r="I7" s="402" t="s">
        <v>207</v>
      </c>
      <c r="J7" s="403">
        <v>10</v>
      </c>
      <c r="K7" s="403">
        <v>10.199999999999999</v>
      </c>
      <c r="L7" s="272">
        <f>'在庫情報（袜子）'!U7</f>
        <v>0</v>
      </c>
      <c r="M7" s="491">
        <f t="shared" si="0"/>
        <v>0</v>
      </c>
    </row>
    <row r="8" spans="2:13" ht="50.1" customHeight="1" x14ac:dyDescent="0.35">
      <c r="B8" s="391" t="s">
        <v>194</v>
      </c>
      <c r="C8" s="391" t="s">
        <v>391</v>
      </c>
      <c r="D8" s="392" t="s">
        <v>407</v>
      </c>
      <c r="E8" s="391"/>
      <c r="F8" s="393" t="s">
        <v>183</v>
      </c>
      <c r="G8" s="393" t="s">
        <v>195</v>
      </c>
      <c r="H8" s="393" t="s">
        <v>196</v>
      </c>
      <c r="I8" s="404" t="s">
        <v>197</v>
      </c>
      <c r="J8" s="395">
        <v>10.5</v>
      </c>
      <c r="K8" s="395">
        <f t="shared" ref="K8:K70" si="1">J8+0.2</f>
        <v>10.7</v>
      </c>
      <c r="L8" s="461">
        <f>'在庫情報（袜子）'!U8</f>
        <v>0</v>
      </c>
      <c r="M8" s="489">
        <f t="shared" si="0"/>
        <v>0</v>
      </c>
    </row>
    <row r="9" spans="2:13" ht="50.1" customHeight="1" x14ac:dyDescent="0.35">
      <c r="B9" s="242"/>
      <c r="C9" s="242"/>
      <c r="D9" s="397"/>
      <c r="E9" s="242"/>
      <c r="F9" s="398" t="s">
        <v>188</v>
      </c>
      <c r="G9" s="398" t="s">
        <v>184</v>
      </c>
      <c r="H9" s="398" t="s">
        <v>185</v>
      </c>
      <c r="I9" s="405" t="s">
        <v>197</v>
      </c>
      <c r="J9" s="400">
        <v>10.5</v>
      </c>
      <c r="K9" s="400">
        <f t="shared" si="1"/>
        <v>10.7</v>
      </c>
      <c r="L9" s="270">
        <f>'在庫情報（袜子）'!U9</f>
        <v>0</v>
      </c>
      <c r="M9" s="490">
        <f t="shared" si="0"/>
        <v>0</v>
      </c>
    </row>
    <row r="10" spans="2:13" ht="50.1" customHeight="1" x14ac:dyDescent="0.35">
      <c r="B10" s="242"/>
      <c r="C10" s="242"/>
      <c r="D10" s="397"/>
      <c r="E10" s="242"/>
      <c r="F10" s="398" t="s">
        <v>191</v>
      </c>
      <c r="G10" s="398" t="s">
        <v>189</v>
      </c>
      <c r="H10" s="398" t="s">
        <v>190</v>
      </c>
      <c r="I10" s="405" t="s">
        <v>197</v>
      </c>
      <c r="J10" s="400">
        <v>10.5</v>
      </c>
      <c r="K10" s="400">
        <f t="shared" si="1"/>
        <v>10.7</v>
      </c>
      <c r="L10" s="270">
        <f>'在庫情報（袜子）'!U10</f>
        <v>0</v>
      </c>
      <c r="M10" s="490">
        <f t="shared" si="0"/>
        <v>0</v>
      </c>
    </row>
    <row r="11" spans="2:13" ht="50.1" customHeight="1" x14ac:dyDescent="0.35">
      <c r="B11" s="243"/>
      <c r="C11" s="243"/>
      <c r="D11" s="406"/>
      <c r="E11" s="243"/>
      <c r="F11" s="401" t="s">
        <v>202</v>
      </c>
      <c r="G11" s="401" t="s">
        <v>192</v>
      </c>
      <c r="H11" s="401" t="s">
        <v>193</v>
      </c>
      <c r="I11" s="407" t="s">
        <v>197</v>
      </c>
      <c r="J11" s="403">
        <v>10.5</v>
      </c>
      <c r="K11" s="403">
        <f t="shared" si="1"/>
        <v>10.7</v>
      </c>
      <c r="L11" s="272">
        <f>'在庫情報（袜子）'!U11</f>
        <v>0</v>
      </c>
      <c r="M11" s="491">
        <f t="shared" si="0"/>
        <v>0</v>
      </c>
    </row>
    <row r="12" spans="2:13" ht="50.1" customHeight="1" x14ac:dyDescent="0.35">
      <c r="B12" s="391" t="s">
        <v>205</v>
      </c>
      <c r="C12" s="391" t="s">
        <v>390</v>
      </c>
      <c r="D12" s="392" t="s">
        <v>206</v>
      </c>
      <c r="E12" s="391"/>
      <c r="F12" s="393" t="s">
        <v>183</v>
      </c>
      <c r="G12" s="393" t="s">
        <v>184</v>
      </c>
      <c r="H12" s="393" t="s">
        <v>185</v>
      </c>
      <c r="I12" s="394" t="s">
        <v>402</v>
      </c>
      <c r="J12" s="395">
        <v>10</v>
      </c>
      <c r="K12" s="395">
        <f t="shared" si="1"/>
        <v>10.199999999999999</v>
      </c>
      <c r="L12" s="461">
        <f>'在庫情報（袜子）'!U12</f>
        <v>0</v>
      </c>
      <c r="M12" s="489">
        <f t="shared" si="0"/>
        <v>0</v>
      </c>
    </row>
    <row r="13" spans="2:13" ht="50.1" customHeight="1" x14ac:dyDescent="0.35">
      <c r="B13" s="242"/>
      <c r="C13" s="242"/>
      <c r="D13" s="397"/>
      <c r="E13" s="242"/>
      <c r="F13" s="398" t="s">
        <v>188</v>
      </c>
      <c r="G13" s="398" t="s">
        <v>189</v>
      </c>
      <c r="H13" s="398" t="s">
        <v>190</v>
      </c>
      <c r="I13" s="399" t="s">
        <v>207</v>
      </c>
      <c r="J13" s="400">
        <v>10</v>
      </c>
      <c r="K13" s="400">
        <f t="shared" si="1"/>
        <v>10.199999999999999</v>
      </c>
      <c r="L13" s="270">
        <f>'在庫情報（袜子）'!U13</f>
        <v>0</v>
      </c>
      <c r="M13" s="490">
        <f t="shared" si="0"/>
        <v>0</v>
      </c>
    </row>
    <row r="14" spans="2:13" ht="50.1" customHeight="1" x14ac:dyDescent="0.35">
      <c r="B14" s="243"/>
      <c r="C14" s="243"/>
      <c r="D14" s="406"/>
      <c r="E14" s="243"/>
      <c r="F14" s="401" t="s">
        <v>191</v>
      </c>
      <c r="G14" s="401" t="s">
        <v>192</v>
      </c>
      <c r="H14" s="401" t="s">
        <v>193</v>
      </c>
      <c r="I14" s="402" t="s">
        <v>207</v>
      </c>
      <c r="J14" s="403">
        <v>10</v>
      </c>
      <c r="K14" s="403">
        <f t="shared" si="1"/>
        <v>10.199999999999999</v>
      </c>
      <c r="L14" s="272">
        <f>'在庫情報（袜子）'!U14</f>
        <v>0</v>
      </c>
      <c r="M14" s="491">
        <f t="shared" si="0"/>
        <v>0</v>
      </c>
    </row>
    <row r="15" spans="2:13" ht="50.1" customHeight="1" x14ac:dyDescent="0.35">
      <c r="B15" s="610" t="s">
        <v>213</v>
      </c>
      <c r="C15" s="610" t="s">
        <v>392</v>
      </c>
      <c r="D15" s="611">
        <v>20052</v>
      </c>
      <c r="E15" s="708"/>
      <c r="F15" s="602" t="s">
        <v>183</v>
      </c>
      <c r="G15" s="602" t="s">
        <v>184</v>
      </c>
      <c r="H15" s="602" t="s">
        <v>185</v>
      </c>
      <c r="I15" s="603" t="s">
        <v>207</v>
      </c>
      <c r="J15" s="604">
        <v>10</v>
      </c>
      <c r="K15" s="604">
        <f t="shared" si="1"/>
        <v>10.199999999999999</v>
      </c>
      <c r="L15" s="612">
        <f>'在庫情報（袜子）'!U15</f>
        <v>0</v>
      </c>
      <c r="M15" s="649">
        <f t="shared" si="0"/>
        <v>0</v>
      </c>
    </row>
    <row r="16" spans="2:13" ht="50.1" customHeight="1" x14ac:dyDescent="0.35">
      <c r="B16" s="613"/>
      <c r="C16" s="613"/>
      <c r="D16" s="614"/>
      <c r="E16" s="708"/>
      <c r="F16" s="605" t="s">
        <v>188</v>
      </c>
      <c r="G16" s="605" t="s">
        <v>189</v>
      </c>
      <c r="H16" s="605" t="s">
        <v>190</v>
      </c>
      <c r="I16" s="605" t="s">
        <v>207</v>
      </c>
      <c r="J16" s="606">
        <v>10</v>
      </c>
      <c r="K16" s="606">
        <f t="shared" si="1"/>
        <v>10.199999999999999</v>
      </c>
      <c r="L16" s="615">
        <f>'在庫情報（袜子）'!U16</f>
        <v>0</v>
      </c>
      <c r="M16" s="650">
        <f t="shared" si="0"/>
        <v>0</v>
      </c>
    </row>
    <row r="17" spans="2:13" s="110" customFormat="1" ht="50.1" customHeight="1" x14ac:dyDescent="0.35">
      <c r="B17" s="616"/>
      <c r="C17" s="617"/>
      <c r="D17" s="618"/>
      <c r="E17" s="709"/>
      <c r="F17" s="619" t="s">
        <v>191</v>
      </c>
      <c r="G17" s="607" t="s">
        <v>192</v>
      </c>
      <c r="H17" s="607" t="s">
        <v>193</v>
      </c>
      <c r="I17" s="608" t="s">
        <v>207</v>
      </c>
      <c r="J17" s="609">
        <v>10</v>
      </c>
      <c r="K17" s="609">
        <f t="shared" si="1"/>
        <v>10.199999999999999</v>
      </c>
      <c r="L17" s="620">
        <f>'在庫情報（袜子）'!U17</f>
        <v>0</v>
      </c>
      <c r="M17" s="651">
        <f t="shared" si="0"/>
        <v>0</v>
      </c>
    </row>
    <row r="18" spans="2:13" ht="50.1" customHeight="1" x14ac:dyDescent="0.35">
      <c r="B18" s="391" t="s">
        <v>217</v>
      </c>
      <c r="C18" s="391" t="s">
        <v>392</v>
      </c>
      <c r="D18" s="392" t="s">
        <v>218</v>
      </c>
      <c r="E18" s="391"/>
      <c r="F18" s="393" t="s">
        <v>183</v>
      </c>
      <c r="G18" s="393" t="s">
        <v>184</v>
      </c>
      <c r="H18" s="393" t="s">
        <v>185</v>
      </c>
      <c r="I18" s="394" t="s">
        <v>207</v>
      </c>
      <c r="J18" s="395">
        <v>12.5</v>
      </c>
      <c r="K18" s="395">
        <f t="shared" si="1"/>
        <v>12.7</v>
      </c>
      <c r="L18" s="461">
        <f>'在庫情報（袜子）'!U18</f>
        <v>0</v>
      </c>
      <c r="M18" s="489">
        <f t="shared" si="0"/>
        <v>0</v>
      </c>
    </row>
    <row r="19" spans="2:13" ht="50.1" customHeight="1" x14ac:dyDescent="0.35">
      <c r="B19" s="242"/>
      <c r="C19" s="242"/>
      <c r="D19" s="397"/>
      <c r="E19" s="242"/>
      <c r="F19" s="398" t="s">
        <v>188</v>
      </c>
      <c r="G19" s="398" t="s">
        <v>189</v>
      </c>
      <c r="H19" s="398" t="s">
        <v>190</v>
      </c>
      <c r="I19" s="399" t="s">
        <v>207</v>
      </c>
      <c r="J19" s="400">
        <v>12.5</v>
      </c>
      <c r="K19" s="400">
        <f t="shared" si="1"/>
        <v>12.7</v>
      </c>
      <c r="L19" s="270">
        <f>'在庫情報（袜子）'!U19</f>
        <v>0</v>
      </c>
      <c r="M19" s="490">
        <f t="shared" si="0"/>
        <v>0</v>
      </c>
    </row>
    <row r="20" spans="2:13" ht="50.1" customHeight="1" x14ac:dyDescent="0.35">
      <c r="B20" s="243"/>
      <c r="C20" s="243"/>
      <c r="D20" s="406"/>
      <c r="E20" s="243"/>
      <c r="F20" s="401" t="s">
        <v>191</v>
      </c>
      <c r="G20" s="401" t="s">
        <v>192</v>
      </c>
      <c r="H20" s="401" t="s">
        <v>193</v>
      </c>
      <c r="I20" s="407" t="s">
        <v>197</v>
      </c>
      <c r="J20" s="403">
        <v>12.5</v>
      </c>
      <c r="K20" s="403">
        <f t="shared" si="1"/>
        <v>12.7</v>
      </c>
      <c r="L20" s="272">
        <f>'在庫情報（袜子）'!U20</f>
        <v>0</v>
      </c>
      <c r="M20" s="491">
        <f t="shared" si="0"/>
        <v>0</v>
      </c>
    </row>
    <row r="21" spans="2:13" ht="50.1" customHeight="1" x14ac:dyDescent="0.35">
      <c r="B21" s="391" t="s">
        <v>223</v>
      </c>
      <c r="C21" s="391" t="s">
        <v>393</v>
      </c>
      <c r="D21" s="392" t="s">
        <v>224</v>
      </c>
      <c r="E21" s="391"/>
      <c r="F21" s="393" t="s">
        <v>183</v>
      </c>
      <c r="G21" s="393" t="s">
        <v>184</v>
      </c>
      <c r="H21" s="393" t="s">
        <v>185</v>
      </c>
      <c r="I21" s="404" t="s">
        <v>197</v>
      </c>
      <c r="J21" s="395">
        <v>10</v>
      </c>
      <c r="K21" s="395">
        <f t="shared" si="1"/>
        <v>10.199999999999999</v>
      </c>
      <c r="L21" s="461">
        <f>'在庫情報（袜子）'!U21</f>
        <v>0</v>
      </c>
      <c r="M21" s="489">
        <f t="shared" si="0"/>
        <v>0</v>
      </c>
    </row>
    <row r="22" spans="2:13" ht="50.1" customHeight="1" x14ac:dyDescent="0.35">
      <c r="B22" s="242"/>
      <c r="C22" s="242"/>
      <c r="D22" s="397"/>
      <c r="E22" s="242"/>
      <c r="F22" s="398" t="s">
        <v>188</v>
      </c>
      <c r="G22" s="398" t="s">
        <v>189</v>
      </c>
      <c r="H22" s="398" t="s">
        <v>190</v>
      </c>
      <c r="I22" s="405" t="s">
        <v>197</v>
      </c>
      <c r="J22" s="400">
        <v>10</v>
      </c>
      <c r="K22" s="400">
        <f t="shared" si="1"/>
        <v>10.199999999999999</v>
      </c>
      <c r="L22" s="270">
        <f>'在庫情報（袜子）'!U22</f>
        <v>0</v>
      </c>
      <c r="M22" s="490">
        <f t="shared" si="0"/>
        <v>0</v>
      </c>
    </row>
    <row r="23" spans="2:13" ht="50.1" customHeight="1" x14ac:dyDescent="0.35">
      <c r="B23" s="243"/>
      <c r="C23" s="243"/>
      <c r="D23" s="406"/>
      <c r="E23" s="243"/>
      <c r="F23" s="401" t="s">
        <v>191</v>
      </c>
      <c r="G23" s="401" t="s">
        <v>192</v>
      </c>
      <c r="H23" s="401" t="s">
        <v>193</v>
      </c>
      <c r="I23" s="407" t="s">
        <v>197</v>
      </c>
      <c r="J23" s="403">
        <v>10</v>
      </c>
      <c r="K23" s="403">
        <f t="shared" si="1"/>
        <v>10.199999999999999</v>
      </c>
      <c r="L23" s="272">
        <f>'在庫情報（袜子）'!U23</f>
        <v>0</v>
      </c>
      <c r="M23" s="491">
        <f t="shared" si="0"/>
        <v>0</v>
      </c>
    </row>
    <row r="24" spans="2:13" ht="50.1" customHeight="1" x14ac:dyDescent="0.35">
      <c r="B24" s="263" t="s">
        <v>408</v>
      </c>
      <c r="C24" s="408" t="s">
        <v>394</v>
      </c>
      <c r="D24" s="409" t="s">
        <v>228</v>
      </c>
      <c r="E24" s="408"/>
      <c r="F24" s="410" t="s">
        <v>183</v>
      </c>
      <c r="G24" s="410" t="s">
        <v>184</v>
      </c>
      <c r="H24" s="410" t="s">
        <v>185</v>
      </c>
      <c r="I24" s="411" t="s">
        <v>207</v>
      </c>
      <c r="J24" s="412">
        <v>10</v>
      </c>
      <c r="K24" s="412">
        <f t="shared" si="1"/>
        <v>10.199999999999999</v>
      </c>
      <c r="L24" s="492">
        <f>'在庫情報（袜子）'!U24</f>
        <v>0</v>
      </c>
      <c r="M24" s="493">
        <f t="shared" si="0"/>
        <v>0</v>
      </c>
    </row>
    <row r="25" spans="2:13" ht="50.1" customHeight="1" x14ac:dyDescent="0.35">
      <c r="B25" s="413"/>
      <c r="C25" s="413"/>
      <c r="D25" s="414"/>
      <c r="E25" s="413"/>
      <c r="F25" s="415" t="s">
        <v>188</v>
      </c>
      <c r="G25" s="415" t="s">
        <v>189</v>
      </c>
      <c r="H25" s="415" t="s">
        <v>190</v>
      </c>
      <c r="I25" s="399" t="s">
        <v>207</v>
      </c>
      <c r="J25" s="416">
        <v>10</v>
      </c>
      <c r="K25" s="416">
        <f t="shared" si="1"/>
        <v>10.199999999999999</v>
      </c>
      <c r="L25" s="494">
        <f>'在庫情報（袜子）'!U25</f>
        <v>0</v>
      </c>
      <c r="M25" s="495">
        <f t="shared" si="0"/>
        <v>0</v>
      </c>
    </row>
    <row r="26" spans="2:13" ht="50.1" customHeight="1" x14ac:dyDescent="0.35">
      <c r="B26" s="413"/>
      <c r="C26" s="413"/>
      <c r="D26" s="414"/>
      <c r="E26" s="420"/>
      <c r="F26" s="417" t="s">
        <v>191</v>
      </c>
      <c r="G26" s="417" t="s">
        <v>192</v>
      </c>
      <c r="H26" s="417" t="s">
        <v>193</v>
      </c>
      <c r="I26" s="418" t="s">
        <v>207</v>
      </c>
      <c r="J26" s="419">
        <v>10</v>
      </c>
      <c r="K26" s="419">
        <f t="shared" si="1"/>
        <v>10.199999999999999</v>
      </c>
      <c r="L26" s="496">
        <f>'在庫情報（袜子）'!U26</f>
        <v>0</v>
      </c>
      <c r="M26" s="497">
        <f t="shared" si="0"/>
        <v>0</v>
      </c>
    </row>
    <row r="27" spans="2:13" ht="50.1" customHeight="1" x14ac:dyDescent="0.35">
      <c r="B27" s="264" t="s">
        <v>409</v>
      </c>
      <c r="C27" s="413" t="s">
        <v>395</v>
      </c>
      <c r="D27" s="414"/>
      <c r="E27" s="408"/>
      <c r="F27" s="410" t="s">
        <v>183</v>
      </c>
      <c r="G27" s="410" t="s">
        <v>184</v>
      </c>
      <c r="H27" s="410" t="s">
        <v>185</v>
      </c>
      <c r="I27" s="421" t="s">
        <v>207</v>
      </c>
      <c r="J27" s="412">
        <v>10</v>
      </c>
      <c r="K27" s="412">
        <f t="shared" si="1"/>
        <v>10.199999999999999</v>
      </c>
      <c r="L27" s="492">
        <f>'在庫情報（袜子）'!U27</f>
        <v>0</v>
      </c>
      <c r="M27" s="493">
        <f t="shared" si="0"/>
        <v>0</v>
      </c>
    </row>
    <row r="28" spans="2:13" ht="50.1" customHeight="1" x14ac:dyDescent="0.35">
      <c r="B28" s="413"/>
      <c r="C28" s="413"/>
      <c r="D28" s="414"/>
      <c r="E28" s="413"/>
      <c r="F28" s="415" t="s">
        <v>188</v>
      </c>
      <c r="G28" s="415" t="s">
        <v>189</v>
      </c>
      <c r="H28" s="415" t="s">
        <v>190</v>
      </c>
      <c r="I28" s="422" t="s">
        <v>207</v>
      </c>
      <c r="J28" s="416">
        <v>10</v>
      </c>
      <c r="K28" s="416">
        <f t="shared" si="1"/>
        <v>10.199999999999999</v>
      </c>
      <c r="L28" s="494">
        <f>'在庫情報（袜子）'!U28</f>
        <v>0</v>
      </c>
      <c r="M28" s="495">
        <f t="shared" si="0"/>
        <v>0</v>
      </c>
    </row>
    <row r="29" spans="2:13" ht="50.1" customHeight="1" x14ac:dyDescent="0.35">
      <c r="B29" s="420"/>
      <c r="C29" s="420"/>
      <c r="D29" s="423"/>
      <c r="E29" s="420"/>
      <c r="F29" s="417" t="s">
        <v>191</v>
      </c>
      <c r="G29" s="417" t="s">
        <v>192</v>
      </c>
      <c r="H29" s="417" t="s">
        <v>193</v>
      </c>
      <c r="I29" s="424" t="s">
        <v>207</v>
      </c>
      <c r="J29" s="419">
        <v>10</v>
      </c>
      <c r="K29" s="419">
        <f t="shared" si="1"/>
        <v>10.199999999999999</v>
      </c>
      <c r="L29" s="496">
        <f>'在庫情報（袜子）'!U29</f>
        <v>0</v>
      </c>
      <c r="M29" s="497">
        <f t="shared" si="0"/>
        <v>0</v>
      </c>
    </row>
    <row r="30" spans="2:13" ht="50.1" customHeight="1" x14ac:dyDescent="0.35">
      <c r="B30" s="610" t="s">
        <v>236</v>
      </c>
      <c r="C30" s="610" t="s">
        <v>392</v>
      </c>
      <c r="D30" s="611" t="s">
        <v>1052</v>
      </c>
      <c r="E30" s="610"/>
      <c r="F30" s="602" t="s">
        <v>183</v>
      </c>
      <c r="G30" s="602" t="s">
        <v>184</v>
      </c>
      <c r="H30" s="602" t="s">
        <v>185</v>
      </c>
      <c r="I30" s="603" t="s">
        <v>207</v>
      </c>
      <c r="J30" s="604">
        <v>10</v>
      </c>
      <c r="K30" s="604">
        <f t="shared" si="1"/>
        <v>10.199999999999999</v>
      </c>
      <c r="L30" s="612">
        <f>'在庫情報（袜子）'!U30</f>
        <v>0</v>
      </c>
      <c r="M30" s="649">
        <f t="shared" si="0"/>
        <v>0</v>
      </c>
    </row>
    <row r="31" spans="2:13" ht="50.1" customHeight="1" x14ac:dyDescent="0.35">
      <c r="B31" s="613"/>
      <c r="C31" s="613"/>
      <c r="D31" s="614"/>
      <c r="E31" s="613"/>
      <c r="F31" s="605" t="s">
        <v>188</v>
      </c>
      <c r="G31" s="605" t="s">
        <v>189</v>
      </c>
      <c r="H31" s="605" t="s">
        <v>190</v>
      </c>
      <c r="I31" s="605" t="s">
        <v>207</v>
      </c>
      <c r="J31" s="606">
        <v>10</v>
      </c>
      <c r="K31" s="606">
        <f t="shared" si="1"/>
        <v>10.199999999999999</v>
      </c>
      <c r="L31" s="615">
        <f>'在庫情報（袜子）'!U31</f>
        <v>0</v>
      </c>
      <c r="M31" s="650">
        <f t="shared" si="0"/>
        <v>0</v>
      </c>
    </row>
    <row r="32" spans="2:13" ht="50.1" customHeight="1" x14ac:dyDescent="0.35">
      <c r="B32" s="621"/>
      <c r="C32" s="621"/>
      <c r="D32" s="622"/>
      <c r="E32" s="621"/>
      <c r="F32" s="607" t="s">
        <v>191</v>
      </c>
      <c r="G32" s="607" t="s">
        <v>192</v>
      </c>
      <c r="H32" s="607" t="s">
        <v>193</v>
      </c>
      <c r="I32" s="608" t="s">
        <v>207</v>
      </c>
      <c r="J32" s="609">
        <v>10</v>
      </c>
      <c r="K32" s="609">
        <f t="shared" si="1"/>
        <v>10.199999999999999</v>
      </c>
      <c r="L32" s="620">
        <f>'在庫情報（袜子）'!U32</f>
        <v>0</v>
      </c>
      <c r="M32" s="651">
        <f t="shared" si="0"/>
        <v>0</v>
      </c>
    </row>
    <row r="33" spans="2:13" ht="50.1" customHeight="1" x14ac:dyDescent="0.35">
      <c r="B33" s="408" t="s">
        <v>240</v>
      </c>
      <c r="C33" s="408" t="s">
        <v>394</v>
      </c>
      <c r="D33" s="409" t="s">
        <v>241</v>
      </c>
      <c r="E33" s="408"/>
      <c r="F33" s="410" t="s">
        <v>183</v>
      </c>
      <c r="G33" s="410" t="s">
        <v>184</v>
      </c>
      <c r="H33" s="410" t="s">
        <v>185</v>
      </c>
      <c r="I33" s="394" t="s">
        <v>207</v>
      </c>
      <c r="J33" s="412">
        <v>10</v>
      </c>
      <c r="K33" s="412">
        <f t="shared" si="1"/>
        <v>10.199999999999999</v>
      </c>
      <c r="L33" s="492">
        <f>'在庫情報（袜子）'!U33</f>
        <v>0</v>
      </c>
      <c r="M33" s="493">
        <f t="shared" si="0"/>
        <v>0</v>
      </c>
    </row>
    <row r="34" spans="2:13" ht="50.1" customHeight="1" x14ac:dyDescent="0.35">
      <c r="B34" s="413"/>
      <c r="C34" s="413"/>
      <c r="D34" s="414"/>
      <c r="E34" s="413"/>
      <c r="F34" s="415" t="s">
        <v>188</v>
      </c>
      <c r="G34" s="415" t="s">
        <v>189</v>
      </c>
      <c r="H34" s="415" t="s">
        <v>190</v>
      </c>
      <c r="I34" s="399" t="s">
        <v>207</v>
      </c>
      <c r="J34" s="416">
        <v>10</v>
      </c>
      <c r="K34" s="416">
        <f t="shared" si="1"/>
        <v>10.199999999999999</v>
      </c>
      <c r="L34" s="494">
        <f>'在庫情報（袜子）'!U34</f>
        <v>0</v>
      </c>
      <c r="M34" s="495">
        <f t="shared" si="0"/>
        <v>0</v>
      </c>
    </row>
    <row r="35" spans="2:13" ht="50.1" customHeight="1" x14ac:dyDescent="0.35">
      <c r="B35" s="420"/>
      <c r="C35" s="420"/>
      <c r="D35" s="423"/>
      <c r="E35" s="420"/>
      <c r="F35" s="417" t="s">
        <v>191</v>
      </c>
      <c r="G35" s="417" t="s">
        <v>192</v>
      </c>
      <c r="H35" s="417" t="s">
        <v>193</v>
      </c>
      <c r="I35" s="402" t="s">
        <v>207</v>
      </c>
      <c r="J35" s="419">
        <v>10</v>
      </c>
      <c r="K35" s="419">
        <f t="shared" si="1"/>
        <v>10.199999999999999</v>
      </c>
      <c r="L35" s="496">
        <f>'在庫情報（袜子）'!U35</f>
        <v>0</v>
      </c>
      <c r="M35" s="497">
        <f t="shared" si="0"/>
        <v>0</v>
      </c>
    </row>
    <row r="36" spans="2:13" ht="50.1" customHeight="1" x14ac:dyDescent="0.35">
      <c r="B36" s="408" t="s">
        <v>246</v>
      </c>
      <c r="C36" s="408" t="s">
        <v>394</v>
      </c>
      <c r="D36" s="409" t="s">
        <v>247</v>
      </c>
      <c r="E36" s="408"/>
      <c r="F36" s="410" t="s">
        <v>183</v>
      </c>
      <c r="G36" s="410" t="s">
        <v>184</v>
      </c>
      <c r="H36" s="410" t="s">
        <v>185</v>
      </c>
      <c r="I36" s="411" t="s">
        <v>207</v>
      </c>
      <c r="J36" s="412">
        <v>10</v>
      </c>
      <c r="K36" s="412">
        <f t="shared" si="1"/>
        <v>10.199999999999999</v>
      </c>
      <c r="L36" s="492">
        <f>'在庫情報（袜子）'!U36</f>
        <v>0</v>
      </c>
      <c r="M36" s="493">
        <f t="shared" si="0"/>
        <v>0</v>
      </c>
    </row>
    <row r="37" spans="2:13" ht="50.1" customHeight="1" x14ac:dyDescent="0.35">
      <c r="B37" s="413"/>
      <c r="C37" s="413"/>
      <c r="D37" s="414"/>
      <c r="E37" s="413"/>
      <c r="F37" s="415" t="s">
        <v>188</v>
      </c>
      <c r="G37" s="415" t="s">
        <v>189</v>
      </c>
      <c r="H37" s="415" t="s">
        <v>190</v>
      </c>
      <c r="I37" s="399" t="s">
        <v>207</v>
      </c>
      <c r="J37" s="416">
        <v>10</v>
      </c>
      <c r="K37" s="416">
        <f t="shared" si="1"/>
        <v>10.199999999999999</v>
      </c>
      <c r="L37" s="494">
        <f>'在庫情報（袜子）'!U37</f>
        <v>0</v>
      </c>
      <c r="M37" s="495">
        <f t="shared" si="0"/>
        <v>0</v>
      </c>
    </row>
    <row r="38" spans="2:13" ht="50.1" customHeight="1" x14ac:dyDescent="0.35">
      <c r="B38" s="420"/>
      <c r="C38" s="420"/>
      <c r="D38" s="423"/>
      <c r="E38" s="420"/>
      <c r="F38" s="417" t="s">
        <v>191</v>
      </c>
      <c r="G38" s="417" t="s">
        <v>192</v>
      </c>
      <c r="H38" s="417" t="s">
        <v>193</v>
      </c>
      <c r="I38" s="418" t="s">
        <v>207</v>
      </c>
      <c r="J38" s="419">
        <v>10</v>
      </c>
      <c r="K38" s="419">
        <f t="shared" si="1"/>
        <v>10.199999999999999</v>
      </c>
      <c r="L38" s="496">
        <f>'在庫情報（袜子）'!U38</f>
        <v>0</v>
      </c>
      <c r="M38" s="497">
        <f t="shared" si="0"/>
        <v>0</v>
      </c>
    </row>
    <row r="39" spans="2:13" ht="50.1" customHeight="1" x14ac:dyDescent="0.35">
      <c r="B39" s="408" t="s">
        <v>250</v>
      </c>
      <c r="C39" s="408" t="s">
        <v>390</v>
      </c>
      <c r="D39" s="409" t="s">
        <v>251</v>
      </c>
      <c r="E39" s="408"/>
      <c r="F39" s="410" t="s">
        <v>183</v>
      </c>
      <c r="G39" s="410" t="s">
        <v>184</v>
      </c>
      <c r="H39" s="410" t="s">
        <v>185</v>
      </c>
      <c r="I39" s="394" t="s">
        <v>207</v>
      </c>
      <c r="J39" s="412">
        <v>10</v>
      </c>
      <c r="K39" s="412">
        <f t="shared" si="1"/>
        <v>10.199999999999999</v>
      </c>
      <c r="L39" s="492">
        <f>'在庫情報（袜子）'!U39</f>
        <v>0</v>
      </c>
      <c r="M39" s="493">
        <f t="shared" si="0"/>
        <v>0</v>
      </c>
    </row>
    <row r="40" spans="2:13" ht="50.1" customHeight="1" x14ac:dyDescent="0.35">
      <c r="B40" s="413"/>
      <c r="C40" s="413"/>
      <c r="D40" s="414"/>
      <c r="E40" s="413"/>
      <c r="F40" s="415" t="s">
        <v>188</v>
      </c>
      <c r="G40" s="415" t="s">
        <v>189</v>
      </c>
      <c r="H40" s="415" t="s">
        <v>190</v>
      </c>
      <c r="I40" s="399" t="s">
        <v>207</v>
      </c>
      <c r="J40" s="416">
        <v>10</v>
      </c>
      <c r="K40" s="416">
        <f t="shared" si="1"/>
        <v>10.199999999999999</v>
      </c>
      <c r="L40" s="494">
        <f>'在庫情報（袜子）'!U40</f>
        <v>0</v>
      </c>
      <c r="M40" s="495">
        <f t="shared" si="0"/>
        <v>0</v>
      </c>
    </row>
    <row r="41" spans="2:13" ht="50.1" customHeight="1" x14ac:dyDescent="0.35">
      <c r="B41" s="420"/>
      <c r="C41" s="420"/>
      <c r="D41" s="423"/>
      <c r="E41" s="420"/>
      <c r="F41" s="417" t="s">
        <v>191</v>
      </c>
      <c r="G41" s="417" t="s">
        <v>192</v>
      </c>
      <c r="H41" s="417" t="s">
        <v>193</v>
      </c>
      <c r="I41" s="402" t="s">
        <v>207</v>
      </c>
      <c r="J41" s="419">
        <v>10</v>
      </c>
      <c r="K41" s="419">
        <f t="shared" si="1"/>
        <v>10.199999999999999</v>
      </c>
      <c r="L41" s="496">
        <f>'在庫情報（袜子）'!U41</f>
        <v>0</v>
      </c>
      <c r="M41" s="497">
        <f t="shared" si="0"/>
        <v>0</v>
      </c>
    </row>
    <row r="42" spans="2:13" ht="50.1" customHeight="1" x14ac:dyDescent="0.35">
      <c r="B42" s="610" t="s">
        <v>257</v>
      </c>
      <c r="C42" s="610" t="s">
        <v>392</v>
      </c>
      <c r="D42" s="611">
        <v>19020</v>
      </c>
      <c r="E42" s="610"/>
      <c r="F42" s="602" t="s">
        <v>183</v>
      </c>
      <c r="G42" s="602" t="s">
        <v>184</v>
      </c>
      <c r="H42" s="602" t="s">
        <v>185</v>
      </c>
      <c r="I42" s="603" t="s">
        <v>207</v>
      </c>
      <c r="J42" s="604">
        <v>10</v>
      </c>
      <c r="K42" s="604">
        <f t="shared" si="1"/>
        <v>10.199999999999999</v>
      </c>
      <c r="L42" s="612">
        <f>'在庫情報（袜子）'!U42</f>
        <v>0</v>
      </c>
      <c r="M42" s="649">
        <f t="shared" si="0"/>
        <v>0</v>
      </c>
    </row>
    <row r="43" spans="2:13" ht="50.1" customHeight="1" x14ac:dyDescent="0.35">
      <c r="B43" s="613"/>
      <c r="C43" s="613"/>
      <c r="D43" s="614"/>
      <c r="E43" s="613"/>
      <c r="F43" s="605" t="s">
        <v>188</v>
      </c>
      <c r="G43" s="605" t="s">
        <v>189</v>
      </c>
      <c r="H43" s="605" t="s">
        <v>190</v>
      </c>
      <c r="I43" s="605" t="s">
        <v>207</v>
      </c>
      <c r="J43" s="606">
        <v>10</v>
      </c>
      <c r="K43" s="606">
        <f t="shared" si="1"/>
        <v>10.199999999999999</v>
      </c>
      <c r="L43" s="615">
        <f>'在庫情報（袜子）'!U43</f>
        <v>0</v>
      </c>
      <c r="M43" s="650">
        <f t="shared" si="0"/>
        <v>0</v>
      </c>
    </row>
    <row r="44" spans="2:13" ht="50.1" customHeight="1" x14ac:dyDescent="0.35">
      <c r="B44" s="621"/>
      <c r="C44" s="621"/>
      <c r="D44" s="622"/>
      <c r="E44" s="621"/>
      <c r="F44" s="607" t="s">
        <v>191</v>
      </c>
      <c r="G44" s="607" t="s">
        <v>192</v>
      </c>
      <c r="H44" s="607" t="s">
        <v>193</v>
      </c>
      <c r="I44" s="608" t="s">
        <v>207</v>
      </c>
      <c r="J44" s="609">
        <v>10</v>
      </c>
      <c r="K44" s="609">
        <f t="shared" si="1"/>
        <v>10.199999999999999</v>
      </c>
      <c r="L44" s="620">
        <f>'在庫情報（袜子）'!U44</f>
        <v>0</v>
      </c>
      <c r="M44" s="651">
        <f t="shared" si="0"/>
        <v>0</v>
      </c>
    </row>
    <row r="45" spans="2:13" ht="50.1" customHeight="1" x14ac:dyDescent="0.35">
      <c r="B45" s="610" t="s">
        <v>262</v>
      </c>
      <c r="C45" s="610" t="s">
        <v>392</v>
      </c>
      <c r="D45" s="611" t="s">
        <v>1053</v>
      </c>
      <c r="E45" s="610"/>
      <c r="F45" s="602" t="s">
        <v>183</v>
      </c>
      <c r="G45" s="602" t="s">
        <v>184</v>
      </c>
      <c r="H45" s="602" t="s">
        <v>185</v>
      </c>
      <c r="I45" s="602" t="s">
        <v>207</v>
      </c>
      <c r="J45" s="604">
        <v>10</v>
      </c>
      <c r="K45" s="604">
        <f t="shared" si="1"/>
        <v>10.199999999999999</v>
      </c>
      <c r="L45" s="612">
        <f>'在庫情報（袜子）'!U45</f>
        <v>0</v>
      </c>
      <c r="M45" s="649">
        <f t="shared" si="0"/>
        <v>0</v>
      </c>
    </row>
    <row r="46" spans="2:13" ht="50.1" customHeight="1" x14ac:dyDescent="0.35">
      <c r="B46" s="613"/>
      <c r="C46" s="613"/>
      <c r="D46" s="614"/>
      <c r="E46" s="613"/>
      <c r="F46" s="605" t="s">
        <v>188</v>
      </c>
      <c r="G46" s="605" t="s">
        <v>189</v>
      </c>
      <c r="H46" s="605" t="s">
        <v>190</v>
      </c>
      <c r="I46" s="605" t="s">
        <v>207</v>
      </c>
      <c r="J46" s="606">
        <v>10</v>
      </c>
      <c r="K46" s="606">
        <f t="shared" si="1"/>
        <v>10.199999999999999</v>
      </c>
      <c r="L46" s="615">
        <f>'在庫情報（袜子）'!U46</f>
        <v>0</v>
      </c>
      <c r="M46" s="650">
        <f t="shared" si="0"/>
        <v>0</v>
      </c>
    </row>
    <row r="47" spans="2:13" ht="50.1" customHeight="1" x14ac:dyDescent="0.35">
      <c r="B47" s="621"/>
      <c r="C47" s="621"/>
      <c r="D47" s="622"/>
      <c r="E47" s="621"/>
      <c r="F47" s="607" t="s">
        <v>191</v>
      </c>
      <c r="G47" s="607" t="s">
        <v>192</v>
      </c>
      <c r="H47" s="607" t="s">
        <v>193</v>
      </c>
      <c r="I47" s="607" t="s">
        <v>207</v>
      </c>
      <c r="J47" s="609">
        <v>10</v>
      </c>
      <c r="K47" s="609">
        <f t="shared" si="1"/>
        <v>10.199999999999999</v>
      </c>
      <c r="L47" s="620">
        <f>'在庫情報（袜子）'!U47</f>
        <v>0</v>
      </c>
      <c r="M47" s="651">
        <f t="shared" si="0"/>
        <v>0</v>
      </c>
    </row>
    <row r="48" spans="2:13" ht="50.1" customHeight="1" x14ac:dyDescent="0.35">
      <c r="B48" s="391" t="s">
        <v>266</v>
      </c>
      <c r="C48" s="391" t="s">
        <v>390</v>
      </c>
      <c r="D48" s="392" t="s">
        <v>267</v>
      </c>
      <c r="E48" s="391"/>
      <c r="F48" s="425" t="s">
        <v>183</v>
      </c>
      <c r="G48" s="425" t="s">
        <v>184</v>
      </c>
      <c r="H48" s="425" t="s">
        <v>185</v>
      </c>
      <c r="I48" s="426" t="s">
        <v>207</v>
      </c>
      <c r="J48" s="395">
        <v>10</v>
      </c>
      <c r="K48" s="395">
        <f t="shared" si="1"/>
        <v>10.199999999999999</v>
      </c>
      <c r="L48" s="461">
        <f>'在庫情報（袜子）'!U48</f>
        <v>0</v>
      </c>
      <c r="M48" s="489">
        <f t="shared" si="0"/>
        <v>0</v>
      </c>
    </row>
    <row r="49" spans="2:13" ht="50.1" customHeight="1" x14ac:dyDescent="0.35">
      <c r="B49" s="242"/>
      <c r="C49" s="242"/>
      <c r="D49" s="397"/>
      <c r="E49" s="242"/>
      <c r="F49" s="427" t="s">
        <v>188</v>
      </c>
      <c r="G49" s="427" t="s">
        <v>189</v>
      </c>
      <c r="H49" s="427" t="s">
        <v>190</v>
      </c>
      <c r="I49" s="428" t="s">
        <v>207</v>
      </c>
      <c r="J49" s="400">
        <v>10</v>
      </c>
      <c r="K49" s="400">
        <f t="shared" si="1"/>
        <v>10.199999999999999</v>
      </c>
      <c r="L49" s="270">
        <f>'在庫情報（袜子）'!U49</f>
        <v>0</v>
      </c>
      <c r="M49" s="490">
        <f t="shared" si="0"/>
        <v>0</v>
      </c>
    </row>
    <row r="50" spans="2:13" ht="50.1" customHeight="1" x14ac:dyDescent="0.35">
      <c r="B50" s="243"/>
      <c r="C50" s="243"/>
      <c r="D50" s="406"/>
      <c r="E50" s="243"/>
      <c r="F50" s="429" t="s">
        <v>191</v>
      </c>
      <c r="G50" s="429" t="s">
        <v>192</v>
      </c>
      <c r="H50" s="429" t="s">
        <v>193</v>
      </c>
      <c r="I50" s="430" t="s">
        <v>207</v>
      </c>
      <c r="J50" s="403">
        <v>10</v>
      </c>
      <c r="K50" s="403">
        <f t="shared" si="1"/>
        <v>10.199999999999999</v>
      </c>
      <c r="L50" s="272">
        <f>'在庫情報（袜子）'!U50</f>
        <v>0</v>
      </c>
      <c r="M50" s="491">
        <f t="shared" si="0"/>
        <v>0</v>
      </c>
    </row>
    <row r="51" spans="2:13" ht="50.1" customHeight="1" x14ac:dyDescent="0.35">
      <c r="B51" s="391" t="s">
        <v>272</v>
      </c>
      <c r="C51" s="391" t="s">
        <v>390</v>
      </c>
      <c r="D51" s="392" t="s">
        <v>273</v>
      </c>
      <c r="E51" s="391"/>
      <c r="F51" s="425" t="s">
        <v>183</v>
      </c>
      <c r="G51" s="425" t="s">
        <v>184</v>
      </c>
      <c r="H51" s="425" t="s">
        <v>185</v>
      </c>
      <c r="I51" s="431" t="s">
        <v>207</v>
      </c>
      <c r="J51" s="395">
        <v>11</v>
      </c>
      <c r="K51" s="395">
        <f t="shared" si="1"/>
        <v>11.2</v>
      </c>
      <c r="L51" s="461">
        <f>'在庫情報（袜子）'!U51</f>
        <v>0</v>
      </c>
      <c r="M51" s="489">
        <f t="shared" si="0"/>
        <v>0</v>
      </c>
    </row>
    <row r="52" spans="2:13" ht="50.1" customHeight="1" x14ac:dyDescent="0.35">
      <c r="B52" s="242"/>
      <c r="C52" s="242"/>
      <c r="D52" s="397"/>
      <c r="E52" s="242"/>
      <c r="F52" s="427" t="s">
        <v>188</v>
      </c>
      <c r="G52" s="427" t="s">
        <v>189</v>
      </c>
      <c r="H52" s="427" t="s">
        <v>190</v>
      </c>
      <c r="I52" s="432" t="s">
        <v>207</v>
      </c>
      <c r="J52" s="400">
        <v>11</v>
      </c>
      <c r="K52" s="400">
        <f t="shared" si="1"/>
        <v>11.2</v>
      </c>
      <c r="L52" s="270">
        <f>'在庫情報（袜子）'!U52</f>
        <v>0</v>
      </c>
      <c r="M52" s="490">
        <f t="shared" si="0"/>
        <v>0</v>
      </c>
    </row>
    <row r="53" spans="2:13" ht="50.1" customHeight="1" x14ac:dyDescent="0.35">
      <c r="B53" s="243"/>
      <c r="C53" s="243"/>
      <c r="D53" s="406"/>
      <c r="E53" s="243"/>
      <c r="F53" s="429" t="s">
        <v>191</v>
      </c>
      <c r="G53" s="429" t="s">
        <v>192</v>
      </c>
      <c r="H53" s="429" t="s">
        <v>193</v>
      </c>
      <c r="I53" s="433" t="s">
        <v>207</v>
      </c>
      <c r="J53" s="403">
        <v>11</v>
      </c>
      <c r="K53" s="403">
        <f t="shared" si="1"/>
        <v>11.2</v>
      </c>
      <c r="L53" s="272">
        <f>'在庫情報（袜子）'!U53</f>
        <v>0</v>
      </c>
      <c r="M53" s="491">
        <f t="shared" si="0"/>
        <v>0</v>
      </c>
    </row>
    <row r="54" spans="2:13" ht="50.1" customHeight="1" x14ac:dyDescent="0.35">
      <c r="B54" s="391" t="s">
        <v>276</v>
      </c>
      <c r="C54" s="391" t="s">
        <v>390</v>
      </c>
      <c r="D54" s="392" t="s">
        <v>277</v>
      </c>
      <c r="E54" s="391"/>
      <c r="F54" s="425" t="s">
        <v>183</v>
      </c>
      <c r="G54" s="425" t="s">
        <v>184</v>
      </c>
      <c r="H54" s="425" t="s">
        <v>185</v>
      </c>
      <c r="I54" s="426" t="s">
        <v>207</v>
      </c>
      <c r="J54" s="395">
        <v>11</v>
      </c>
      <c r="K54" s="395">
        <f t="shared" si="1"/>
        <v>11.2</v>
      </c>
      <c r="L54" s="461">
        <f>'在庫情報（袜子）'!U54</f>
        <v>0</v>
      </c>
      <c r="M54" s="489">
        <f t="shared" si="0"/>
        <v>0</v>
      </c>
    </row>
    <row r="55" spans="2:13" ht="50.1" customHeight="1" x14ac:dyDescent="0.35">
      <c r="B55" s="242"/>
      <c r="C55" s="242"/>
      <c r="D55" s="397"/>
      <c r="E55" s="242"/>
      <c r="F55" s="427" t="s">
        <v>188</v>
      </c>
      <c r="G55" s="427" t="s">
        <v>189</v>
      </c>
      <c r="H55" s="427" t="s">
        <v>190</v>
      </c>
      <c r="I55" s="428" t="s">
        <v>207</v>
      </c>
      <c r="J55" s="400">
        <v>11</v>
      </c>
      <c r="K55" s="400">
        <f t="shared" si="1"/>
        <v>11.2</v>
      </c>
      <c r="L55" s="270">
        <f>'在庫情報（袜子）'!U55</f>
        <v>0</v>
      </c>
      <c r="M55" s="490">
        <f t="shared" si="0"/>
        <v>0</v>
      </c>
    </row>
    <row r="56" spans="2:13" ht="50.1" customHeight="1" x14ac:dyDescent="0.35">
      <c r="B56" s="243"/>
      <c r="C56" s="243"/>
      <c r="D56" s="406"/>
      <c r="E56" s="243"/>
      <c r="F56" s="429" t="s">
        <v>191</v>
      </c>
      <c r="G56" s="429" t="s">
        <v>192</v>
      </c>
      <c r="H56" s="429" t="s">
        <v>193</v>
      </c>
      <c r="I56" s="430" t="s">
        <v>207</v>
      </c>
      <c r="J56" s="403">
        <v>11</v>
      </c>
      <c r="K56" s="403">
        <f t="shared" si="1"/>
        <v>11.2</v>
      </c>
      <c r="L56" s="272">
        <f>'在庫情報（袜子）'!U56</f>
        <v>0</v>
      </c>
      <c r="M56" s="491">
        <f t="shared" si="0"/>
        <v>0</v>
      </c>
    </row>
    <row r="57" spans="2:13" ht="50.1" customHeight="1" x14ac:dyDescent="0.35">
      <c r="B57" s="391" t="s">
        <v>282</v>
      </c>
      <c r="C57" s="391" t="s">
        <v>394</v>
      </c>
      <c r="D57" s="392" t="s">
        <v>283</v>
      </c>
      <c r="E57" s="391"/>
      <c r="F57" s="425" t="s">
        <v>183</v>
      </c>
      <c r="G57" s="425" t="s">
        <v>284</v>
      </c>
      <c r="H57" s="425" t="s">
        <v>285</v>
      </c>
      <c r="I57" s="431" t="s">
        <v>207</v>
      </c>
      <c r="J57" s="395">
        <v>18</v>
      </c>
      <c r="K57" s="395">
        <f t="shared" si="1"/>
        <v>18.2</v>
      </c>
      <c r="L57" s="461">
        <f>'在庫情報（袜子）'!U57</f>
        <v>0</v>
      </c>
      <c r="M57" s="489">
        <f t="shared" si="0"/>
        <v>0</v>
      </c>
    </row>
    <row r="58" spans="2:13" ht="50.1" customHeight="1" x14ac:dyDescent="0.35">
      <c r="B58" s="242"/>
      <c r="C58" s="242"/>
      <c r="D58" s="397"/>
      <c r="E58" s="242"/>
      <c r="F58" s="427" t="s">
        <v>188</v>
      </c>
      <c r="G58" s="427" t="s">
        <v>195</v>
      </c>
      <c r="H58" s="427" t="s">
        <v>196</v>
      </c>
      <c r="I58" s="432" t="s">
        <v>207</v>
      </c>
      <c r="J58" s="400">
        <v>18</v>
      </c>
      <c r="K58" s="400">
        <f t="shared" si="1"/>
        <v>18.2</v>
      </c>
      <c r="L58" s="270">
        <f>'在庫情報（袜子）'!U58</f>
        <v>0</v>
      </c>
      <c r="M58" s="490">
        <f t="shared" si="0"/>
        <v>0</v>
      </c>
    </row>
    <row r="59" spans="2:13" ht="50.1" customHeight="1" x14ac:dyDescent="0.35">
      <c r="B59" s="242"/>
      <c r="C59" s="242"/>
      <c r="D59" s="397"/>
      <c r="E59" s="242"/>
      <c r="F59" s="427" t="s">
        <v>191</v>
      </c>
      <c r="G59" s="427" t="s">
        <v>184</v>
      </c>
      <c r="H59" s="427" t="s">
        <v>185</v>
      </c>
      <c r="I59" s="432" t="s">
        <v>207</v>
      </c>
      <c r="J59" s="400">
        <v>18</v>
      </c>
      <c r="K59" s="400">
        <f t="shared" si="1"/>
        <v>18.2</v>
      </c>
      <c r="L59" s="270">
        <f>'在庫情報（袜子）'!U59</f>
        <v>0</v>
      </c>
      <c r="M59" s="490">
        <f t="shared" si="0"/>
        <v>0</v>
      </c>
    </row>
    <row r="60" spans="2:13" ht="50.1" customHeight="1" x14ac:dyDescent="0.35">
      <c r="B60" s="242"/>
      <c r="C60" s="242"/>
      <c r="D60" s="397"/>
      <c r="E60" s="242"/>
      <c r="F60" s="427" t="s">
        <v>202</v>
      </c>
      <c r="G60" s="427" t="s">
        <v>189</v>
      </c>
      <c r="H60" s="427" t="s">
        <v>290</v>
      </c>
      <c r="I60" s="434" t="s">
        <v>197</v>
      </c>
      <c r="J60" s="400">
        <v>18</v>
      </c>
      <c r="K60" s="400">
        <f t="shared" si="1"/>
        <v>18.2</v>
      </c>
      <c r="L60" s="270">
        <f>'在庫情報（袜子）'!U60</f>
        <v>0</v>
      </c>
      <c r="M60" s="490">
        <f t="shared" si="0"/>
        <v>0</v>
      </c>
    </row>
    <row r="61" spans="2:13" ht="50.1" customHeight="1" x14ac:dyDescent="0.35">
      <c r="B61" s="243"/>
      <c r="C61" s="243"/>
      <c r="D61" s="406"/>
      <c r="E61" s="243"/>
      <c r="F61" s="429" t="s">
        <v>291</v>
      </c>
      <c r="G61" s="429" t="s">
        <v>192</v>
      </c>
      <c r="H61" s="429" t="s">
        <v>292</v>
      </c>
      <c r="I61" s="435" t="s">
        <v>197</v>
      </c>
      <c r="J61" s="403">
        <v>18</v>
      </c>
      <c r="K61" s="403">
        <f t="shared" si="1"/>
        <v>18.2</v>
      </c>
      <c r="L61" s="272">
        <f>'在庫情報（袜子）'!U61</f>
        <v>0</v>
      </c>
      <c r="M61" s="491">
        <f t="shared" si="0"/>
        <v>0</v>
      </c>
    </row>
    <row r="62" spans="2:13" s="114" customFormat="1" ht="50.1" customHeight="1" x14ac:dyDescent="0.35">
      <c r="B62" s="391" t="s">
        <v>294</v>
      </c>
      <c r="C62" s="391" t="s">
        <v>391</v>
      </c>
      <c r="D62" s="392" t="s">
        <v>295</v>
      </c>
      <c r="E62" s="391"/>
      <c r="F62" s="425" t="s">
        <v>183</v>
      </c>
      <c r="G62" s="425" t="s">
        <v>184</v>
      </c>
      <c r="H62" s="425" t="s">
        <v>185</v>
      </c>
      <c r="I62" s="426" t="s">
        <v>207</v>
      </c>
      <c r="J62" s="436">
        <v>10.5</v>
      </c>
      <c r="K62" s="436">
        <f t="shared" si="1"/>
        <v>10.7</v>
      </c>
      <c r="L62" s="461">
        <f>'在庫情報（袜子）'!U62</f>
        <v>0</v>
      </c>
      <c r="M62" s="489">
        <f t="shared" si="0"/>
        <v>0</v>
      </c>
    </row>
    <row r="63" spans="2:13" ht="50.1" customHeight="1" x14ac:dyDescent="0.35">
      <c r="B63" s="242"/>
      <c r="C63" s="242"/>
      <c r="D63" s="397"/>
      <c r="E63" s="242"/>
      <c r="F63" s="427" t="s">
        <v>188</v>
      </c>
      <c r="G63" s="427" t="s">
        <v>189</v>
      </c>
      <c r="H63" s="427" t="s">
        <v>190</v>
      </c>
      <c r="I63" s="428" t="s">
        <v>207</v>
      </c>
      <c r="J63" s="437">
        <v>10.5</v>
      </c>
      <c r="K63" s="437">
        <f t="shared" si="1"/>
        <v>10.7</v>
      </c>
      <c r="L63" s="270">
        <f>'在庫情報（袜子）'!U63</f>
        <v>0</v>
      </c>
      <c r="M63" s="490">
        <f t="shared" si="0"/>
        <v>0</v>
      </c>
    </row>
    <row r="64" spans="2:13" ht="50.1" customHeight="1" x14ac:dyDescent="0.35">
      <c r="B64" s="243"/>
      <c r="C64" s="243"/>
      <c r="D64" s="406"/>
      <c r="E64" s="243"/>
      <c r="F64" s="429" t="s">
        <v>191</v>
      </c>
      <c r="G64" s="429" t="s">
        <v>192</v>
      </c>
      <c r="H64" s="429" t="s">
        <v>193</v>
      </c>
      <c r="I64" s="430" t="s">
        <v>207</v>
      </c>
      <c r="J64" s="438">
        <v>10.5</v>
      </c>
      <c r="K64" s="438">
        <f t="shared" si="1"/>
        <v>10.7</v>
      </c>
      <c r="L64" s="272">
        <f>'在庫情報（袜子）'!U64</f>
        <v>0</v>
      </c>
      <c r="M64" s="491">
        <f t="shared" si="0"/>
        <v>0</v>
      </c>
    </row>
    <row r="65" spans="2:13" ht="50.1" customHeight="1" x14ac:dyDescent="0.35">
      <c r="B65" s="610" t="s">
        <v>298</v>
      </c>
      <c r="C65" s="610" t="s">
        <v>392</v>
      </c>
      <c r="D65" s="611">
        <v>19021</v>
      </c>
      <c r="E65" s="610"/>
      <c r="F65" s="623" t="s">
        <v>183</v>
      </c>
      <c r="G65" s="623" t="s">
        <v>184</v>
      </c>
      <c r="H65" s="623" t="s">
        <v>185</v>
      </c>
      <c r="I65" s="623" t="s">
        <v>207</v>
      </c>
      <c r="J65" s="624">
        <v>10.5</v>
      </c>
      <c r="K65" s="624">
        <f t="shared" si="1"/>
        <v>10.7</v>
      </c>
      <c r="L65" s="612">
        <f>'在庫情報（袜子）'!U65</f>
        <v>0</v>
      </c>
      <c r="M65" s="649">
        <f t="shared" si="0"/>
        <v>0</v>
      </c>
    </row>
    <row r="66" spans="2:13" ht="50.1" customHeight="1" x14ac:dyDescent="0.35">
      <c r="B66" s="613"/>
      <c r="C66" s="613"/>
      <c r="D66" s="614"/>
      <c r="E66" s="613"/>
      <c r="F66" s="625" t="s">
        <v>188</v>
      </c>
      <c r="G66" s="625" t="s">
        <v>189</v>
      </c>
      <c r="H66" s="625" t="s">
        <v>190</v>
      </c>
      <c r="I66" s="625" t="s">
        <v>207</v>
      </c>
      <c r="J66" s="626">
        <v>10.5</v>
      </c>
      <c r="K66" s="626">
        <f t="shared" si="1"/>
        <v>10.7</v>
      </c>
      <c r="L66" s="615">
        <f>'在庫情報（袜子）'!U66</f>
        <v>0</v>
      </c>
      <c r="M66" s="650">
        <f t="shared" si="0"/>
        <v>0</v>
      </c>
    </row>
    <row r="67" spans="2:13" ht="50.1" customHeight="1" x14ac:dyDescent="0.35">
      <c r="B67" s="621"/>
      <c r="C67" s="621"/>
      <c r="D67" s="622"/>
      <c r="E67" s="621"/>
      <c r="F67" s="619" t="s">
        <v>191</v>
      </c>
      <c r="G67" s="619" t="s">
        <v>192</v>
      </c>
      <c r="H67" s="619" t="s">
        <v>193</v>
      </c>
      <c r="I67" s="619" t="s">
        <v>207</v>
      </c>
      <c r="J67" s="627">
        <v>10.5</v>
      </c>
      <c r="K67" s="627">
        <f t="shared" si="1"/>
        <v>10.7</v>
      </c>
      <c r="L67" s="620">
        <f>'在庫情報（袜子）'!U67</f>
        <v>0</v>
      </c>
      <c r="M67" s="651">
        <f t="shared" si="0"/>
        <v>0</v>
      </c>
    </row>
    <row r="68" spans="2:13" ht="50.1" customHeight="1" x14ac:dyDescent="0.35">
      <c r="B68" s="391" t="s">
        <v>302</v>
      </c>
      <c r="C68" s="391" t="s">
        <v>394</v>
      </c>
      <c r="D68" s="392" t="s">
        <v>303</v>
      </c>
      <c r="E68" s="391"/>
      <c r="F68" s="425" t="s">
        <v>183</v>
      </c>
      <c r="G68" s="425" t="s">
        <v>184</v>
      </c>
      <c r="H68" s="425" t="s">
        <v>185</v>
      </c>
      <c r="I68" s="426" t="s">
        <v>207</v>
      </c>
      <c r="J68" s="436">
        <v>10.5</v>
      </c>
      <c r="K68" s="436">
        <f t="shared" si="1"/>
        <v>10.7</v>
      </c>
      <c r="L68" s="461">
        <f>'在庫情報（袜子）'!U68</f>
        <v>0</v>
      </c>
      <c r="M68" s="489">
        <f t="shared" ref="M68:M117" si="2">K68*L68</f>
        <v>0</v>
      </c>
    </row>
    <row r="69" spans="2:13" ht="50.1" customHeight="1" x14ac:dyDescent="0.35">
      <c r="B69" s="242"/>
      <c r="C69" s="242"/>
      <c r="D69" s="397"/>
      <c r="E69" s="242"/>
      <c r="F69" s="427" t="s">
        <v>188</v>
      </c>
      <c r="G69" s="427" t="s">
        <v>189</v>
      </c>
      <c r="H69" s="427" t="s">
        <v>190</v>
      </c>
      <c r="I69" s="428" t="s">
        <v>207</v>
      </c>
      <c r="J69" s="437">
        <v>10.5</v>
      </c>
      <c r="K69" s="437">
        <f t="shared" si="1"/>
        <v>10.7</v>
      </c>
      <c r="L69" s="270">
        <f>'在庫情報（袜子）'!U69</f>
        <v>0</v>
      </c>
      <c r="M69" s="490">
        <f t="shared" si="2"/>
        <v>0</v>
      </c>
    </row>
    <row r="70" spans="2:13" ht="50.1" customHeight="1" x14ac:dyDescent="0.35">
      <c r="B70" s="243"/>
      <c r="C70" s="243"/>
      <c r="D70" s="406"/>
      <c r="E70" s="243"/>
      <c r="F70" s="429" t="s">
        <v>191</v>
      </c>
      <c r="G70" s="429" t="s">
        <v>192</v>
      </c>
      <c r="H70" s="429" t="s">
        <v>193</v>
      </c>
      <c r="I70" s="430" t="s">
        <v>207</v>
      </c>
      <c r="J70" s="438">
        <v>10.5</v>
      </c>
      <c r="K70" s="438">
        <f t="shared" si="1"/>
        <v>10.7</v>
      </c>
      <c r="L70" s="272">
        <f>'在庫情報（袜子）'!U70</f>
        <v>0</v>
      </c>
      <c r="M70" s="491">
        <f t="shared" si="2"/>
        <v>0</v>
      </c>
    </row>
    <row r="71" spans="2:13" ht="50.1" customHeight="1" x14ac:dyDescent="0.35">
      <c r="B71" s="391" t="s">
        <v>306</v>
      </c>
      <c r="C71" s="391" t="s">
        <v>1054</v>
      </c>
      <c r="D71" s="392" t="s">
        <v>307</v>
      </c>
      <c r="E71" s="391"/>
      <c r="F71" s="425" t="s">
        <v>183</v>
      </c>
      <c r="G71" s="425" t="s">
        <v>184</v>
      </c>
      <c r="H71" s="425" t="s">
        <v>185</v>
      </c>
      <c r="I71" s="439" t="s">
        <v>197</v>
      </c>
      <c r="J71" s="436">
        <v>13</v>
      </c>
      <c r="K71" s="436">
        <v>13.2</v>
      </c>
      <c r="L71" s="461">
        <f>'在庫情報（袜子）'!U71</f>
        <v>0</v>
      </c>
      <c r="M71" s="489">
        <f t="shared" si="2"/>
        <v>0</v>
      </c>
    </row>
    <row r="72" spans="2:13" ht="50.1" customHeight="1" x14ac:dyDescent="0.35">
      <c r="B72" s="242"/>
      <c r="C72" s="242"/>
      <c r="D72" s="397"/>
      <c r="E72" s="242"/>
      <c r="F72" s="427" t="s">
        <v>188</v>
      </c>
      <c r="G72" s="427" t="s">
        <v>189</v>
      </c>
      <c r="H72" s="427" t="s">
        <v>190</v>
      </c>
      <c r="I72" s="434" t="s">
        <v>197</v>
      </c>
      <c r="J72" s="437">
        <v>13</v>
      </c>
      <c r="K72" s="437">
        <v>13.2</v>
      </c>
      <c r="L72" s="270">
        <f>'在庫情報（袜子）'!U72</f>
        <v>0</v>
      </c>
      <c r="M72" s="490">
        <f t="shared" si="2"/>
        <v>0</v>
      </c>
    </row>
    <row r="73" spans="2:13" ht="50.1" customHeight="1" x14ac:dyDescent="0.35">
      <c r="B73" s="243"/>
      <c r="C73" s="243"/>
      <c r="D73" s="406"/>
      <c r="E73" s="243"/>
      <c r="F73" s="429" t="s">
        <v>191</v>
      </c>
      <c r="G73" s="429" t="s">
        <v>192</v>
      </c>
      <c r="H73" s="429" t="s">
        <v>193</v>
      </c>
      <c r="I73" s="435" t="s">
        <v>197</v>
      </c>
      <c r="J73" s="438">
        <v>13</v>
      </c>
      <c r="K73" s="438">
        <v>13.2</v>
      </c>
      <c r="L73" s="272">
        <f>'在庫情報（袜子）'!U73</f>
        <v>0</v>
      </c>
      <c r="M73" s="491">
        <f t="shared" si="2"/>
        <v>0</v>
      </c>
    </row>
    <row r="74" spans="2:13" ht="50.1" customHeight="1" x14ac:dyDescent="0.35">
      <c r="B74" s="391" t="s">
        <v>311</v>
      </c>
      <c r="C74" s="391" t="s">
        <v>220</v>
      </c>
      <c r="D74" s="392" t="s">
        <v>312</v>
      </c>
      <c r="E74" s="391"/>
      <c r="F74" s="425" t="s">
        <v>183</v>
      </c>
      <c r="G74" s="425" t="s">
        <v>184</v>
      </c>
      <c r="H74" s="425" t="s">
        <v>185</v>
      </c>
      <c r="I74" s="440" t="s">
        <v>197</v>
      </c>
      <c r="J74" s="436">
        <v>12.5</v>
      </c>
      <c r="K74" s="436">
        <v>12.7</v>
      </c>
      <c r="L74" s="461">
        <f>'在庫情報（袜子）'!U74</f>
        <v>0</v>
      </c>
      <c r="M74" s="489">
        <f t="shared" si="2"/>
        <v>0</v>
      </c>
    </row>
    <row r="75" spans="2:13" ht="50.1" customHeight="1" x14ac:dyDescent="0.35">
      <c r="B75" s="242"/>
      <c r="C75" s="242"/>
      <c r="D75" s="397"/>
      <c r="E75" s="242"/>
      <c r="F75" s="427" t="s">
        <v>188</v>
      </c>
      <c r="G75" s="427" t="s">
        <v>189</v>
      </c>
      <c r="H75" s="427" t="s">
        <v>190</v>
      </c>
      <c r="I75" s="434" t="s">
        <v>197</v>
      </c>
      <c r="J75" s="437">
        <v>12.5</v>
      </c>
      <c r="K75" s="437">
        <v>12.7</v>
      </c>
      <c r="L75" s="270">
        <f>'在庫情報（袜子）'!U75</f>
        <v>0</v>
      </c>
      <c r="M75" s="490">
        <f t="shared" si="2"/>
        <v>0</v>
      </c>
    </row>
    <row r="76" spans="2:13" ht="50.1" customHeight="1" x14ac:dyDescent="0.35">
      <c r="B76" s="243"/>
      <c r="C76" s="243"/>
      <c r="D76" s="406"/>
      <c r="E76" s="243"/>
      <c r="F76" s="429" t="s">
        <v>191</v>
      </c>
      <c r="G76" s="429" t="s">
        <v>192</v>
      </c>
      <c r="H76" s="429" t="s">
        <v>193</v>
      </c>
      <c r="I76" s="441" t="s">
        <v>197</v>
      </c>
      <c r="J76" s="438">
        <v>12.5</v>
      </c>
      <c r="K76" s="438">
        <v>12.7</v>
      </c>
      <c r="L76" s="272">
        <f>'在庫情報（袜子）'!U76</f>
        <v>0</v>
      </c>
      <c r="M76" s="491">
        <f t="shared" si="2"/>
        <v>0</v>
      </c>
    </row>
    <row r="77" spans="2:13" s="114" customFormat="1" ht="50.1" customHeight="1" x14ac:dyDescent="0.35">
      <c r="B77" s="391" t="s">
        <v>316</v>
      </c>
      <c r="C77" s="276" t="s">
        <v>220</v>
      </c>
      <c r="D77" s="442" t="s">
        <v>317</v>
      </c>
      <c r="E77" s="443"/>
      <c r="F77" s="425" t="s">
        <v>183</v>
      </c>
      <c r="G77" s="425" t="s">
        <v>184</v>
      </c>
      <c r="H77" s="425" t="s">
        <v>185</v>
      </c>
      <c r="I77" s="439" t="s">
        <v>197</v>
      </c>
      <c r="J77" s="395">
        <v>12.5</v>
      </c>
      <c r="K77" s="395">
        <v>12.7</v>
      </c>
      <c r="L77" s="461">
        <f>'在庫情報（袜子）'!U77</f>
        <v>0</v>
      </c>
      <c r="M77" s="489">
        <f t="shared" si="2"/>
        <v>0</v>
      </c>
    </row>
    <row r="78" spans="2:13" ht="50.1" customHeight="1" x14ac:dyDescent="0.35">
      <c r="B78" s="242"/>
      <c r="C78" s="242"/>
      <c r="D78" s="444"/>
      <c r="E78" s="242"/>
      <c r="F78" s="427" t="s">
        <v>188</v>
      </c>
      <c r="G78" s="427" t="s">
        <v>189</v>
      </c>
      <c r="H78" s="427" t="s">
        <v>190</v>
      </c>
      <c r="I78" s="434" t="s">
        <v>197</v>
      </c>
      <c r="J78" s="400">
        <v>12.5</v>
      </c>
      <c r="K78" s="400">
        <v>12.7</v>
      </c>
      <c r="L78" s="270">
        <f>'在庫情報（袜子）'!U78</f>
        <v>0</v>
      </c>
      <c r="M78" s="490">
        <f t="shared" si="2"/>
        <v>0</v>
      </c>
    </row>
    <row r="79" spans="2:13" ht="50.1" customHeight="1" x14ac:dyDescent="0.35">
      <c r="B79" s="243"/>
      <c r="C79" s="242"/>
      <c r="D79" s="445"/>
      <c r="E79" s="242"/>
      <c r="F79" s="429" t="s">
        <v>191</v>
      </c>
      <c r="G79" s="429" t="s">
        <v>192</v>
      </c>
      <c r="H79" s="429" t="s">
        <v>193</v>
      </c>
      <c r="I79" s="435" t="s">
        <v>197</v>
      </c>
      <c r="J79" s="403">
        <v>12.5</v>
      </c>
      <c r="K79" s="403">
        <v>12.7</v>
      </c>
      <c r="L79" s="272">
        <f>'在庫情報（袜子）'!U79</f>
        <v>0</v>
      </c>
      <c r="M79" s="491">
        <f t="shared" si="2"/>
        <v>0</v>
      </c>
    </row>
    <row r="80" spans="2:13" ht="50.1" customHeight="1" x14ac:dyDescent="0.35">
      <c r="B80" s="391" t="s">
        <v>320</v>
      </c>
      <c r="C80" s="276" t="s">
        <v>410</v>
      </c>
      <c r="D80" s="446" t="s">
        <v>411</v>
      </c>
      <c r="E80" s="391"/>
      <c r="F80" s="425" t="s">
        <v>183</v>
      </c>
      <c r="G80" s="425" t="s">
        <v>184</v>
      </c>
      <c r="H80" s="425" t="s">
        <v>185</v>
      </c>
      <c r="I80" s="440" t="s">
        <v>197</v>
      </c>
      <c r="J80" s="395">
        <v>12.5</v>
      </c>
      <c r="K80" s="395">
        <v>12.7</v>
      </c>
      <c r="L80" s="461">
        <f>'在庫情報（袜子）'!U80</f>
        <v>0</v>
      </c>
      <c r="M80" s="489">
        <f t="shared" si="2"/>
        <v>0</v>
      </c>
    </row>
    <row r="81" spans="2:13" ht="50.1" customHeight="1" x14ac:dyDescent="0.35">
      <c r="B81" s="242"/>
      <c r="C81" s="242"/>
      <c r="D81" s="446"/>
      <c r="E81" s="447"/>
      <c r="F81" s="427" t="s">
        <v>188</v>
      </c>
      <c r="G81" s="427" t="s">
        <v>189</v>
      </c>
      <c r="H81" s="427" t="s">
        <v>190</v>
      </c>
      <c r="I81" s="434" t="s">
        <v>197</v>
      </c>
      <c r="J81" s="400">
        <v>12.5</v>
      </c>
      <c r="K81" s="400">
        <v>12.7</v>
      </c>
      <c r="L81" s="270">
        <f>'在庫情報（袜子）'!U81</f>
        <v>0</v>
      </c>
      <c r="M81" s="490">
        <f t="shared" si="2"/>
        <v>0</v>
      </c>
    </row>
    <row r="82" spans="2:13" ht="50.1" customHeight="1" x14ac:dyDescent="0.35">
      <c r="B82" s="243"/>
      <c r="C82" s="448"/>
      <c r="D82" s="446"/>
      <c r="E82" s="447"/>
      <c r="F82" s="429" t="s">
        <v>191</v>
      </c>
      <c r="G82" s="429" t="s">
        <v>192</v>
      </c>
      <c r="H82" s="429" t="s">
        <v>193</v>
      </c>
      <c r="I82" s="441" t="s">
        <v>197</v>
      </c>
      <c r="J82" s="403">
        <v>12.5</v>
      </c>
      <c r="K82" s="403">
        <v>12.7</v>
      </c>
      <c r="L82" s="272">
        <f>'在庫情報（袜子）'!U82</f>
        <v>0</v>
      </c>
      <c r="M82" s="491">
        <f t="shared" si="2"/>
        <v>0</v>
      </c>
    </row>
    <row r="83" spans="2:13" ht="50.1" customHeight="1" x14ac:dyDescent="0.35">
      <c r="B83" s="391" t="s">
        <v>323</v>
      </c>
      <c r="C83" s="449" t="s">
        <v>392</v>
      </c>
      <c r="D83" s="450" t="s">
        <v>412</v>
      </c>
      <c r="E83" s="391"/>
      <c r="F83" s="425" t="s">
        <v>183</v>
      </c>
      <c r="G83" s="425" t="s">
        <v>184</v>
      </c>
      <c r="H83" s="425" t="s">
        <v>185</v>
      </c>
      <c r="I83" s="439" t="s">
        <v>197</v>
      </c>
      <c r="J83" s="395">
        <v>12.5</v>
      </c>
      <c r="K83" s="395">
        <v>12.7</v>
      </c>
      <c r="L83" s="461">
        <f>'在庫情報（袜子）'!U83</f>
        <v>0</v>
      </c>
      <c r="M83" s="489">
        <f t="shared" si="2"/>
        <v>0</v>
      </c>
    </row>
    <row r="84" spans="2:13" ht="50.1" customHeight="1" x14ac:dyDescent="0.35">
      <c r="B84" s="242"/>
      <c r="C84" s="242"/>
      <c r="D84" s="446"/>
      <c r="E84" s="242"/>
      <c r="F84" s="427" t="s">
        <v>188</v>
      </c>
      <c r="G84" s="427" t="s">
        <v>189</v>
      </c>
      <c r="H84" s="427" t="s">
        <v>190</v>
      </c>
      <c r="I84" s="434" t="s">
        <v>197</v>
      </c>
      <c r="J84" s="400">
        <v>12.5</v>
      </c>
      <c r="K84" s="400">
        <v>12.7</v>
      </c>
      <c r="L84" s="270">
        <f>'在庫情報（袜子）'!U84</f>
        <v>0</v>
      </c>
      <c r="M84" s="490">
        <f t="shared" si="2"/>
        <v>0</v>
      </c>
    </row>
    <row r="85" spans="2:13" ht="50.1" customHeight="1" x14ac:dyDescent="0.35">
      <c r="B85" s="243"/>
      <c r="C85" s="448"/>
      <c r="D85" s="446"/>
      <c r="E85" s="242"/>
      <c r="F85" s="429" t="s">
        <v>191</v>
      </c>
      <c r="G85" s="429" t="s">
        <v>192</v>
      </c>
      <c r="H85" s="429" t="s">
        <v>193</v>
      </c>
      <c r="I85" s="435" t="s">
        <v>197</v>
      </c>
      <c r="J85" s="403">
        <v>12.5</v>
      </c>
      <c r="K85" s="403">
        <v>12.7</v>
      </c>
      <c r="L85" s="272">
        <f>'在庫情報（袜子）'!U85</f>
        <v>0</v>
      </c>
      <c r="M85" s="491">
        <f t="shared" si="2"/>
        <v>0</v>
      </c>
    </row>
    <row r="86" spans="2:13" ht="50.1" customHeight="1" x14ac:dyDescent="0.35">
      <c r="B86" s="391" t="s">
        <v>326</v>
      </c>
      <c r="C86" s="449" t="s">
        <v>220</v>
      </c>
      <c r="D86" s="450" t="s">
        <v>328</v>
      </c>
      <c r="E86" s="391"/>
      <c r="F86" s="425" t="s">
        <v>183</v>
      </c>
      <c r="G86" s="425" t="s">
        <v>327</v>
      </c>
      <c r="H86" s="425" t="s">
        <v>196</v>
      </c>
      <c r="I86" s="451" t="s">
        <v>207</v>
      </c>
      <c r="J86" s="395">
        <v>9</v>
      </c>
      <c r="K86" s="395">
        <v>9.1999999999999993</v>
      </c>
      <c r="L86" s="461">
        <f>'在庫情報（袜子）'!U86</f>
        <v>0</v>
      </c>
      <c r="M86" s="489">
        <f t="shared" si="2"/>
        <v>0</v>
      </c>
    </row>
    <row r="87" spans="2:13" ht="50.1" customHeight="1" x14ac:dyDescent="0.35">
      <c r="B87" s="242"/>
      <c r="C87" s="242"/>
      <c r="D87" s="446"/>
      <c r="E87" s="242"/>
      <c r="F87" s="427" t="s">
        <v>188</v>
      </c>
      <c r="G87" s="427" t="s">
        <v>329</v>
      </c>
      <c r="H87" s="427" t="s">
        <v>185</v>
      </c>
      <c r="I87" s="432" t="s">
        <v>207</v>
      </c>
      <c r="J87" s="400">
        <v>9</v>
      </c>
      <c r="K87" s="400">
        <v>9.1999999999999993</v>
      </c>
      <c r="L87" s="270">
        <f>'在庫情報（袜子）'!U87</f>
        <v>0</v>
      </c>
      <c r="M87" s="490">
        <f t="shared" si="2"/>
        <v>0</v>
      </c>
    </row>
    <row r="88" spans="2:13" ht="50.1" customHeight="1" x14ac:dyDescent="0.35">
      <c r="B88" s="243"/>
      <c r="C88" s="448"/>
      <c r="D88" s="446"/>
      <c r="E88" s="242"/>
      <c r="F88" s="429" t="s">
        <v>191</v>
      </c>
      <c r="G88" s="429" t="s">
        <v>331</v>
      </c>
      <c r="H88" s="429" t="s">
        <v>190</v>
      </c>
      <c r="I88" s="452" t="s">
        <v>207</v>
      </c>
      <c r="J88" s="403">
        <v>9</v>
      </c>
      <c r="K88" s="403">
        <v>9.1999999999999993</v>
      </c>
      <c r="L88" s="272">
        <f>'在庫情報（袜子）'!U88</f>
        <v>0</v>
      </c>
      <c r="M88" s="491">
        <f t="shared" si="2"/>
        <v>0</v>
      </c>
    </row>
    <row r="89" spans="2:13" ht="50.1" customHeight="1" x14ac:dyDescent="0.35">
      <c r="B89" s="391" t="s">
        <v>333</v>
      </c>
      <c r="C89" s="449" t="s">
        <v>220</v>
      </c>
      <c r="D89" s="450" t="s">
        <v>334</v>
      </c>
      <c r="E89" s="391"/>
      <c r="F89" s="425" t="s">
        <v>183</v>
      </c>
      <c r="G89" s="425" t="s">
        <v>284</v>
      </c>
      <c r="H89" s="425" t="s">
        <v>285</v>
      </c>
      <c r="I89" s="431" t="s">
        <v>207</v>
      </c>
      <c r="J89" s="395">
        <f>4.3*4</f>
        <v>17.2</v>
      </c>
      <c r="K89" s="395">
        <v>17.399999999999999</v>
      </c>
      <c r="L89" s="461">
        <f>'在庫情報（袜子）'!U89</f>
        <v>0</v>
      </c>
      <c r="M89" s="489">
        <f t="shared" si="2"/>
        <v>0</v>
      </c>
    </row>
    <row r="90" spans="2:13" ht="50.1" customHeight="1" x14ac:dyDescent="0.35">
      <c r="B90" s="242"/>
      <c r="C90" s="242"/>
      <c r="D90" s="446"/>
      <c r="E90" s="242"/>
      <c r="F90" s="427" t="s">
        <v>188</v>
      </c>
      <c r="G90" s="427" t="s">
        <v>327</v>
      </c>
      <c r="H90" s="427" t="s">
        <v>196</v>
      </c>
      <c r="I90" s="432" t="s">
        <v>207</v>
      </c>
      <c r="J90" s="400">
        <f>4.3*4</f>
        <v>17.2</v>
      </c>
      <c r="K90" s="400">
        <v>17.399999999999999</v>
      </c>
      <c r="L90" s="270">
        <f>'在庫情報（袜子）'!U90</f>
        <v>0</v>
      </c>
      <c r="M90" s="490">
        <f t="shared" si="2"/>
        <v>0</v>
      </c>
    </row>
    <row r="91" spans="2:13" ht="50.1" customHeight="1" x14ac:dyDescent="0.35">
      <c r="B91" s="243"/>
      <c r="C91" s="453"/>
      <c r="D91" s="454"/>
      <c r="E91" s="243"/>
      <c r="F91" s="429" t="s">
        <v>191</v>
      </c>
      <c r="G91" s="429" t="s">
        <v>336</v>
      </c>
      <c r="H91" s="429" t="s">
        <v>185</v>
      </c>
      <c r="I91" s="433" t="s">
        <v>207</v>
      </c>
      <c r="J91" s="403">
        <f>4.3*4</f>
        <v>17.2</v>
      </c>
      <c r="K91" s="403">
        <v>17.399999999999999</v>
      </c>
      <c r="L91" s="272">
        <f>'在庫情報（袜子）'!U91</f>
        <v>0</v>
      </c>
      <c r="M91" s="491">
        <f t="shared" si="2"/>
        <v>0</v>
      </c>
    </row>
    <row r="92" spans="2:13" ht="50.1" customHeight="1" x14ac:dyDescent="0.35">
      <c r="B92" s="391" t="s">
        <v>338</v>
      </c>
      <c r="C92" s="455" t="s">
        <v>220</v>
      </c>
      <c r="D92" s="442" t="s">
        <v>339</v>
      </c>
      <c r="E92" s="456"/>
      <c r="F92" s="425" t="s">
        <v>183</v>
      </c>
      <c r="G92" s="425" t="s">
        <v>184</v>
      </c>
      <c r="H92" s="425" t="s">
        <v>185</v>
      </c>
      <c r="I92" s="440" t="s">
        <v>197</v>
      </c>
      <c r="J92" s="395">
        <v>12.5</v>
      </c>
      <c r="K92" s="395">
        <f t="shared" ref="K92:K117" si="3">J92+0.2</f>
        <v>12.7</v>
      </c>
      <c r="L92" s="461">
        <f>'在庫情報（袜子）'!U92</f>
        <v>0</v>
      </c>
      <c r="M92" s="489">
        <f t="shared" si="2"/>
        <v>0</v>
      </c>
    </row>
    <row r="93" spans="2:13" ht="50.1" customHeight="1" x14ac:dyDescent="0.35">
      <c r="B93" s="242"/>
      <c r="C93" s="455"/>
      <c r="D93" s="444"/>
      <c r="E93" s="447"/>
      <c r="F93" s="427" t="s">
        <v>188</v>
      </c>
      <c r="G93" s="427" t="s">
        <v>189</v>
      </c>
      <c r="H93" s="427" t="s">
        <v>190</v>
      </c>
      <c r="I93" s="434" t="s">
        <v>197</v>
      </c>
      <c r="J93" s="400">
        <v>12.5</v>
      </c>
      <c r="K93" s="400">
        <f t="shared" si="3"/>
        <v>12.7</v>
      </c>
      <c r="L93" s="270">
        <f>'在庫情報（袜子）'!U93</f>
        <v>0</v>
      </c>
      <c r="M93" s="490">
        <f t="shared" si="2"/>
        <v>0</v>
      </c>
    </row>
    <row r="94" spans="2:13" ht="50.1" customHeight="1" x14ac:dyDescent="0.35">
      <c r="B94" s="242"/>
      <c r="C94" s="455"/>
      <c r="D94" s="445"/>
      <c r="E94" s="447"/>
      <c r="F94" s="429" t="s">
        <v>191</v>
      </c>
      <c r="G94" s="429" t="s">
        <v>192</v>
      </c>
      <c r="H94" s="429" t="s">
        <v>193</v>
      </c>
      <c r="I94" s="441" t="s">
        <v>197</v>
      </c>
      <c r="J94" s="403">
        <v>12.5</v>
      </c>
      <c r="K94" s="403">
        <f t="shared" si="3"/>
        <v>12.7</v>
      </c>
      <c r="L94" s="272">
        <f>'在庫情報（袜子）'!U94</f>
        <v>0</v>
      </c>
      <c r="M94" s="491">
        <f t="shared" si="2"/>
        <v>0</v>
      </c>
    </row>
    <row r="95" spans="2:13" ht="50.1" customHeight="1" x14ac:dyDescent="0.35">
      <c r="B95" s="716"/>
      <c r="C95" s="391" t="s">
        <v>220</v>
      </c>
      <c r="D95" s="442" t="s">
        <v>342</v>
      </c>
      <c r="E95" s="718"/>
      <c r="F95" s="425" t="s">
        <v>183</v>
      </c>
      <c r="G95" s="425" t="s">
        <v>184</v>
      </c>
      <c r="H95" s="425" t="s">
        <v>185</v>
      </c>
      <c r="I95" s="439" t="s">
        <v>197</v>
      </c>
      <c r="J95" s="395">
        <v>12.5</v>
      </c>
      <c r="K95" s="395">
        <f t="shared" si="3"/>
        <v>12.7</v>
      </c>
      <c r="L95" s="461">
        <f>'在庫情報（袜子）'!U95</f>
        <v>0</v>
      </c>
      <c r="M95" s="489">
        <f t="shared" si="2"/>
        <v>0</v>
      </c>
    </row>
    <row r="96" spans="2:13" ht="50.1" customHeight="1" x14ac:dyDescent="0.35">
      <c r="B96" s="716"/>
      <c r="C96" s="242"/>
      <c r="D96" s="444"/>
      <c r="E96" s="716"/>
      <c r="F96" s="427" t="s">
        <v>188</v>
      </c>
      <c r="G96" s="427" t="s">
        <v>189</v>
      </c>
      <c r="H96" s="427" t="s">
        <v>190</v>
      </c>
      <c r="I96" s="434" t="s">
        <v>197</v>
      </c>
      <c r="J96" s="400">
        <v>12.5</v>
      </c>
      <c r="K96" s="400">
        <f t="shared" si="3"/>
        <v>12.7</v>
      </c>
      <c r="L96" s="270">
        <f>'在庫情報（袜子）'!U96</f>
        <v>0</v>
      </c>
      <c r="M96" s="490">
        <f t="shared" si="2"/>
        <v>0</v>
      </c>
    </row>
    <row r="97" spans="2:13" ht="50.1" customHeight="1" x14ac:dyDescent="0.35">
      <c r="B97" s="717"/>
      <c r="C97" s="243"/>
      <c r="D97" s="445"/>
      <c r="E97" s="717"/>
      <c r="F97" s="429" t="s">
        <v>191</v>
      </c>
      <c r="G97" s="429" t="s">
        <v>192</v>
      </c>
      <c r="H97" s="429" t="s">
        <v>193</v>
      </c>
      <c r="I97" s="435" t="s">
        <v>197</v>
      </c>
      <c r="J97" s="403">
        <v>12.5</v>
      </c>
      <c r="K97" s="403">
        <f t="shared" si="3"/>
        <v>12.7</v>
      </c>
      <c r="L97" s="272">
        <f>'在庫情報（袜子）'!U97</f>
        <v>0</v>
      </c>
      <c r="M97" s="491">
        <f t="shared" si="2"/>
        <v>0</v>
      </c>
    </row>
    <row r="98" spans="2:13" ht="50.1" customHeight="1" x14ac:dyDescent="0.35">
      <c r="B98" s="391" t="s">
        <v>345</v>
      </c>
      <c r="C98" s="455" t="s">
        <v>220</v>
      </c>
      <c r="D98" s="442" t="s">
        <v>346</v>
      </c>
      <c r="E98" s="447"/>
      <c r="F98" s="425" t="s">
        <v>183</v>
      </c>
      <c r="G98" s="393" t="s">
        <v>347</v>
      </c>
      <c r="H98" s="393" t="s">
        <v>348</v>
      </c>
      <c r="I98" s="431" t="s">
        <v>207</v>
      </c>
      <c r="J98" s="395">
        <v>13</v>
      </c>
      <c r="K98" s="395">
        <f t="shared" si="3"/>
        <v>13.2</v>
      </c>
      <c r="L98" s="461">
        <f>'在庫情報（袜子）'!U98</f>
        <v>0</v>
      </c>
      <c r="M98" s="489">
        <f t="shared" si="2"/>
        <v>0</v>
      </c>
    </row>
    <row r="99" spans="2:13" ht="50.1" customHeight="1" x14ac:dyDescent="0.35">
      <c r="B99" s="242"/>
      <c r="C99" s="455"/>
      <c r="D99" s="444"/>
      <c r="E99" s="447"/>
      <c r="F99" s="427" t="s">
        <v>188</v>
      </c>
      <c r="G99" s="398" t="s">
        <v>350</v>
      </c>
      <c r="H99" s="398" t="s">
        <v>185</v>
      </c>
      <c r="I99" s="432" t="s">
        <v>207</v>
      </c>
      <c r="J99" s="400">
        <v>13</v>
      </c>
      <c r="K99" s="400">
        <f t="shared" si="3"/>
        <v>13.2</v>
      </c>
      <c r="L99" s="270">
        <f>'在庫情報（袜子）'!U99</f>
        <v>0</v>
      </c>
      <c r="M99" s="490">
        <f t="shared" si="2"/>
        <v>0</v>
      </c>
    </row>
    <row r="100" spans="2:13" ht="50.1" customHeight="1" x14ac:dyDescent="0.35">
      <c r="B100" s="242"/>
      <c r="C100" s="455"/>
      <c r="D100" s="445"/>
      <c r="E100" s="243"/>
      <c r="F100" s="429" t="s">
        <v>191</v>
      </c>
      <c r="G100" s="401" t="s">
        <v>352</v>
      </c>
      <c r="H100" s="401" t="s">
        <v>353</v>
      </c>
      <c r="I100" s="441" t="s">
        <v>197</v>
      </c>
      <c r="J100" s="403">
        <v>13</v>
      </c>
      <c r="K100" s="403">
        <f t="shared" si="3"/>
        <v>13.2</v>
      </c>
      <c r="L100" s="272">
        <f>'在庫情報（袜子）'!U100</f>
        <v>0</v>
      </c>
      <c r="M100" s="491">
        <f t="shared" si="2"/>
        <v>0</v>
      </c>
    </row>
    <row r="101" spans="2:13" ht="50.1" customHeight="1" x14ac:dyDescent="0.35">
      <c r="B101" s="716"/>
      <c r="C101" s="391" t="s">
        <v>220</v>
      </c>
      <c r="D101" s="442" t="s">
        <v>355</v>
      </c>
      <c r="E101" s="447"/>
      <c r="F101" s="425" t="s">
        <v>183</v>
      </c>
      <c r="G101" s="393" t="s">
        <v>356</v>
      </c>
      <c r="H101" s="393" t="s">
        <v>348</v>
      </c>
      <c r="I101" s="457" t="s">
        <v>207</v>
      </c>
      <c r="J101" s="395">
        <v>12.3</v>
      </c>
      <c r="K101" s="395">
        <f t="shared" si="3"/>
        <v>12.5</v>
      </c>
      <c r="L101" s="461">
        <f>'在庫情報（袜子）'!U101</f>
        <v>0</v>
      </c>
      <c r="M101" s="489">
        <f t="shared" si="2"/>
        <v>0</v>
      </c>
    </row>
    <row r="102" spans="2:13" ht="50.1" customHeight="1" x14ac:dyDescent="0.35">
      <c r="B102" s="716"/>
      <c r="C102" s="242"/>
      <c r="D102" s="444"/>
      <c r="E102" s="447"/>
      <c r="F102" s="427" t="s">
        <v>188</v>
      </c>
      <c r="G102" s="398" t="s">
        <v>350</v>
      </c>
      <c r="H102" s="398" t="s">
        <v>185</v>
      </c>
      <c r="I102" s="428" t="s">
        <v>207</v>
      </c>
      <c r="J102" s="400">
        <v>12.3</v>
      </c>
      <c r="K102" s="400">
        <f t="shared" si="3"/>
        <v>12.5</v>
      </c>
      <c r="L102" s="270">
        <f>'在庫情報（袜子）'!U102</f>
        <v>0</v>
      </c>
      <c r="M102" s="490">
        <f t="shared" si="2"/>
        <v>0</v>
      </c>
    </row>
    <row r="103" spans="2:13" ht="50.1" customHeight="1" x14ac:dyDescent="0.35">
      <c r="B103" s="717"/>
      <c r="C103" s="243"/>
      <c r="D103" s="445"/>
      <c r="E103" s="243"/>
      <c r="F103" s="429" t="s">
        <v>191</v>
      </c>
      <c r="G103" s="401" t="s">
        <v>352</v>
      </c>
      <c r="H103" s="401" t="s">
        <v>190</v>
      </c>
      <c r="I103" s="435" t="s">
        <v>197</v>
      </c>
      <c r="J103" s="403">
        <v>12.3</v>
      </c>
      <c r="K103" s="403">
        <f t="shared" si="3"/>
        <v>12.5</v>
      </c>
      <c r="L103" s="272">
        <f>'在庫情報（袜子）'!U103</f>
        <v>0</v>
      </c>
      <c r="M103" s="491">
        <f t="shared" si="2"/>
        <v>0</v>
      </c>
    </row>
    <row r="104" spans="2:13" ht="50.1" customHeight="1" x14ac:dyDescent="0.35">
      <c r="B104" s="391" t="s">
        <v>361</v>
      </c>
      <c r="C104" s="391" t="s">
        <v>220</v>
      </c>
      <c r="D104" s="392" t="s">
        <v>413</v>
      </c>
      <c r="E104" s="455"/>
      <c r="F104" s="425" t="s">
        <v>183</v>
      </c>
      <c r="G104" s="393" t="s">
        <v>359</v>
      </c>
      <c r="H104" s="393" t="s">
        <v>196</v>
      </c>
      <c r="I104" s="426" t="s">
        <v>207</v>
      </c>
      <c r="J104" s="395">
        <v>14.5</v>
      </c>
      <c r="K104" s="395">
        <f t="shared" si="3"/>
        <v>14.7</v>
      </c>
      <c r="L104" s="461">
        <f>'在庫情報（袜子）'!U104</f>
        <v>0</v>
      </c>
      <c r="M104" s="489">
        <f t="shared" si="2"/>
        <v>0</v>
      </c>
    </row>
    <row r="105" spans="2:13" ht="50.1" customHeight="1" x14ac:dyDescent="0.35">
      <c r="B105" s="242"/>
      <c r="C105" s="277"/>
      <c r="D105" s="397"/>
      <c r="E105" s="455"/>
      <c r="F105" s="427" t="s">
        <v>188</v>
      </c>
      <c r="G105" s="398" t="s">
        <v>362</v>
      </c>
      <c r="H105" s="398" t="s">
        <v>185</v>
      </c>
      <c r="I105" s="434" t="s">
        <v>197</v>
      </c>
      <c r="J105" s="400">
        <v>14.5</v>
      </c>
      <c r="K105" s="400">
        <f t="shared" si="3"/>
        <v>14.7</v>
      </c>
      <c r="L105" s="270">
        <f>'在庫情報（袜子）'!U105</f>
        <v>0</v>
      </c>
      <c r="M105" s="490">
        <f t="shared" si="2"/>
        <v>0</v>
      </c>
    </row>
    <row r="106" spans="2:13" ht="50.1" customHeight="1" x14ac:dyDescent="0.35">
      <c r="B106" s="242"/>
      <c r="C106" s="277"/>
      <c r="D106" s="397"/>
      <c r="E106" s="455"/>
      <c r="F106" s="427" t="s">
        <v>191</v>
      </c>
      <c r="G106" s="398" t="s">
        <v>364</v>
      </c>
      <c r="H106" s="398" t="s">
        <v>190</v>
      </c>
      <c r="I106" s="434" t="s">
        <v>197</v>
      </c>
      <c r="J106" s="400">
        <v>14.5</v>
      </c>
      <c r="K106" s="400">
        <f t="shared" si="3"/>
        <v>14.7</v>
      </c>
      <c r="L106" s="270">
        <f>'在庫情報（袜子）'!U106</f>
        <v>0</v>
      </c>
      <c r="M106" s="490">
        <f t="shared" si="2"/>
        <v>0</v>
      </c>
    </row>
    <row r="107" spans="2:13" ht="50.1" customHeight="1" x14ac:dyDescent="0.35">
      <c r="B107" s="242"/>
      <c r="C107" s="278"/>
      <c r="D107" s="406"/>
      <c r="E107" s="455"/>
      <c r="F107" s="429" t="s">
        <v>202</v>
      </c>
      <c r="G107" s="401" t="s">
        <v>366</v>
      </c>
      <c r="H107" s="401" t="s">
        <v>193</v>
      </c>
      <c r="I107" s="441" t="s">
        <v>197</v>
      </c>
      <c r="J107" s="403">
        <v>14.5</v>
      </c>
      <c r="K107" s="403">
        <f t="shared" si="3"/>
        <v>14.7</v>
      </c>
      <c r="L107" s="272">
        <f>'在庫情報（袜子）'!U107</f>
        <v>0</v>
      </c>
      <c r="M107" s="491">
        <f t="shared" si="2"/>
        <v>0</v>
      </c>
    </row>
    <row r="108" spans="2:13" ht="50.1" customHeight="1" x14ac:dyDescent="0.35">
      <c r="B108" s="242"/>
      <c r="C108" s="391" t="s">
        <v>220</v>
      </c>
      <c r="D108" s="392" t="s">
        <v>414</v>
      </c>
      <c r="E108" s="391"/>
      <c r="F108" s="425" t="s">
        <v>183</v>
      </c>
      <c r="G108" s="393" t="s">
        <v>359</v>
      </c>
      <c r="H108" s="393" t="s">
        <v>196</v>
      </c>
      <c r="I108" s="457" t="s">
        <v>207</v>
      </c>
      <c r="J108" s="395">
        <v>14.5</v>
      </c>
      <c r="K108" s="395">
        <f t="shared" si="3"/>
        <v>14.7</v>
      </c>
      <c r="L108" s="461">
        <f>'在庫情報（袜子）'!U108</f>
        <v>0</v>
      </c>
      <c r="M108" s="489">
        <f t="shared" si="2"/>
        <v>0</v>
      </c>
    </row>
    <row r="109" spans="2:13" ht="50.1" customHeight="1" x14ac:dyDescent="0.35">
      <c r="B109" s="242"/>
      <c r="C109" s="277"/>
      <c r="D109" s="397"/>
      <c r="E109" s="242"/>
      <c r="F109" s="427" t="s">
        <v>188</v>
      </c>
      <c r="G109" s="398" t="s">
        <v>362</v>
      </c>
      <c r="H109" s="398" t="s">
        <v>185</v>
      </c>
      <c r="I109" s="434" t="s">
        <v>197</v>
      </c>
      <c r="J109" s="400">
        <v>14.5</v>
      </c>
      <c r="K109" s="400">
        <f t="shared" si="3"/>
        <v>14.7</v>
      </c>
      <c r="L109" s="270">
        <f>'在庫情報（袜子）'!U109</f>
        <v>0</v>
      </c>
      <c r="M109" s="490">
        <f t="shared" si="2"/>
        <v>0</v>
      </c>
    </row>
    <row r="110" spans="2:13" ht="50.1" customHeight="1" x14ac:dyDescent="0.35">
      <c r="B110" s="242"/>
      <c r="C110" s="277"/>
      <c r="D110" s="397"/>
      <c r="E110" s="242"/>
      <c r="F110" s="427" t="s">
        <v>191</v>
      </c>
      <c r="G110" s="398" t="s">
        <v>364</v>
      </c>
      <c r="H110" s="398" t="s">
        <v>190</v>
      </c>
      <c r="I110" s="434" t="s">
        <v>197</v>
      </c>
      <c r="J110" s="400">
        <v>14.5</v>
      </c>
      <c r="K110" s="400">
        <f t="shared" si="3"/>
        <v>14.7</v>
      </c>
      <c r="L110" s="270">
        <f>'在庫情報（袜子）'!U110</f>
        <v>0</v>
      </c>
      <c r="M110" s="490">
        <f t="shared" si="2"/>
        <v>0</v>
      </c>
    </row>
    <row r="111" spans="2:13" ht="50.1" customHeight="1" x14ac:dyDescent="0.35">
      <c r="B111" s="242"/>
      <c r="C111" s="277"/>
      <c r="D111" s="397"/>
      <c r="E111" s="242"/>
      <c r="F111" s="429" t="s">
        <v>202</v>
      </c>
      <c r="G111" s="401" t="s">
        <v>366</v>
      </c>
      <c r="H111" s="401" t="s">
        <v>193</v>
      </c>
      <c r="I111" s="435" t="s">
        <v>197</v>
      </c>
      <c r="J111" s="403">
        <v>14.5</v>
      </c>
      <c r="K111" s="403">
        <f t="shared" si="3"/>
        <v>14.7</v>
      </c>
      <c r="L111" s="272">
        <f>'在庫情報（袜子）'!U111</f>
        <v>0</v>
      </c>
      <c r="M111" s="491">
        <f t="shared" si="2"/>
        <v>0</v>
      </c>
    </row>
    <row r="112" spans="2:13" ht="50.1" customHeight="1" x14ac:dyDescent="0.35">
      <c r="B112" s="391" t="s">
        <v>375</v>
      </c>
      <c r="C112" s="391" t="s">
        <v>220</v>
      </c>
      <c r="D112" s="392" t="s">
        <v>416</v>
      </c>
      <c r="E112" s="391"/>
      <c r="F112" s="425" t="s">
        <v>183</v>
      </c>
      <c r="G112" s="393" t="s">
        <v>362</v>
      </c>
      <c r="H112" s="393" t="s">
        <v>185</v>
      </c>
      <c r="I112" s="439" t="s">
        <v>197</v>
      </c>
      <c r="J112" s="395">
        <v>20</v>
      </c>
      <c r="K112" s="395">
        <f t="shared" si="3"/>
        <v>20.2</v>
      </c>
      <c r="L112" s="461">
        <f>'在庫情報（袜子）'!U112</f>
        <v>0</v>
      </c>
      <c r="M112" s="489">
        <f t="shared" si="2"/>
        <v>0</v>
      </c>
    </row>
    <row r="113" spans="2:13" ht="50.1" customHeight="1" x14ac:dyDescent="0.35">
      <c r="B113" s="242"/>
      <c r="C113" s="242"/>
      <c r="D113" s="458"/>
      <c r="E113" s="242"/>
      <c r="F113" s="427" t="s">
        <v>188</v>
      </c>
      <c r="G113" s="398" t="s">
        <v>373</v>
      </c>
      <c r="H113" s="398" t="s">
        <v>290</v>
      </c>
      <c r="I113" s="434" t="s">
        <v>197</v>
      </c>
      <c r="J113" s="400">
        <v>20</v>
      </c>
      <c r="K113" s="400">
        <f t="shared" si="3"/>
        <v>20.2</v>
      </c>
      <c r="L113" s="270">
        <f>'在庫情報（袜子）'!U113</f>
        <v>0</v>
      </c>
      <c r="M113" s="490">
        <f t="shared" si="2"/>
        <v>0</v>
      </c>
    </row>
    <row r="114" spans="2:13" ht="50.1" customHeight="1" x14ac:dyDescent="0.35">
      <c r="B114" s="242"/>
      <c r="C114" s="242"/>
      <c r="D114" s="458"/>
      <c r="E114" s="242"/>
      <c r="F114" s="429" t="s">
        <v>191</v>
      </c>
      <c r="G114" s="401" t="s">
        <v>376</v>
      </c>
      <c r="H114" s="401" t="s">
        <v>292</v>
      </c>
      <c r="I114" s="441" t="s">
        <v>197</v>
      </c>
      <c r="J114" s="403">
        <v>20</v>
      </c>
      <c r="K114" s="403">
        <f t="shared" si="3"/>
        <v>20.2</v>
      </c>
      <c r="L114" s="272">
        <f>'在庫情報（袜子）'!U114</f>
        <v>0</v>
      </c>
      <c r="M114" s="491">
        <f t="shared" si="2"/>
        <v>0</v>
      </c>
    </row>
    <row r="115" spans="2:13" ht="50.1" customHeight="1" x14ac:dyDescent="0.35">
      <c r="B115" s="242"/>
      <c r="C115" s="391" t="s">
        <v>220</v>
      </c>
      <c r="D115" s="459" t="s">
        <v>415</v>
      </c>
      <c r="E115" s="391"/>
      <c r="F115" s="425" t="s">
        <v>183</v>
      </c>
      <c r="G115" s="393" t="s">
        <v>362</v>
      </c>
      <c r="H115" s="393" t="s">
        <v>185</v>
      </c>
      <c r="I115" s="439" t="s">
        <v>197</v>
      </c>
      <c r="J115" s="395">
        <v>20</v>
      </c>
      <c r="K115" s="395">
        <f t="shared" si="3"/>
        <v>20.2</v>
      </c>
      <c r="L115" s="461">
        <f>'在庫情報（袜子）'!U115</f>
        <v>0</v>
      </c>
      <c r="M115" s="489">
        <f t="shared" si="2"/>
        <v>0</v>
      </c>
    </row>
    <row r="116" spans="2:13" ht="50.1" customHeight="1" x14ac:dyDescent="0.35">
      <c r="B116" s="242"/>
      <c r="C116" s="242"/>
      <c r="D116" s="458"/>
      <c r="E116" s="242"/>
      <c r="F116" s="427" t="s">
        <v>188</v>
      </c>
      <c r="G116" s="398" t="s">
        <v>373</v>
      </c>
      <c r="H116" s="398" t="s">
        <v>290</v>
      </c>
      <c r="I116" s="434" t="s">
        <v>197</v>
      </c>
      <c r="J116" s="400">
        <v>20</v>
      </c>
      <c r="K116" s="400">
        <f t="shared" si="3"/>
        <v>20.2</v>
      </c>
      <c r="L116" s="270">
        <f>'在庫情報（袜子）'!U116</f>
        <v>0</v>
      </c>
      <c r="M116" s="490">
        <f t="shared" si="2"/>
        <v>0</v>
      </c>
    </row>
    <row r="117" spans="2:13" ht="50.1" customHeight="1" x14ac:dyDescent="0.35">
      <c r="B117" s="243"/>
      <c r="C117" s="243"/>
      <c r="D117" s="460"/>
      <c r="E117" s="243"/>
      <c r="F117" s="429" t="s">
        <v>191</v>
      </c>
      <c r="G117" s="401" t="s">
        <v>376</v>
      </c>
      <c r="H117" s="401" t="s">
        <v>292</v>
      </c>
      <c r="I117" s="435" t="s">
        <v>197</v>
      </c>
      <c r="J117" s="403">
        <v>20</v>
      </c>
      <c r="K117" s="403">
        <f t="shared" si="3"/>
        <v>20.2</v>
      </c>
      <c r="L117" s="272">
        <f>'在庫情報（袜子）'!U117</f>
        <v>0</v>
      </c>
      <c r="M117" s="491">
        <f t="shared" si="2"/>
        <v>0</v>
      </c>
    </row>
    <row r="118" spans="2:13" ht="50.1" customHeight="1" x14ac:dyDescent="0.35">
      <c r="B118" s="276" t="s">
        <v>417</v>
      </c>
      <c r="C118" s="276" t="s">
        <v>187</v>
      </c>
      <c r="D118" s="392" t="s">
        <v>418</v>
      </c>
      <c r="E118" s="461"/>
      <c r="F118" s="393" t="s">
        <v>183</v>
      </c>
      <c r="G118" s="393" t="s">
        <v>362</v>
      </c>
      <c r="H118" s="462" t="s">
        <v>185</v>
      </c>
      <c r="I118" s="463" t="s">
        <v>207</v>
      </c>
      <c r="J118" s="395">
        <v>9.5</v>
      </c>
      <c r="K118" s="395">
        <v>9.6999999999999993</v>
      </c>
      <c r="L118" s="461">
        <f>'在庫情報（袜子）'!U118</f>
        <v>0</v>
      </c>
      <c r="M118" s="489">
        <f t="shared" ref="M118:M181" si="4">K118*L118</f>
        <v>0</v>
      </c>
    </row>
    <row r="119" spans="2:13" ht="50.1" customHeight="1" x14ac:dyDescent="0.35">
      <c r="B119" s="277"/>
      <c r="C119" s="277"/>
      <c r="D119" s="397"/>
      <c r="E119" s="270"/>
      <c r="F119" s="398" t="s">
        <v>188</v>
      </c>
      <c r="G119" s="398" t="s">
        <v>419</v>
      </c>
      <c r="H119" s="465" t="s">
        <v>190</v>
      </c>
      <c r="I119" s="466" t="s">
        <v>207</v>
      </c>
      <c r="J119" s="400">
        <v>9.5</v>
      </c>
      <c r="K119" s="400">
        <v>9.6999999999999993</v>
      </c>
      <c r="L119" s="270">
        <f>'在庫情報（袜子）'!U119</f>
        <v>0</v>
      </c>
      <c r="M119" s="490">
        <f t="shared" si="4"/>
        <v>0</v>
      </c>
    </row>
    <row r="120" spans="2:13" ht="50.1" customHeight="1" x14ac:dyDescent="0.35">
      <c r="B120" s="277"/>
      <c r="C120" s="277"/>
      <c r="D120" s="406"/>
      <c r="E120" s="272"/>
      <c r="F120" s="401" t="s">
        <v>191</v>
      </c>
      <c r="G120" s="401" t="s">
        <v>366</v>
      </c>
      <c r="H120" s="467" t="s">
        <v>193</v>
      </c>
      <c r="I120" s="468" t="s">
        <v>207</v>
      </c>
      <c r="J120" s="403">
        <v>9.5</v>
      </c>
      <c r="K120" s="403">
        <v>9.6999999999999993</v>
      </c>
      <c r="L120" s="272">
        <f>'在庫情報（袜子）'!U120</f>
        <v>0</v>
      </c>
      <c r="M120" s="491">
        <f t="shared" si="4"/>
        <v>0</v>
      </c>
    </row>
    <row r="121" spans="2:13" ht="50.1" customHeight="1" x14ac:dyDescent="0.35">
      <c r="B121" s="277"/>
      <c r="C121" s="277"/>
      <c r="D121" s="392" t="s">
        <v>420</v>
      </c>
      <c r="E121" s="271"/>
      <c r="F121" s="469" t="s">
        <v>183</v>
      </c>
      <c r="G121" s="469" t="s">
        <v>362</v>
      </c>
      <c r="H121" s="470" t="s">
        <v>185</v>
      </c>
      <c r="I121" s="471" t="s">
        <v>207</v>
      </c>
      <c r="J121" s="472">
        <v>9.5</v>
      </c>
      <c r="K121" s="395">
        <v>9.6999999999999993</v>
      </c>
      <c r="L121" s="461">
        <f>'在庫情報（袜子）'!U121</f>
        <v>0</v>
      </c>
      <c r="M121" s="489">
        <f t="shared" si="4"/>
        <v>0</v>
      </c>
    </row>
    <row r="122" spans="2:13" ht="50.1" customHeight="1" x14ac:dyDescent="0.35">
      <c r="B122" s="277"/>
      <c r="C122" s="277"/>
      <c r="D122" s="397"/>
      <c r="E122" s="270"/>
      <c r="F122" s="398" t="s">
        <v>188</v>
      </c>
      <c r="G122" s="398" t="s">
        <v>419</v>
      </c>
      <c r="H122" s="465" t="s">
        <v>190</v>
      </c>
      <c r="I122" s="473" t="s">
        <v>207</v>
      </c>
      <c r="J122" s="400">
        <v>9.5</v>
      </c>
      <c r="K122" s="400">
        <v>9.6999999999999993</v>
      </c>
      <c r="L122" s="270">
        <f>'在庫情報（袜子）'!U122</f>
        <v>0</v>
      </c>
      <c r="M122" s="490">
        <f t="shared" si="4"/>
        <v>0</v>
      </c>
    </row>
    <row r="123" spans="2:13" ht="50.1" customHeight="1" x14ac:dyDescent="0.35">
      <c r="B123" s="277"/>
      <c r="C123" s="277"/>
      <c r="D123" s="406"/>
      <c r="E123" s="474"/>
      <c r="F123" s="475" t="s">
        <v>191</v>
      </c>
      <c r="G123" s="475" t="s">
        <v>366</v>
      </c>
      <c r="H123" s="476" t="s">
        <v>193</v>
      </c>
      <c r="I123" s="477" t="s">
        <v>207</v>
      </c>
      <c r="J123" s="478">
        <v>9.5</v>
      </c>
      <c r="K123" s="403">
        <v>9.6999999999999993</v>
      </c>
      <c r="L123" s="272">
        <f>'在庫情報（袜子）'!U123</f>
        <v>0</v>
      </c>
      <c r="M123" s="491">
        <f t="shared" si="4"/>
        <v>0</v>
      </c>
    </row>
    <row r="124" spans="2:13" ht="50.1" customHeight="1" x14ac:dyDescent="0.35">
      <c r="B124" s="277"/>
      <c r="C124" s="277"/>
      <c r="D124" s="392" t="s">
        <v>421</v>
      </c>
      <c r="E124" s="461"/>
      <c r="F124" s="393" t="s">
        <v>183</v>
      </c>
      <c r="G124" s="393" t="s">
        <v>362</v>
      </c>
      <c r="H124" s="462" t="s">
        <v>185</v>
      </c>
      <c r="I124" s="463" t="s">
        <v>207</v>
      </c>
      <c r="J124" s="395">
        <v>9.5</v>
      </c>
      <c r="K124" s="395">
        <v>9.6999999999999993</v>
      </c>
      <c r="L124" s="461">
        <f>'在庫情報（袜子）'!U124</f>
        <v>0</v>
      </c>
      <c r="M124" s="489">
        <f t="shared" si="4"/>
        <v>0</v>
      </c>
    </row>
    <row r="125" spans="2:13" ht="50.1" customHeight="1" x14ac:dyDescent="0.35">
      <c r="B125" s="277"/>
      <c r="C125" s="277"/>
      <c r="D125" s="397"/>
      <c r="E125" s="270"/>
      <c r="F125" s="398" t="s">
        <v>188</v>
      </c>
      <c r="G125" s="398" t="s">
        <v>419</v>
      </c>
      <c r="H125" s="465" t="s">
        <v>190</v>
      </c>
      <c r="I125" s="466" t="s">
        <v>207</v>
      </c>
      <c r="J125" s="400">
        <v>9.5</v>
      </c>
      <c r="K125" s="400">
        <v>9.6999999999999993</v>
      </c>
      <c r="L125" s="270">
        <f>'在庫情報（袜子）'!U125</f>
        <v>0</v>
      </c>
      <c r="M125" s="490">
        <f t="shared" si="4"/>
        <v>0</v>
      </c>
    </row>
    <row r="126" spans="2:13" ht="50.1" customHeight="1" x14ac:dyDescent="0.35">
      <c r="B126" s="277"/>
      <c r="C126" s="277"/>
      <c r="D126" s="406"/>
      <c r="E126" s="272"/>
      <c r="F126" s="401" t="s">
        <v>191</v>
      </c>
      <c r="G126" s="401" t="s">
        <v>366</v>
      </c>
      <c r="H126" s="467" t="s">
        <v>193</v>
      </c>
      <c r="I126" s="468" t="s">
        <v>207</v>
      </c>
      <c r="J126" s="403">
        <v>9.5</v>
      </c>
      <c r="K126" s="403">
        <v>9.6999999999999993</v>
      </c>
      <c r="L126" s="272">
        <f>'在庫情報（袜子）'!U126</f>
        <v>0</v>
      </c>
      <c r="M126" s="491">
        <f t="shared" si="4"/>
        <v>0</v>
      </c>
    </row>
    <row r="127" spans="2:13" ht="50.1" customHeight="1" x14ac:dyDescent="0.35">
      <c r="B127" s="277"/>
      <c r="C127" s="277"/>
      <c r="D127" s="392" t="s">
        <v>422</v>
      </c>
      <c r="E127" s="461"/>
      <c r="F127" s="393" t="s">
        <v>183</v>
      </c>
      <c r="G127" s="393" t="s">
        <v>362</v>
      </c>
      <c r="H127" s="462" t="s">
        <v>185</v>
      </c>
      <c r="I127" s="479" t="s">
        <v>207</v>
      </c>
      <c r="J127" s="395">
        <v>10</v>
      </c>
      <c r="K127" s="395">
        <v>10.199999999999999</v>
      </c>
      <c r="L127" s="461">
        <f>'在庫情報（袜子）'!U127</f>
        <v>0</v>
      </c>
      <c r="M127" s="489">
        <f t="shared" si="4"/>
        <v>0</v>
      </c>
    </row>
    <row r="128" spans="2:13" ht="50.1" customHeight="1" x14ac:dyDescent="0.35">
      <c r="B128" s="277"/>
      <c r="C128" s="277"/>
      <c r="D128" s="397"/>
      <c r="E128" s="270"/>
      <c r="F128" s="398" t="s">
        <v>188</v>
      </c>
      <c r="G128" s="398" t="s">
        <v>419</v>
      </c>
      <c r="H128" s="465" t="s">
        <v>190</v>
      </c>
      <c r="I128" s="473" t="s">
        <v>207</v>
      </c>
      <c r="J128" s="400">
        <v>10</v>
      </c>
      <c r="K128" s="400">
        <v>10.199999999999999</v>
      </c>
      <c r="L128" s="270">
        <f>'在庫情報（袜子）'!U128</f>
        <v>0</v>
      </c>
      <c r="M128" s="490">
        <f t="shared" si="4"/>
        <v>0</v>
      </c>
    </row>
    <row r="129" spans="2:13" ht="50.1" customHeight="1" x14ac:dyDescent="0.35">
      <c r="B129" s="277"/>
      <c r="C129" s="277"/>
      <c r="D129" s="406"/>
      <c r="E129" s="474"/>
      <c r="F129" s="475" t="s">
        <v>191</v>
      </c>
      <c r="G129" s="475" t="s">
        <v>366</v>
      </c>
      <c r="H129" s="476" t="s">
        <v>193</v>
      </c>
      <c r="I129" s="477" t="s">
        <v>207</v>
      </c>
      <c r="J129" s="478">
        <v>10</v>
      </c>
      <c r="K129" s="403">
        <v>10.199999999999999</v>
      </c>
      <c r="L129" s="272">
        <f>'在庫情報（袜子）'!U129</f>
        <v>0</v>
      </c>
      <c r="M129" s="491">
        <f t="shared" si="4"/>
        <v>0</v>
      </c>
    </row>
    <row r="130" spans="2:13" ht="50.1" customHeight="1" x14ac:dyDescent="0.35">
      <c r="B130" s="276" t="s">
        <v>423</v>
      </c>
      <c r="C130" s="276" t="s">
        <v>187</v>
      </c>
      <c r="D130" s="442" t="s">
        <v>424</v>
      </c>
      <c r="E130" s="710"/>
      <c r="F130" s="393" t="s">
        <v>183</v>
      </c>
      <c r="G130" s="393" t="s">
        <v>359</v>
      </c>
      <c r="H130" s="462" t="s">
        <v>196</v>
      </c>
      <c r="I130" s="479" t="s">
        <v>207</v>
      </c>
      <c r="J130" s="395">
        <v>10</v>
      </c>
      <c r="K130" s="395">
        <v>10.199999999999999</v>
      </c>
      <c r="L130" s="461">
        <f>'在庫情報（袜子）'!U130</f>
        <v>0</v>
      </c>
      <c r="M130" s="489">
        <f t="shared" si="4"/>
        <v>0</v>
      </c>
    </row>
    <row r="131" spans="2:13" ht="50.1" customHeight="1" x14ac:dyDescent="0.35">
      <c r="B131" s="277"/>
      <c r="C131" s="277"/>
      <c r="D131" s="444"/>
      <c r="E131" s="711"/>
      <c r="F131" s="398" t="s">
        <v>188</v>
      </c>
      <c r="G131" s="398" t="s">
        <v>362</v>
      </c>
      <c r="H131" s="465" t="s">
        <v>185</v>
      </c>
      <c r="I131" s="473" t="s">
        <v>207</v>
      </c>
      <c r="J131" s="400">
        <v>10</v>
      </c>
      <c r="K131" s="400">
        <v>10.199999999999999</v>
      </c>
      <c r="L131" s="270">
        <f>'在庫情報（袜子）'!U131</f>
        <v>0</v>
      </c>
      <c r="M131" s="490">
        <f t="shared" si="4"/>
        <v>0</v>
      </c>
    </row>
    <row r="132" spans="2:13" ht="50.1" customHeight="1" x14ac:dyDescent="0.35">
      <c r="B132" s="277"/>
      <c r="C132" s="282"/>
      <c r="D132" s="444"/>
      <c r="E132" s="711"/>
      <c r="F132" s="398" t="s">
        <v>191</v>
      </c>
      <c r="G132" s="398" t="s">
        <v>419</v>
      </c>
      <c r="H132" s="465" t="s">
        <v>190</v>
      </c>
      <c r="I132" s="473" t="s">
        <v>207</v>
      </c>
      <c r="J132" s="400">
        <v>10</v>
      </c>
      <c r="K132" s="400">
        <v>10.199999999999999</v>
      </c>
      <c r="L132" s="270">
        <f>'在庫情報（袜子）'!U132</f>
        <v>0</v>
      </c>
      <c r="M132" s="490">
        <f t="shared" si="4"/>
        <v>0</v>
      </c>
    </row>
    <row r="133" spans="2:13" ht="50.1" customHeight="1" x14ac:dyDescent="0.35">
      <c r="B133" s="277"/>
      <c r="C133" s="277"/>
      <c r="D133" s="445"/>
      <c r="E133" s="712"/>
      <c r="F133" s="401" t="s">
        <v>202</v>
      </c>
      <c r="G133" s="401" t="s">
        <v>366</v>
      </c>
      <c r="H133" s="467" t="s">
        <v>193</v>
      </c>
      <c r="I133" s="480" t="s">
        <v>207</v>
      </c>
      <c r="J133" s="403">
        <v>10</v>
      </c>
      <c r="K133" s="403">
        <v>10.199999999999999</v>
      </c>
      <c r="L133" s="272">
        <f>'在庫情報（袜子）'!U133</f>
        <v>0</v>
      </c>
      <c r="M133" s="491">
        <f t="shared" si="4"/>
        <v>0</v>
      </c>
    </row>
    <row r="134" spans="2:13" ht="50.1" customHeight="1" x14ac:dyDescent="0.35">
      <c r="B134" s="282"/>
      <c r="C134" s="282"/>
      <c r="D134" s="392" t="s">
        <v>425</v>
      </c>
      <c r="E134" s="271"/>
      <c r="F134" s="469" t="s">
        <v>183</v>
      </c>
      <c r="G134" s="469" t="s">
        <v>359</v>
      </c>
      <c r="H134" s="470" t="s">
        <v>196</v>
      </c>
      <c r="I134" s="471" t="s">
        <v>207</v>
      </c>
      <c r="J134" s="472">
        <v>10</v>
      </c>
      <c r="K134" s="472">
        <v>10.199999999999999</v>
      </c>
      <c r="L134" s="461">
        <f>'在庫情報（袜子）'!U134</f>
        <v>0</v>
      </c>
      <c r="M134" s="489">
        <f t="shared" si="4"/>
        <v>0</v>
      </c>
    </row>
    <row r="135" spans="2:13" ht="50.1" customHeight="1" x14ac:dyDescent="0.35">
      <c r="B135" s="282"/>
      <c r="C135" s="282"/>
      <c r="D135" s="397"/>
      <c r="E135" s="270"/>
      <c r="F135" s="398" t="s">
        <v>188</v>
      </c>
      <c r="G135" s="398" t="s">
        <v>362</v>
      </c>
      <c r="H135" s="465" t="s">
        <v>185</v>
      </c>
      <c r="I135" s="473" t="s">
        <v>207</v>
      </c>
      <c r="J135" s="400">
        <v>10</v>
      </c>
      <c r="K135" s="400">
        <v>10.199999999999999</v>
      </c>
      <c r="L135" s="270">
        <f>'在庫情報（袜子）'!U135</f>
        <v>0</v>
      </c>
      <c r="M135" s="490">
        <f t="shared" si="4"/>
        <v>0</v>
      </c>
    </row>
    <row r="136" spans="2:13" ht="50.1" customHeight="1" x14ac:dyDescent="0.35">
      <c r="B136" s="282"/>
      <c r="C136" s="282"/>
      <c r="D136" s="397"/>
      <c r="E136" s="270"/>
      <c r="F136" s="398" t="s">
        <v>191</v>
      </c>
      <c r="G136" s="398" t="s">
        <v>419</v>
      </c>
      <c r="H136" s="465" t="s">
        <v>190</v>
      </c>
      <c r="I136" s="473" t="s">
        <v>207</v>
      </c>
      <c r="J136" s="400">
        <v>10</v>
      </c>
      <c r="K136" s="400">
        <v>10.199999999999999</v>
      </c>
      <c r="L136" s="270">
        <f>'在庫情報（袜子）'!U136</f>
        <v>0</v>
      </c>
      <c r="M136" s="490">
        <f t="shared" si="4"/>
        <v>0</v>
      </c>
    </row>
    <row r="137" spans="2:13" ht="50.1" customHeight="1" x14ac:dyDescent="0.35">
      <c r="B137" s="283"/>
      <c r="C137" s="283"/>
      <c r="D137" s="406"/>
      <c r="E137" s="272"/>
      <c r="F137" s="401" t="s">
        <v>202</v>
      </c>
      <c r="G137" s="401" t="s">
        <v>366</v>
      </c>
      <c r="H137" s="467" t="s">
        <v>193</v>
      </c>
      <c r="I137" s="480" t="s">
        <v>207</v>
      </c>
      <c r="J137" s="403">
        <v>10</v>
      </c>
      <c r="K137" s="403">
        <v>10.199999999999999</v>
      </c>
      <c r="L137" s="272">
        <f>'在庫情報（袜子）'!U137</f>
        <v>0</v>
      </c>
      <c r="M137" s="491">
        <f t="shared" si="4"/>
        <v>0</v>
      </c>
    </row>
    <row r="138" spans="2:13" ht="50.1" customHeight="1" x14ac:dyDescent="0.35">
      <c r="B138" s="276" t="s">
        <v>426</v>
      </c>
      <c r="C138" s="276" t="s">
        <v>187</v>
      </c>
      <c r="D138" s="392" t="s">
        <v>427</v>
      </c>
      <c r="E138" s="481"/>
      <c r="F138" s="393" t="s">
        <v>183</v>
      </c>
      <c r="G138" s="393" t="s">
        <v>428</v>
      </c>
      <c r="H138" s="462" t="s">
        <v>196</v>
      </c>
      <c r="I138" s="479" t="s">
        <v>207</v>
      </c>
      <c r="J138" s="395">
        <v>12.5</v>
      </c>
      <c r="K138" s="395">
        <v>12.7</v>
      </c>
      <c r="L138" s="461">
        <f>'在庫情報（袜子）'!U138</f>
        <v>0</v>
      </c>
      <c r="M138" s="489">
        <f t="shared" si="4"/>
        <v>0</v>
      </c>
    </row>
    <row r="139" spans="2:13" ht="50.1" customHeight="1" x14ac:dyDescent="0.35">
      <c r="B139" s="277"/>
      <c r="C139" s="277"/>
      <c r="D139" s="397" t="s">
        <v>429</v>
      </c>
      <c r="E139" s="482"/>
      <c r="F139" s="398" t="s">
        <v>188</v>
      </c>
      <c r="G139" s="398" t="s">
        <v>362</v>
      </c>
      <c r="H139" s="465" t="s">
        <v>185</v>
      </c>
      <c r="I139" s="473" t="s">
        <v>207</v>
      </c>
      <c r="J139" s="400">
        <v>12.5</v>
      </c>
      <c r="K139" s="400">
        <v>12.7</v>
      </c>
      <c r="L139" s="270">
        <f>'在庫情報（袜子）'!U139</f>
        <v>0</v>
      </c>
      <c r="M139" s="490">
        <f t="shared" si="4"/>
        <v>0</v>
      </c>
    </row>
    <row r="140" spans="2:13" ht="50.1" customHeight="1" x14ac:dyDescent="0.35">
      <c r="B140" s="277"/>
      <c r="C140" s="277"/>
      <c r="D140" s="397"/>
      <c r="E140" s="482"/>
      <c r="F140" s="398" t="s">
        <v>191</v>
      </c>
      <c r="G140" s="398" t="s">
        <v>419</v>
      </c>
      <c r="H140" s="465" t="s">
        <v>190</v>
      </c>
      <c r="I140" s="473" t="s">
        <v>207</v>
      </c>
      <c r="J140" s="400">
        <v>12.5</v>
      </c>
      <c r="K140" s="400">
        <v>12.7</v>
      </c>
      <c r="L140" s="270">
        <f>'在庫情報（袜子）'!U140</f>
        <v>0</v>
      </c>
      <c r="M140" s="490">
        <f t="shared" si="4"/>
        <v>0</v>
      </c>
    </row>
    <row r="141" spans="2:13" ht="50.1" customHeight="1" x14ac:dyDescent="0.35">
      <c r="B141" s="277"/>
      <c r="C141" s="277"/>
      <c r="D141" s="406"/>
      <c r="E141" s="483"/>
      <c r="F141" s="475" t="s">
        <v>202</v>
      </c>
      <c r="G141" s="475" t="s">
        <v>366</v>
      </c>
      <c r="H141" s="476" t="s">
        <v>193</v>
      </c>
      <c r="I141" s="477" t="s">
        <v>207</v>
      </c>
      <c r="J141" s="478">
        <v>12.5</v>
      </c>
      <c r="K141" s="478">
        <v>12.7</v>
      </c>
      <c r="L141" s="272">
        <f>'在庫情報（袜子）'!U141</f>
        <v>0</v>
      </c>
      <c r="M141" s="491">
        <f t="shared" si="4"/>
        <v>0</v>
      </c>
    </row>
    <row r="142" spans="2:13" ht="50.1" customHeight="1" x14ac:dyDescent="0.35">
      <c r="B142" s="277"/>
      <c r="C142" s="277"/>
      <c r="D142" s="392" t="s">
        <v>430</v>
      </c>
      <c r="E142" s="713"/>
      <c r="F142" s="393" t="s">
        <v>183</v>
      </c>
      <c r="G142" s="393" t="s">
        <v>359</v>
      </c>
      <c r="H142" s="462" t="s">
        <v>196</v>
      </c>
      <c r="I142" s="479" t="s">
        <v>207</v>
      </c>
      <c r="J142" s="395">
        <v>12.5</v>
      </c>
      <c r="K142" s="395">
        <v>12.7</v>
      </c>
      <c r="L142" s="461">
        <f>'在庫情報（袜子）'!U142</f>
        <v>0</v>
      </c>
      <c r="M142" s="489">
        <f t="shared" si="4"/>
        <v>0</v>
      </c>
    </row>
    <row r="143" spans="2:13" ht="50.1" customHeight="1" x14ac:dyDescent="0.35">
      <c r="B143" s="277"/>
      <c r="C143" s="277"/>
      <c r="D143" s="397"/>
      <c r="E143" s="714"/>
      <c r="F143" s="398" t="s">
        <v>188</v>
      </c>
      <c r="G143" s="398" t="s">
        <v>362</v>
      </c>
      <c r="H143" s="465" t="s">
        <v>185</v>
      </c>
      <c r="I143" s="473" t="s">
        <v>207</v>
      </c>
      <c r="J143" s="400">
        <v>12.5</v>
      </c>
      <c r="K143" s="400">
        <v>12.7</v>
      </c>
      <c r="L143" s="270">
        <f>'在庫情報（袜子）'!U143</f>
        <v>0</v>
      </c>
      <c r="M143" s="490">
        <f t="shared" si="4"/>
        <v>0</v>
      </c>
    </row>
    <row r="144" spans="2:13" ht="50.1" customHeight="1" x14ac:dyDescent="0.35">
      <c r="B144" s="277"/>
      <c r="C144" s="277"/>
      <c r="D144" s="397"/>
      <c r="E144" s="714"/>
      <c r="F144" s="398" t="s">
        <v>191</v>
      </c>
      <c r="G144" s="398" t="s">
        <v>419</v>
      </c>
      <c r="H144" s="465" t="s">
        <v>190</v>
      </c>
      <c r="I144" s="473" t="s">
        <v>207</v>
      </c>
      <c r="J144" s="400">
        <v>12.5</v>
      </c>
      <c r="K144" s="400">
        <v>12.7</v>
      </c>
      <c r="L144" s="270">
        <f>'在庫情報（袜子）'!U144</f>
        <v>0</v>
      </c>
      <c r="M144" s="490">
        <f t="shared" si="4"/>
        <v>0</v>
      </c>
    </row>
    <row r="145" spans="2:13" ht="50.1" customHeight="1" x14ac:dyDescent="0.35">
      <c r="B145" s="284"/>
      <c r="C145" s="284"/>
      <c r="D145" s="484"/>
      <c r="E145" s="715"/>
      <c r="F145" s="429" t="s">
        <v>202</v>
      </c>
      <c r="G145" s="401" t="s">
        <v>366</v>
      </c>
      <c r="H145" s="467" t="s">
        <v>193</v>
      </c>
      <c r="I145" s="480" t="s">
        <v>207</v>
      </c>
      <c r="J145" s="403">
        <v>12.5</v>
      </c>
      <c r="K145" s="403">
        <v>12.7</v>
      </c>
      <c r="L145" s="272">
        <f>'在庫情報（袜子）'!U145</f>
        <v>0</v>
      </c>
      <c r="M145" s="491">
        <f t="shared" si="4"/>
        <v>0</v>
      </c>
    </row>
    <row r="146" spans="2:13" ht="50.1" customHeight="1" x14ac:dyDescent="0.35">
      <c r="B146" s="285"/>
      <c r="C146" s="285"/>
      <c r="D146" s="392">
        <v>20003</v>
      </c>
      <c r="E146" s="481"/>
      <c r="F146" s="469" t="s">
        <v>183</v>
      </c>
      <c r="G146" s="469" t="s">
        <v>359</v>
      </c>
      <c r="H146" s="470" t="s">
        <v>196</v>
      </c>
      <c r="I146" s="471" t="s">
        <v>207</v>
      </c>
      <c r="J146" s="472">
        <v>12.5</v>
      </c>
      <c r="K146" s="472">
        <v>12.7</v>
      </c>
      <c r="L146" s="461">
        <f>'在庫情報（袜子）'!U146</f>
        <v>0</v>
      </c>
      <c r="M146" s="489">
        <f t="shared" si="4"/>
        <v>0</v>
      </c>
    </row>
    <row r="147" spans="2:13" ht="50.1" customHeight="1" x14ac:dyDescent="0.35">
      <c r="B147" s="285"/>
      <c r="C147" s="285"/>
      <c r="D147" s="397"/>
      <c r="E147" s="482"/>
      <c r="F147" s="398" t="s">
        <v>188</v>
      </c>
      <c r="G147" s="398" t="s">
        <v>362</v>
      </c>
      <c r="H147" s="465" t="s">
        <v>185</v>
      </c>
      <c r="I147" s="473" t="s">
        <v>207</v>
      </c>
      <c r="J147" s="400">
        <v>12.5</v>
      </c>
      <c r="K147" s="400">
        <v>12.7</v>
      </c>
      <c r="L147" s="270">
        <f>'在庫情報（袜子）'!U147</f>
        <v>0</v>
      </c>
      <c r="M147" s="490">
        <f t="shared" si="4"/>
        <v>0</v>
      </c>
    </row>
    <row r="148" spans="2:13" ht="50.1" customHeight="1" x14ac:dyDescent="0.35">
      <c r="B148" s="285"/>
      <c r="C148" s="285"/>
      <c r="D148" s="397"/>
      <c r="E148" s="482"/>
      <c r="F148" s="398" t="s">
        <v>191</v>
      </c>
      <c r="G148" s="398" t="s">
        <v>419</v>
      </c>
      <c r="H148" s="465" t="s">
        <v>190</v>
      </c>
      <c r="I148" s="473" t="s">
        <v>207</v>
      </c>
      <c r="J148" s="400">
        <v>12.5</v>
      </c>
      <c r="K148" s="400">
        <v>12.7</v>
      </c>
      <c r="L148" s="270">
        <f>'在庫情報（袜子）'!U148</f>
        <v>0</v>
      </c>
      <c r="M148" s="490">
        <f t="shared" si="4"/>
        <v>0</v>
      </c>
    </row>
    <row r="149" spans="2:13" ht="50.1" customHeight="1" x14ac:dyDescent="0.35">
      <c r="B149" s="285"/>
      <c r="C149" s="285"/>
      <c r="D149" s="406"/>
      <c r="E149" s="483"/>
      <c r="F149" s="475" t="s">
        <v>202</v>
      </c>
      <c r="G149" s="475" t="s">
        <v>366</v>
      </c>
      <c r="H149" s="476" t="s">
        <v>193</v>
      </c>
      <c r="I149" s="477" t="s">
        <v>207</v>
      </c>
      <c r="J149" s="478">
        <v>12.5</v>
      </c>
      <c r="K149" s="478">
        <v>12.7</v>
      </c>
      <c r="L149" s="272">
        <f>'在庫情報（袜子）'!U149</f>
        <v>0</v>
      </c>
      <c r="M149" s="491">
        <f t="shared" si="4"/>
        <v>0</v>
      </c>
    </row>
    <row r="150" spans="2:13" ht="50.1" customHeight="1" x14ac:dyDescent="0.35">
      <c r="B150" s="285"/>
      <c r="C150" s="285"/>
      <c r="D150" s="392" t="s">
        <v>431</v>
      </c>
      <c r="E150" s="481"/>
      <c r="F150" s="393" t="s">
        <v>183</v>
      </c>
      <c r="G150" s="393" t="s">
        <v>359</v>
      </c>
      <c r="H150" s="462" t="s">
        <v>196</v>
      </c>
      <c r="I150" s="463" t="s">
        <v>207</v>
      </c>
      <c r="J150" s="395">
        <v>12.5</v>
      </c>
      <c r="K150" s="395">
        <v>12.7</v>
      </c>
      <c r="L150" s="461">
        <f>'在庫情報（袜子）'!U150</f>
        <v>0</v>
      </c>
      <c r="M150" s="489">
        <f t="shared" si="4"/>
        <v>0</v>
      </c>
    </row>
    <row r="151" spans="2:13" ht="50.1" customHeight="1" x14ac:dyDescent="0.35">
      <c r="B151" s="285"/>
      <c r="C151" s="285"/>
      <c r="D151" s="397"/>
      <c r="E151" s="482"/>
      <c r="F151" s="398" t="s">
        <v>188</v>
      </c>
      <c r="G151" s="398" t="s">
        <v>362</v>
      </c>
      <c r="H151" s="465" t="s">
        <v>185</v>
      </c>
      <c r="I151" s="466" t="s">
        <v>207</v>
      </c>
      <c r="J151" s="400">
        <v>12.5</v>
      </c>
      <c r="K151" s="400">
        <v>12.7</v>
      </c>
      <c r="L151" s="270">
        <f>'在庫情報（袜子）'!U151</f>
        <v>0</v>
      </c>
      <c r="M151" s="490">
        <f t="shared" si="4"/>
        <v>0</v>
      </c>
    </row>
    <row r="152" spans="2:13" ht="50.1" customHeight="1" x14ac:dyDescent="0.35">
      <c r="B152" s="285"/>
      <c r="C152" s="285"/>
      <c r="D152" s="397"/>
      <c r="E152" s="482"/>
      <c r="F152" s="398" t="s">
        <v>191</v>
      </c>
      <c r="G152" s="398" t="s">
        <v>419</v>
      </c>
      <c r="H152" s="465" t="s">
        <v>190</v>
      </c>
      <c r="I152" s="466" t="s">
        <v>207</v>
      </c>
      <c r="J152" s="400">
        <v>12.5</v>
      </c>
      <c r="K152" s="400">
        <v>12.7</v>
      </c>
      <c r="L152" s="270">
        <f>'在庫情報（袜子）'!U152</f>
        <v>0</v>
      </c>
      <c r="M152" s="490">
        <f t="shared" si="4"/>
        <v>0</v>
      </c>
    </row>
    <row r="153" spans="2:13" ht="50.1" customHeight="1" x14ac:dyDescent="0.35">
      <c r="B153" s="285"/>
      <c r="C153" s="285"/>
      <c r="D153" s="406"/>
      <c r="E153" s="483"/>
      <c r="F153" s="401" t="s">
        <v>202</v>
      </c>
      <c r="G153" s="401" t="s">
        <v>366</v>
      </c>
      <c r="H153" s="467" t="s">
        <v>193</v>
      </c>
      <c r="I153" s="468" t="s">
        <v>207</v>
      </c>
      <c r="J153" s="403">
        <v>12.5</v>
      </c>
      <c r="K153" s="403">
        <v>12.7</v>
      </c>
      <c r="L153" s="272">
        <f>'在庫情報（袜子）'!U153</f>
        <v>0</v>
      </c>
      <c r="M153" s="491">
        <f t="shared" si="4"/>
        <v>0</v>
      </c>
    </row>
    <row r="154" spans="2:13" ht="50.1" customHeight="1" x14ac:dyDescent="0.35">
      <c r="B154" s="285"/>
      <c r="C154" s="285"/>
      <c r="D154" s="397" t="s">
        <v>432</v>
      </c>
      <c r="E154" s="482"/>
      <c r="F154" s="393" t="s">
        <v>183</v>
      </c>
      <c r="G154" s="393" t="s">
        <v>359</v>
      </c>
      <c r="H154" s="462" t="s">
        <v>196</v>
      </c>
      <c r="I154" s="471" t="s">
        <v>207</v>
      </c>
      <c r="J154" s="395">
        <v>12.5</v>
      </c>
      <c r="K154" s="395">
        <v>12.7</v>
      </c>
      <c r="L154" s="461">
        <f>'在庫情報（袜子）'!U154</f>
        <v>0</v>
      </c>
      <c r="M154" s="489">
        <f t="shared" si="4"/>
        <v>0</v>
      </c>
    </row>
    <row r="155" spans="2:13" ht="50.1" customHeight="1" x14ac:dyDescent="0.35">
      <c r="B155" s="285"/>
      <c r="C155" s="285"/>
      <c r="D155" s="397"/>
      <c r="E155" s="482"/>
      <c r="F155" s="398" t="s">
        <v>188</v>
      </c>
      <c r="G155" s="398" t="s">
        <v>362</v>
      </c>
      <c r="H155" s="465" t="s">
        <v>185</v>
      </c>
      <c r="I155" s="473" t="s">
        <v>207</v>
      </c>
      <c r="J155" s="400">
        <v>12.5</v>
      </c>
      <c r="K155" s="400">
        <v>12.7</v>
      </c>
      <c r="L155" s="270">
        <f>'在庫情報（袜子）'!U155</f>
        <v>0</v>
      </c>
      <c r="M155" s="490">
        <f t="shared" si="4"/>
        <v>0</v>
      </c>
    </row>
    <row r="156" spans="2:13" ht="50.1" customHeight="1" x14ac:dyDescent="0.35">
      <c r="B156" s="285"/>
      <c r="C156" s="285"/>
      <c r="D156" s="397"/>
      <c r="E156" s="482"/>
      <c r="F156" s="398" t="s">
        <v>191</v>
      </c>
      <c r="G156" s="398" t="s">
        <v>419</v>
      </c>
      <c r="H156" s="465" t="s">
        <v>190</v>
      </c>
      <c r="I156" s="473" t="s">
        <v>207</v>
      </c>
      <c r="J156" s="400">
        <v>12.5</v>
      </c>
      <c r="K156" s="400">
        <v>12.7</v>
      </c>
      <c r="L156" s="270">
        <f>'在庫情報（袜子）'!U156</f>
        <v>0</v>
      </c>
      <c r="M156" s="490">
        <f t="shared" si="4"/>
        <v>0</v>
      </c>
    </row>
    <row r="157" spans="2:13" ht="50.1" customHeight="1" x14ac:dyDescent="0.35">
      <c r="B157" s="285"/>
      <c r="C157" s="285"/>
      <c r="D157" s="397"/>
      <c r="E157" s="482"/>
      <c r="F157" s="475" t="s">
        <v>202</v>
      </c>
      <c r="G157" s="475" t="s">
        <v>366</v>
      </c>
      <c r="H157" s="476" t="s">
        <v>193</v>
      </c>
      <c r="I157" s="477" t="s">
        <v>207</v>
      </c>
      <c r="J157" s="403">
        <v>12.5</v>
      </c>
      <c r="K157" s="403">
        <v>12.7</v>
      </c>
      <c r="L157" s="272">
        <f>'在庫情報（袜子）'!U157</f>
        <v>0</v>
      </c>
      <c r="M157" s="491">
        <f t="shared" si="4"/>
        <v>0</v>
      </c>
    </row>
    <row r="158" spans="2:13" ht="50.1" customHeight="1" x14ac:dyDescent="0.35">
      <c r="B158" s="285"/>
      <c r="C158" s="285"/>
      <c r="D158" s="392" t="s">
        <v>433</v>
      </c>
      <c r="E158" s="481"/>
      <c r="F158" s="393" t="s">
        <v>183</v>
      </c>
      <c r="G158" s="393" t="s">
        <v>359</v>
      </c>
      <c r="H158" s="462" t="s">
        <v>196</v>
      </c>
      <c r="I158" s="463" t="s">
        <v>207</v>
      </c>
      <c r="J158" s="395">
        <v>12.5</v>
      </c>
      <c r="K158" s="395">
        <v>12.7</v>
      </c>
      <c r="L158" s="461">
        <f>'在庫情報（袜子）'!U158</f>
        <v>0</v>
      </c>
      <c r="M158" s="489">
        <f t="shared" si="4"/>
        <v>0</v>
      </c>
    </row>
    <row r="159" spans="2:13" ht="50.1" customHeight="1" x14ac:dyDescent="0.35">
      <c r="B159" s="285"/>
      <c r="C159" s="285"/>
      <c r="D159" s="397"/>
      <c r="E159" s="482"/>
      <c r="F159" s="398" t="s">
        <v>188</v>
      </c>
      <c r="G159" s="398" t="s">
        <v>362</v>
      </c>
      <c r="H159" s="465" t="s">
        <v>185</v>
      </c>
      <c r="I159" s="466" t="s">
        <v>207</v>
      </c>
      <c r="J159" s="400">
        <v>12.5</v>
      </c>
      <c r="K159" s="400">
        <v>12.7</v>
      </c>
      <c r="L159" s="270">
        <f>'在庫情報（袜子）'!U159</f>
        <v>0</v>
      </c>
      <c r="M159" s="490">
        <f t="shared" si="4"/>
        <v>0</v>
      </c>
    </row>
    <row r="160" spans="2:13" ht="50.1" customHeight="1" x14ac:dyDescent="0.35">
      <c r="B160" s="285"/>
      <c r="C160" s="285"/>
      <c r="D160" s="397"/>
      <c r="E160" s="482"/>
      <c r="F160" s="398" t="s">
        <v>191</v>
      </c>
      <c r="G160" s="398" t="s">
        <v>419</v>
      </c>
      <c r="H160" s="465" t="s">
        <v>190</v>
      </c>
      <c r="I160" s="466" t="s">
        <v>207</v>
      </c>
      <c r="J160" s="400">
        <v>12.5</v>
      </c>
      <c r="K160" s="400">
        <v>12.7</v>
      </c>
      <c r="L160" s="270">
        <f>'在庫情報（袜子）'!U160</f>
        <v>0</v>
      </c>
      <c r="M160" s="490">
        <f t="shared" si="4"/>
        <v>0</v>
      </c>
    </row>
    <row r="161" spans="2:13" ht="50.1" customHeight="1" x14ac:dyDescent="0.35">
      <c r="B161" s="285"/>
      <c r="C161" s="285"/>
      <c r="D161" s="406"/>
      <c r="E161" s="483"/>
      <c r="F161" s="401" t="s">
        <v>202</v>
      </c>
      <c r="G161" s="401" t="s">
        <v>366</v>
      </c>
      <c r="H161" s="467" t="s">
        <v>193</v>
      </c>
      <c r="I161" s="468" t="s">
        <v>207</v>
      </c>
      <c r="J161" s="403">
        <v>12.5</v>
      </c>
      <c r="K161" s="403">
        <v>12.7</v>
      </c>
      <c r="L161" s="272">
        <f>'在庫情報（袜子）'!U161</f>
        <v>0</v>
      </c>
      <c r="M161" s="491">
        <f t="shared" si="4"/>
        <v>0</v>
      </c>
    </row>
    <row r="162" spans="2:13" ht="50.1" customHeight="1" x14ac:dyDescent="0.35">
      <c r="B162" s="285"/>
      <c r="C162" s="285"/>
      <c r="D162" s="397" t="s">
        <v>434</v>
      </c>
      <c r="E162" s="482"/>
      <c r="F162" s="469" t="s">
        <v>183</v>
      </c>
      <c r="G162" s="469" t="s">
        <v>359</v>
      </c>
      <c r="H162" s="470" t="s">
        <v>196</v>
      </c>
      <c r="I162" s="471" t="s">
        <v>207</v>
      </c>
      <c r="J162" s="395">
        <v>12.5</v>
      </c>
      <c r="K162" s="395">
        <v>12.7</v>
      </c>
      <c r="L162" s="461">
        <f>'在庫情報（袜子）'!U162</f>
        <v>0</v>
      </c>
      <c r="M162" s="489">
        <f t="shared" si="4"/>
        <v>0</v>
      </c>
    </row>
    <row r="163" spans="2:13" ht="50.1" customHeight="1" x14ac:dyDescent="0.35">
      <c r="B163" s="285"/>
      <c r="C163" s="285"/>
      <c r="D163" s="397"/>
      <c r="E163" s="482"/>
      <c r="F163" s="398" t="s">
        <v>188</v>
      </c>
      <c r="G163" s="398" t="s">
        <v>362</v>
      </c>
      <c r="H163" s="465" t="s">
        <v>185</v>
      </c>
      <c r="I163" s="473" t="s">
        <v>207</v>
      </c>
      <c r="J163" s="400">
        <v>12.5</v>
      </c>
      <c r="K163" s="400">
        <v>12.7</v>
      </c>
      <c r="L163" s="270">
        <f>'在庫情報（袜子）'!U163</f>
        <v>0</v>
      </c>
      <c r="M163" s="490">
        <f t="shared" si="4"/>
        <v>0</v>
      </c>
    </row>
    <row r="164" spans="2:13" ht="50.1" customHeight="1" x14ac:dyDescent="0.35">
      <c r="B164" s="285"/>
      <c r="C164" s="285"/>
      <c r="D164" s="397"/>
      <c r="E164" s="482"/>
      <c r="F164" s="398" t="s">
        <v>191</v>
      </c>
      <c r="G164" s="398" t="s">
        <v>419</v>
      </c>
      <c r="H164" s="465" t="s">
        <v>190</v>
      </c>
      <c r="I164" s="473" t="s">
        <v>207</v>
      </c>
      <c r="J164" s="400">
        <v>12.5</v>
      </c>
      <c r="K164" s="400">
        <v>12.7</v>
      </c>
      <c r="L164" s="270">
        <f>'在庫情報（袜子）'!U164</f>
        <v>0</v>
      </c>
      <c r="M164" s="490">
        <f t="shared" si="4"/>
        <v>0</v>
      </c>
    </row>
    <row r="165" spans="2:13" ht="50.1" customHeight="1" x14ac:dyDescent="0.35">
      <c r="B165" s="285"/>
      <c r="C165" s="285"/>
      <c r="D165" s="397"/>
      <c r="E165" s="482"/>
      <c r="F165" s="401" t="s">
        <v>202</v>
      </c>
      <c r="G165" s="401" t="s">
        <v>366</v>
      </c>
      <c r="H165" s="467" t="s">
        <v>193</v>
      </c>
      <c r="I165" s="477" t="s">
        <v>207</v>
      </c>
      <c r="J165" s="403">
        <v>12.5</v>
      </c>
      <c r="K165" s="403">
        <v>12.7</v>
      </c>
      <c r="L165" s="272">
        <f>'在庫情報（袜子）'!U165</f>
        <v>0</v>
      </c>
      <c r="M165" s="491">
        <f t="shared" si="4"/>
        <v>0</v>
      </c>
    </row>
    <row r="166" spans="2:13" ht="50.1" customHeight="1" x14ac:dyDescent="0.35">
      <c r="B166" s="276" t="s">
        <v>435</v>
      </c>
      <c r="C166" s="286" t="s">
        <v>187</v>
      </c>
      <c r="D166" s="392" t="s">
        <v>436</v>
      </c>
      <c r="E166" s="481"/>
      <c r="F166" s="393" t="s">
        <v>183</v>
      </c>
      <c r="G166" s="393" t="s">
        <v>359</v>
      </c>
      <c r="H166" s="462" t="s">
        <v>196</v>
      </c>
      <c r="I166" s="479" t="s">
        <v>207</v>
      </c>
      <c r="J166" s="395">
        <v>17.5</v>
      </c>
      <c r="K166" s="395">
        <v>17.7</v>
      </c>
      <c r="L166" s="461">
        <f>'在庫情報（袜子）'!U166</f>
        <v>0</v>
      </c>
      <c r="M166" s="489">
        <f t="shared" si="4"/>
        <v>0</v>
      </c>
    </row>
    <row r="167" spans="2:13" ht="50.1" customHeight="1" x14ac:dyDescent="0.35">
      <c r="B167" s="282"/>
      <c r="C167" s="282"/>
      <c r="D167" s="397" t="s">
        <v>437</v>
      </c>
      <c r="E167" s="482"/>
      <c r="F167" s="398" t="s">
        <v>188</v>
      </c>
      <c r="G167" s="398" t="s">
        <v>438</v>
      </c>
      <c r="H167" s="465" t="s">
        <v>185</v>
      </c>
      <c r="I167" s="473" t="s">
        <v>207</v>
      </c>
      <c r="J167" s="400">
        <v>17.5</v>
      </c>
      <c r="K167" s="400">
        <v>17.7</v>
      </c>
      <c r="L167" s="270">
        <f>'在庫情報（袜子）'!U167</f>
        <v>0</v>
      </c>
      <c r="M167" s="490">
        <f t="shared" si="4"/>
        <v>0</v>
      </c>
    </row>
    <row r="168" spans="2:13" ht="50.1" customHeight="1" x14ac:dyDescent="0.35">
      <c r="B168" s="282"/>
      <c r="C168" s="282"/>
      <c r="D168" s="406"/>
      <c r="E168" s="483"/>
      <c r="F168" s="475" t="s">
        <v>191</v>
      </c>
      <c r="G168" s="475" t="s">
        <v>376</v>
      </c>
      <c r="H168" s="475" t="s">
        <v>439</v>
      </c>
      <c r="I168" s="477" t="s">
        <v>207</v>
      </c>
      <c r="J168" s="478">
        <v>17.5</v>
      </c>
      <c r="K168" s="478">
        <v>17.7</v>
      </c>
      <c r="L168" s="272">
        <f>'在庫情報（袜子）'!U168</f>
        <v>0</v>
      </c>
      <c r="M168" s="491">
        <f t="shared" si="4"/>
        <v>0</v>
      </c>
    </row>
    <row r="169" spans="2:13" ht="50.1" customHeight="1" x14ac:dyDescent="0.35">
      <c r="B169" s="282"/>
      <c r="C169" s="282"/>
      <c r="D169" s="392" t="s">
        <v>436</v>
      </c>
      <c r="E169" s="481"/>
      <c r="F169" s="393" t="s">
        <v>183</v>
      </c>
      <c r="G169" s="393" t="s">
        <v>359</v>
      </c>
      <c r="H169" s="462" t="s">
        <v>196</v>
      </c>
      <c r="I169" s="479" t="s">
        <v>207</v>
      </c>
      <c r="J169" s="395">
        <v>17.5</v>
      </c>
      <c r="K169" s="395">
        <v>17.7</v>
      </c>
      <c r="L169" s="461">
        <f>'在庫情報（袜子）'!U169</f>
        <v>0</v>
      </c>
      <c r="M169" s="489">
        <f t="shared" si="4"/>
        <v>0</v>
      </c>
    </row>
    <row r="170" spans="2:13" ht="50.1" customHeight="1" x14ac:dyDescent="0.35">
      <c r="B170" s="282"/>
      <c r="C170" s="282"/>
      <c r="D170" s="397" t="s">
        <v>440</v>
      </c>
      <c r="E170" s="482"/>
      <c r="F170" s="398" t="s">
        <v>188</v>
      </c>
      <c r="G170" s="398" t="s">
        <v>438</v>
      </c>
      <c r="H170" s="465" t="s">
        <v>185</v>
      </c>
      <c r="I170" s="473" t="s">
        <v>207</v>
      </c>
      <c r="J170" s="400">
        <v>17.5</v>
      </c>
      <c r="K170" s="400">
        <v>17.7</v>
      </c>
      <c r="L170" s="270">
        <f>'在庫情報（袜子）'!U170</f>
        <v>0</v>
      </c>
      <c r="M170" s="490">
        <f t="shared" si="4"/>
        <v>0</v>
      </c>
    </row>
    <row r="171" spans="2:13" ht="50.1" customHeight="1" x14ac:dyDescent="0.35">
      <c r="B171" s="282"/>
      <c r="C171" s="282"/>
      <c r="D171" s="406"/>
      <c r="E171" s="483"/>
      <c r="F171" s="401" t="s">
        <v>191</v>
      </c>
      <c r="G171" s="401" t="s">
        <v>376</v>
      </c>
      <c r="H171" s="401" t="s">
        <v>439</v>
      </c>
      <c r="I171" s="480" t="s">
        <v>207</v>
      </c>
      <c r="J171" s="403">
        <v>17.5</v>
      </c>
      <c r="K171" s="403">
        <v>17.7</v>
      </c>
      <c r="L171" s="272">
        <f>'在庫情報（袜子）'!U171</f>
        <v>0</v>
      </c>
      <c r="M171" s="491">
        <f t="shared" si="4"/>
        <v>0</v>
      </c>
    </row>
    <row r="172" spans="2:13" ht="50.1" customHeight="1" x14ac:dyDescent="0.35">
      <c r="B172" s="282"/>
      <c r="C172" s="282"/>
      <c r="D172" s="392" t="s">
        <v>436</v>
      </c>
      <c r="E172" s="481"/>
      <c r="F172" s="469" t="s">
        <v>183</v>
      </c>
      <c r="G172" s="469" t="s">
        <v>359</v>
      </c>
      <c r="H172" s="470" t="s">
        <v>196</v>
      </c>
      <c r="I172" s="471" t="s">
        <v>207</v>
      </c>
      <c r="J172" s="472">
        <v>17.5</v>
      </c>
      <c r="K172" s="472">
        <v>17.7</v>
      </c>
      <c r="L172" s="461">
        <f>'在庫情報（袜子）'!U172</f>
        <v>0</v>
      </c>
      <c r="M172" s="489">
        <f t="shared" si="4"/>
        <v>0</v>
      </c>
    </row>
    <row r="173" spans="2:13" ht="50.1" customHeight="1" x14ac:dyDescent="0.35">
      <c r="B173" s="282"/>
      <c r="C173" s="282"/>
      <c r="D173" s="397" t="s">
        <v>441</v>
      </c>
      <c r="E173" s="482"/>
      <c r="F173" s="398" t="s">
        <v>188</v>
      </c>
      <c r="G173" s="398" t="s">
        <v>438</v>
      </c>
      <c r="H173" s="465" t="s">
        <v>185</v>
      </c>
      <c r="I173" s="473" t="s">
        <v>207</v>
      </c>
      <c r="J173" s="400">
        <v>17.5</v>
      </c>
      <c r="K173" s="400">
        <v>17.7</v>
      </c>
      <c r="L173" s="270">
        <f>'在庫情報（袜子）'!U173</f>
        <v>0</v>
      </c>
      <c r="M173" s="490">
        <f t="shared" si="4"/>
        <v>0</v>
      </c>
    </row>
    <row r="174" spans="2:13" ht="50.1" customHeight="1" x14ac:dyDescent="0.35">
      <c r="B174" s="282"/>
      <c r="C174" s="282"/>
      <c r="D174" s="406"/>
      <c r="E174" s="483"/>
      <c r="F174" s="475" t="s">
        <v>191</v>
      </c>
      <c r="G174" s="475" t="s">
        <v>376</v>
      </c>
      <c r="H174" s="475" t="s">
        <v>439</v>
      </c>
      <c r="I174" s="477" t="s">
        <v>207</v>
      </c>
      <c r="J174" s="478">
        <v>17.5</v>
      </c>
      <c r="K174" s="478">
        <v>17.7</v>
      </c>
      <c r="L174" s="272">
        <f>'在庫情報（袜子）'!U174</f>
        <v>0</v>
      </c>
      <c r="M174" s="491">
        <f t="shared" si="4"/>
        <v>0</v>
      </c>
    </row>
    <row r="175" spans="2:13" ht="50.1" customHeight="1" x14ac:dyDescent="0.35">
      <c r="B175" s="282"/>
      <c r="C175" s="282"/>
      <c r="D175" s="392" t="s">
        <v>436</v>
      </c>
      <c r="E175" s="481"/>
      <c r="F175" s="393" t="s">
        <v>183</v>
      </c>
      <c r="G175" s="393" t="s">
        <v>359</v>
      </c>
      <c r="H175" s="462" t="s">
        <v>196</v>
      </c>
      <c r="I175" s="479" t="s">
        <v>207</v>
      </c>
      <c r="J175" s="395">
        <v>17.5</v>
      </c>
      <c r="K175" s="395">
        <v>17.7</v>
      </c>
      <c r="L175" s="461">
        <f>'在庫情報（袜子）'!U175</f>
        <v>0</v>
      </c>
      <c r="M175" s="489">
        <f t="shared" si="4"/>
        <v>0</v>
      </c>
    </row>
    <row r="176" spans="2:13" ht="50.1" customHeight="1" x14ac:dyDescent="0.35">
      <c r="B176" s="282"/>
      <c r="C176" s="282"/>
      <c r="D176" s="397" t="s">
        <v>442</v>
      </c>
      <c r="E176" s="482"/>
      <c r="F176" s="398" t="s">
        <v>188</v>
      </c>
      <c r="G176" s="398" t="s">
        <v>438</v>
      </c>
      <c r="H176" s="465" t="s">
        <v>185</v>
      </c>
      <c r="I176" s="473" t="s">
        <v>207</v>
      </c>
      <c r="J176" s="400">
        <v>17.5</v>
      </c>
      <c r="K176" s="400">
        <v>17.7</v>
      </c>
      <c r="L176" s="270">
        <f>'在庫情報（袜子）'!U176</f>
        <v>0</v>
      </c>
      <c r="M176" s="490">
        <f t="shared" si="4"/>
        <v>0</v>
      </c>
    </row>
    <row r="177" spans="2:13" ht="50.1" customHeight="1" x14ac:dyDescent="0.35">
      <c r="B177" s="282"/>
      <c r="C177" s="282"/>
      <c r="D177" s="406"/>
      <c r="E177" s="483"/>
      <c r="F177" s="475" t="s">
        <v>191</v>
      </c>
      <c r="G177" s="475" t="s">
        <v>376</v>
      </c>
      <c r="H177" s="475" t="s">
        <v>439</v>
      </c>
      <c r="I177" s="477" t="s">
        <v>207</v>
      </c>
      <c r="J177" s="478">
        <v>17.5</v>
      </c>
      <c r="K177" s="478">
        <v>17.7</v>
      </c>
      <c r="L177" s="272">
        <f>'在庫情報（袜子）'!U177</f>
        <v>0</v>
      </c>
      <c r="M177" s="491">
        <f t="shared" si="4"/>
        <v>0</v>
      </c>
    </row>
    <row r="178" spans="2:13" ht="50.1" customHeight="1" x14ac:dyDescent="0.35">
      <c r="B178" s="282"/>
      <c r="C178" s="282"/>
      <c r="D178" s="392" t="s">
        <v>436</v>
      </c>
      <c r="E178" s="481"/>
      <c r="F178" s="393" t="s">
        <v>183</v>
      </c>
      <c r="G178" s="393" t="s">
        <v>359</v>
      </c>
      <c r="H178" s="462" t="s">
        <v>196</v>
      </c>
      <c r="I178" s="479" t="s">
        <v>207</v>
      </c>
      <c r="J178" s="395">
        <v>17.5</v>
      </c>
      <c r="K178" s="395">
        <v>17.7</v>
      </c>
      <c r="L178" s="461">
        <f>'在庫情報（袜子）'!U178</f>
        <v>0</v>
      </c>
      <c r="M178" s="489">
        <f t="shared" si="4"/>
        <v>0</v>
      </c>
    </row>
    <row r="179" spans="2:13" ht="50.1" customHeight="1" x14ac:dyDescent="0.35">
      <c r="B179" s="282"/>
      <c r="C179" s="282"/>
      <c r="D179" s="397" t="s">
        <v>443</v>
      </c>
      <c r="E179" s="482"/>
      <c r="F179" s="398" t="s">
        <v>188</v>
      </c>
      <c r="G179" s="398" t="s">
        <v>438</v>
      </c>
      <c r="H179" s="465" t="s">
        <v>185</v>
      </c>
      <c r="I179" s="473" t="s">
        <v>207</v>
      </c>
      <c r="J179" s="400">
        <v>17.5</v>
      </c>
      <c r="K179" s="400">
        <v>17.7</v>
      </c>
      <c r="L179" s="270">
        <f>'在庫情報（袜子）'!U179</f>
        <v>0</v>
      </c>
      <c r="M179" s="490">
        <f t="shared" si="4"/>
        <v>0</v>
      </c>
    </row>
    <row r="180" spans="2:13" ht="50.1" customHeight="1" x14ac:dyDescent="0.35">
      <c r="B180" s="283"/>
      <c r="C180" s="283"/>
      <c r="D180" s="406"/>
      <c r="E180" s="483"/>
      <c r="F180" s="401" t="s">
        <v>191</v>
      </c>
      <c r="G180" s="401" t="s">
        <v>376</v>
      </c>
      <c r="H180" s="401" t="s">
        <v>439</v>
      </c>
      <c r="I180" s="480" t="s">
        <v>207</v>
      </c>
      <c r="J180" s="403">
        <v>17.5</v>
      </c>
      <c r="K180" s="403">
        <v>17.7</v>
      </c>
      <c r="L180" s="272">
        <f>'在庫情報（袜子）'!U180</f>
        <v>0</v>
      </c>
      <c r="M180" s="491">
        <f t="shared" si="4"/>
        <v>0</v>
      </c>
    </row>
    <row r="181" spans="2:13" ht="150" customHeight="1" x14ac:dyDescent="0.35">
      <c r="B181" s="286" t="s">
        <v>444</v>
      </c>
      <c r="C181" s="286" t="s">
        <v>187</v>
      </c>
      <c r="D181" s="485" t="s">
        <v>445</v>
      </c>
      <c r="E181" s="289"/>
      <c r="F181" s="486" t="s">
        <v>446</v>
      </c>
      <c r="G181" s="291" t="s">
        <v>447</v>
      </c>
      <c r="H181" s="291"/>
      <c r="I181" s="487" t="s">
        <v>501</v>
      </c>
      <c r="J181" s="488">
        <v>42</v>
      </c>
      <c r="K181" s="488">
        <v>42.2</v>
      </c>
      <c r="L181" s="289">
        <f>'在庫情報（袜子）'!U181</f>
        <v>0</v>
      </c>
      <c r="M181" s="396">
        <f t="shared" si="4"/>
        <v>0</v>
      </c>
    </row>
    <row r="182" spans="2:13" ht="150" customHeight="1" x14ac:dyDescent="0.35">
      <c r="B182" s="277"/>
      <c r="C182" s="282"/>
      <c r="D182" s="485" t="s">
        <v>448</v>
      </c>
      <c r="E182" s="289"/>
      <c r="F182" s="486" t="s">
        <v>446</v>
      </c>
      <c r="G182" s="291" t="s">
        <v>447</v>
      </c>
      <c r="H182" s="291"/>
      <c r="I182" s="487" t="s">
        <v>502</v>
      </c>
      <c r="J182" s="488">
        <v>42</v>
      </c>
      <c r="K182" s="488">
        <v>42.2</v>
      </c>
      <c r="L182" s="289">
        <f>'在庫情報（袜子）'!U182</f>
        <v>0</v>
      </c>
      <c r="M182" s="396">
        <f t="shared" ref="M182:M183" si="5">K182*L182</f>
        <v>0</v>
      </c>
    </row>
    <row r="183" spans="2:13" ht="150" customHeight="1" x14ac:dyDescent="0.35">
      <c r="B183" s="283"/>
      <c r="C183" s="283"/>
      <c r="D183" s="485" t="s">
        <v>449</v>
      </c>
      <c r="E183" s="289"/>
      <c r="F183" s="486" t="s">
        <v>446</v>
      </c>
      <c r="G183" s="291" t="s">
        <v>450</v>
      </c>
      <c r="H183" s="291"/>
      <c r="I183" s="487" t="s">
        <v>502</v>
      </c>
      <c r="J183" s="488">
        <v>35</v>
      </c>
      <c r="K183" s="488">
        <v>35.200000000000003</v>
      </c>
      <c r="L183" s="289">
        <f>'在庫情報（袜子）'!U183</f>
        <v>0</v>
      </c>
      <c r="M183" s="396">
        <f t="shared" si="5"/>
        <v>0</v>
      </c>
    </row>
    <row r="184" spans="2:13" ht="60" x14ac:dyDescent="0.8">
      <c r="M184" s="464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501"/>
  </cols>
  <sheetData>
    <row r="1" spans="2:30" ht="26.25" thickBot="1" x14ac:dyDescent="0.4"/>
    <row r="2" spans="2:30" ht="26.25" thickTop="1" x14ac:dyDescent="0.35">
      <c r="F2" s="21" t="s">
        <v>697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92" t="s">
        <v>154</v>
      </c>
      <c r="S2" s="21" t="s">
        <v>698</v>
      </c>
      <c r="T2" s="22"/>
      <c r="U2" s="22"/>
      <c r="V2" s="22"/>
      <c r="W2" s="22"/>
      <c r="X2" s="502"/>
    </row>
    <row r="3" spans="2:30" s="37" customFormat="1" ht="26.25" thickBot="1" x14ac:dyDescent="0.4">
      <c r="B3" s="5" t="s">
        <v>699</v>
      </c>
      <c r="C3" s="5" t="s">
        <v>3</v>
      </c>
      <c r="D3" s="5" t="s">
        <v>700</v>
      </c>
      <c r="E3" s="6" t="s">
        <v>701</v>
      </c>
      <c r="F3" s="7" t="s">
        <v>702</v>
      </c>
      <c r="G3" s="5" t="s">
        <v>156</v>
      </c>
      <c r="H3" s="5" t="s">
        <v>157</v>
      </c>
      <c r="I3" s="5" t="s">
        <v>534</v>
      </c>
      <c r="J3" s="5" t="s">
        <v>159</v>
      </c>
      <c r="K3" s="8" t="s">
        <v>541</v>
      </c>
      <c r="L3" s="7" t="s">
        <v>155</v>
      </c>
      <c r="M3" s="5" t="s">
        <v>156</v>
      </c>
      <c r="N3" s="5" t="s">
        <v>157</v>
      </c>
      <c r="O3" s="5" t="s">
        <v>534</v>
      </c>
      <c r="P3" s="5" t="s">
        <v>542</v>
      </c>
      <c r="Q3" s="8" t="s">
        <v>541</v>
      </c>
      <c r="R3" s="693"/>
      <c r="S3" s="7" t="s">
        <v>155</v>
      </c>
      <c r="T3" s="5" t="s">
        <v>156</v>
      </c>
      <c r="U3" s="5" t="s">
        <v>539</v>
      </c>
      <c r="V3" s="5" t="s">
        <v>534</v>
      </c>
      <c r="W3" s="5" t="s">
        <v>542</v>
      </c>
      <c r="X3" s="8" t="s">
        <v>541</v>
      </c>
      <c r="Y3" s="501"/>
      <c r="Z3" s="501"/>
      <c r="AA3" s="501"/>
      <c r="AB3" s="501"/>
      <c r="AC3" s="501"/>
      <c r="AD3" s="501"/>
    </row>
    <row r="4" spans="2:30" ht="30" customHeight="1" x14ac:dyDescent="0.35">
      <c r="B4" s="2" t="s">
        <v>544</v>
      </c>
      <c r="C4" s="2"/>
      <c r="D4" s="38" t="s">
        <v>545</v>
      </c>
      <c r="E4" s="39" t="s">
        <v>603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67">
        <v>28</v>
      </c>
      <c r="M4" s="669">
        <v>28</v>
      </c>
      <c r="N4" s="669">
        <v>28</v>
      </c>
      <c r="O4" s="669">
        <v>28</v>
      </c>
      <c r="P4" s="669">
        <v>28</v>
      </c>
      <c r="Q4" s="671"/>
      <c r="R4" s="694">
        <f>SUM(F4:F6)*L4+SUM(G4:G6)*M4+SUM(H4:H6)*N4+SUM(I4:I6)*O4+SUM(J4:J6)*P4+SUM(K4:K6)*Q4</f>
        <v>0</v>
      </c>
      <c r="S4" s="503" t="s">
        <v>6</v>
      </c>
      <c r="T4" s="67" t="s">
        <v>703</v>
      </c>
      <c r="U4" s="67" t="s">
        <v>10</v>
      </c>
      <c r="V4" s="67" t="s">
        <v>704</v>
      </c>
      <c r="W4" s="67" t="s">
        <v>8</v>
      </c>
      <c r="X4" s="689"/>
    </row>
    <row r="5" spans="2:30" ht="30" customHeight="1" x14ac:dyDescent="0.35">
      <c r="B5" s="3"/>
      <c r="C5" s="3"/>
      <c r="D5" s="38" t="s">
        <v>705</v>
      </c>
      <c r="E5" s="39" t="s">
        <v>622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676"/>
      <c r="M5" s="677"/>
      <c r="N5" s="677"/>
      <c r="O5" s="677"/>
      <c r="P5" s="677"/>
      <c r="Q5" s="678"/>
      <c r="R5" s="664"/>
      <c r="S5" s="503" t="s">
        <v>706</v>
      </c>
      <c r="T5" s="67" t="s">
        <v>9</v>
      </c>
      <c r="U5" s="67" t="s">
        <v>707</v>
      </c>
      <c r="V5" s="67" t="s">
        <v>708</v>
      </c>
      <c r="W5" s="67" t="s">
        <v>5</v>
      </c>
      <c r="X5" s="690"/>
    </row>
    <row r="6" spans="2:30" ht="30" customHeight="1" x14ac:dyDescent="0.35">
      <c r="B6" s="4"/>
      <c r="C6" s="4"/>
      <c r="D6" s="38" t="s">
        <v>709</v>
      </c>
      <c r="E6" s="39" t="s">
        <v>710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68"/>
      <c r="M6" s="670"/>
      <c r="N6" s="670"/>
      <c r="O6" s="670"/>
      <c r="P6" s="670"/>
      <c r="Q6" s="672"/>
      <c r="R6" s="664"/>
      <c r="S6" s="504" t="s">
        <v>711</v>
      </c>
      <c r="T6" s="68" t="s">
        <v>712</v>
      </c>
      <c r="U6" s="68" t="s">
        <v>713</v>
      </c>
      <c r="V6" s="67" t="s">
        <v>714</v>
      </c>
      <c r="W6" s="67" t="s">
        <v>715</v>
      </c>
      <c r="X6" s="691"/>
    </row>
    <row r="7" spans="2:30" ht="30" customHeight="1" x14ac:dyDescent="0.35">
      <c r="B7" s="2" t="s">
        <v>716</v>
      </c>
      <c r="C7" s="2"/>
      <c r="D7" s="38" t="s">
        <v>717</v>
      </c>
      <c r="E7" s="39" t="s">
        <v>718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67">
        <v>34</v>
      </c>
      <c r="M7" s="669">
        <v>34</v>
      </c>
      <c r="N7" s="669">
        <v>34</v>
      </c>
      <c r="O7" s="669">
        <v>34</v>
      </c>
      <c r="P7" s="669">
        <v>34</v>
      </c>
      <c r="Q7" s="671"/>
      <c r="R7" s="664">
        <f>SUM(F7:F10)*L7+SUM(G7:G10)*M7+SUM(H7:H10)*N7+SUM(I7:I10)*O7+SUM(J7:J10)*P7+SUM(K7:K10)*Q7</f>
        <v>0</v>
      </c>
      <c r="S7" s="504" t="s">
        <v>719</v>
      </c>
      <c r="T7" s="68" t="s">
        <v>720</v>
      </c>
      <c r="U7" s="68" t="s">
        <v>721</v>
      </c>
      <c r="V7" s="68" t="s">
        <v>722</v>
      </c>
      <c r="W7" s="67" t="s">
        <v>723</v>
      </c>
      <c r="X7" s="665"/>
    </row>
    <row r="8" spans="2:30" ht="30" customHeight="1" x14ac:dyDescent="0.35">
      <c r="B8" s="3"/>
      <c r="C8" s="3"/>
      <c r="D8" s="38" t="s">
        <v>724</v>
      </c>
      <c r="E8" s="39" t="s">
        <v>725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676"/>
      <c r="M8" s="677"/>
      <c r="N8" s="677"/>
      <c r="O8" s="677"/>
      <c r="P8" s="677"/>
      <c r="Q8" s="678"/>
      <c r="R8" s="664"/>
      <c r="S8" s="504" t="s">
        <v>726</v>
      </c>
      <c r="T8" s="68" t="s">
        <v>727</v>
      </c>
      <c r="U8" s="68" t="s">
        <v>16</v>
      </c>
      <c r="V8" s="67" t="s">
        <v>12</v>
      </c>
      <c r="W8" s="67" t="s">
        <v>728</v>
      </c>
      <c r="X8" s="679"/>
    </row>
    <row r="9" spans="2:30" ht="30" customHeight="1" x14ac:dyDescent="0.35">
      <c r="B9" s="3"/>
      <c r="C9" s="3"/>
      <c r="D9" s="38" t="s">
        <v>729</v>
      </c>
      <c r="E9" s="39" t="s">
        <v>730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676"/>
      <c r="M9" s="677"/>
      <c r="N9" s="677"/>
      <c r="O9" s="677"/>
      <c r="P9" s="677"/>
      <c r="Q9" s="678"/>
      <c r="R9" s="664"/>
      <c r="S9" s="504" t="s">
        <v>14</v>
      </c>
      <c r="T9" s="68" t="s">
        <v>18</v>
      </c>
      <c r="U9" s="68" t="s">
        <v>579</v>
      </c>
      <c r="V9" s="67" t="s">
        <v>17</v>
      </c>
      <c r="W9" s="67" t="s">
        <v>731</v>
      </c>
      <c r="X9" s="679"/>
    </row>
    <row r="10" spans="2:30" ht="30" customHeight="1" x14ac:dyDescent="0.35">
      <c r="B10" s="4"/>
      <c r="C10" s="4"/>
      <c r="D10" s="38" t="s">
        <v>732</v>
      </c>
      <c r="E10" s="39" t="s">
        <v>733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68"/>
      <c r="M10" s="670"/>
      <c r="N10" s="670"/>
      <c r="O10" s="670"/>
      <c r="P10" s="670"/>
      <c r="Q10" s="672"/>
      <c r="R10" s="664"/>
      <c r="S10" s="504" t="s">
        <v>734</v>
      </c>
      <c r="T10" s="68" t="s">
        <v>735</v>
      </c>
      <c r="U10" s="68" t="s">
        <v>736</v>
      </c>
      <c r="V10" s="67" t="s">
        <v>737</v>
      </c>
      <c r="W10" s="67" t="s">
        <v>738</v>
      </c>
      <c r="X10" s="666"/>
    </row>
    <row r="11" spans="2:30" ht="60" customHeight="1" x14ac:dyDescent="0.35">
      <c r="B11" s="2" t="s">
        <v>2</v>
      </c>
      <c r="C11" s="2"/>
      <c r="D11" s="38" t="s">
        <v>739</v>
      </c>
      <c r="E11" s="39" t="s">
        <v>590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67">
        <v>36</v>
      </c>
      <c r="M11" s="669">
        <v>36</v>
      </c>
      <c r="N11" s="669">
        <v>36</v>
      </c>
      <c r="O11" s="669">
        <v>36</v>
      </c>
      <c r="P11" s="669">
        <v>36</v>
      </c>
      <c r="Q11" s="673">
        <v>36</v>
      </c>
      <c r="R11" s="664">
        <f>SUM(F11:F12)*L11+SUM(G11:G12)*M11+SUM(H11:H12)*N11+SUM(I11:I12)*O11+SUM(J11:J12)*P11+SUM(K11:K12)*Q11</f>
        <v>0</v>
      </c>
      <c r="S11" s="504" t="s">
        <v>740</v>
      </c>
      <c r="T11" s="68" t="s">
        <v>741</v>
      </c>
      <c r="U11" s="68" t="s">
        <v>742</v>
      </c>
      <c r="V11" s="67" t="s">
        <v>592</v>
      </c>
      <c r="W11" s="67" t="s">
        <v>20</v>
      </c>
      <c r="X11" s="505" t="s">
        <v>743</v>
      </c>
    </row>
    <row r="12" spans="2:30" ht="60" customHeight="1" x14ac:dyDescent="0.35">
      <c r="B12" s="3"/>
      <c r="C12" s="3"/>
      <c r="D12" s="38" t="s">
        <v>557</v>
      </c>
      <c r="E12" s="39" t="s">
        <v>744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68"/>
      <c r="M12" s="670"/>
      <c r="N12" s="670"/>
      <c r="O12" s="670"/>
      <c r="P12" s="670"/>
      <c r="Q12" s="675"/>
      <c r="R12" s="664"/>
      <c r="S12" s="504" t="s">
        <v>745</v>
      </c>
      <c r="T12" s="68" t="s">
        <v>21</v>
      </c>
      <c r="U12" s="68" t="s">
        <v>24</v>
      </c>
      <c r="V12" s="67" t="s">
        <v>23</v>
      </c>
      <c r="W12" s="67" t="s">
        <v>599</v>
      </c>
      <c r="X12" s="505" t="s">
        <v>746</v>
      </c>
    </row>
    <row r="13" spans="2:30" ht="39.950000000000003" customHeight="1" x14ac:dyDescent="0.35">
      <c r="B13" s="2" t="s">
        <v>747</v>
      </c>
      <c r="C13" s="2"/>
      <c r="D13" s="38" t="s">
        <v>545</v>
      </c>
      <c r="E13" s="39" t="s">
        <v>590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67">
        <v>20</v>
      </c>
      <c r="M13" s="669">
        <v>20</v>
      </c>
      <c r="N13" s="669">
        <v>20</v>
      </c>
      <c r="O13" s="686"/>
      <c r="P13" s="686"/>
      <c r="Q13" s="671"/>
      <c r="R13" s="664">
        <f>SUM(F13:F15)*L13+SUM(G13:G15)*M13+SUM(H13:H15)*N13+SUM(I13:I15)*O13+SUM(J13:J15)*P13+SUM(K13:K15)*Q13</f>
        <v>0</v>
      </c>
      <c r="S13" s="504" t="s">
        <v>31</v>
      </c>
      <c r="T13" s="68" t="s">
        <v>26</v>
      </c>
      <c r="U13" s="68" t="s">
        <v>29</v>
      </c>
      <c r="V13" s="680"/>
      <c r="W13" s="680"/>
      <c r="X13" s="665"/>
    </row>
    <row r="14" spans="2:30" ht="39.950000000000003" customHeight="1" x14ac:dyDescent="0.35">
      <c r="B14" s="3"/>
      <c r="C14" s="3"/>
      <c r="D14" s="38" t="s">
        <v>748</v>
      </c>
      <c r="E14" s="39" t="s">
        <v>749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676"/>
      <c r="M14" s="677"/>
      <c r="N14" s="677"/>
      <c r="O14" s="687"/>
      <c r="P14" s="687"/>
      <c r="Q14" s="678"/>
      <c r="R14" s="664"/>
      <c r="S14" s="504" t="s">
        <v>750</v>
      </c>
      <c r="T14" s="68" t="s">
        <v>751</v>
      </c>
      <c r="U14" s="68" t="s">
        <v>752</v>
      </c>
      <c r="V14" s="681"/>
      <c r="W14" s="681"/>
      <c r="X14" s="679"/>
    </row>
    <row r="15" spans="2:30" ht="39.950000000000003" customHeight="1" x14ac:dyDescent="0.35">
      <c r="B15" s="4"/>
      <c r="C15" s="4"/>
      <c r="D15" s="38" t="s">
        <v>557</v>
      </c>
      <c r="E15" s="39" t="s">
        <v>617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68"/>
      <c r="M15" s="670"/>
      <c r="N15" s="670"/>
      <c r="O15" s="688"/>
      <c r="P15" s="688"/>
      <c r="Q15" s="672"/>
      <c r="R15" s="664"/>
      <c r="S15" s="504" t="s">
        <v>27</v>
      </c>
      <c r="T15" s="68" t="s">
        <v>25</v>
      </c>
      <c r="U15" s="68" t="s">
        <v>30</v>
      </c>
      <c r="V15" s="682"/>
      <c r="W15" s="682"/>
      <c r="X15" s="666"/>
    </row>
    <row r="16" spans="2:30" ht="39.950000000000003" customHeight="1" x14ac:dyDescent="0.35">
      <c r="B16" s="2" t="s">
        <v>753</v>
      </c>
      <c r="C16" s="2"/>
      <c r="D16" s="38" t="s">
        <v>739</v>
      </c>
      <c r="E16" s="39" t="s">
        <v>590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67">
        <v>20</v>
      </c>
      <c r="M16" s="669">
        <v>20</v>
      </c>
      <c r="N16" s="669">
        <v>20</v>
      </c>
      <c r="O16" s="683">
        <v>26</v>
      </c>
      <c r="P16" s="683">
        <v>26</v>
      </c>
      <c r="Q16" s="671"/>
      <c r="R16" s="664">
        <f>SUM(F16:F18)*L16+SUM(G16:G18)*M16+SUM(H16:H18)*N16+SUM(I16:I18)*O16+SUM(J16:J18)*P16+SUM(K16:K18)*Q16</f>
        <v>0</v>
      </c>
      <c r="S16" s="504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665"/>
    </row>
    <row r="17" spans="2:24" ht="39.950000000000003" customHeight="1" x14ac:dyDescent="0.35">
      <c r="B17" s="3"/>
      <c r="C17" s="3"/>
      <c r="D17" s="38" t="s">
        <v>557</v>
      </c>
      <c r="E17" s="39" t="s">
        <v>558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676"/>
      <c r="M17" s="677"/>
      <c r="N17" s="677"/>
      <c r="O17" s="684"/>
      <c r="P17" s="684"/>
      <c r="Q17" s="678"/>
      <c r="R17" s="664"/>
      <c r="S17" s="504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679"/>
    </row>
    <row r="18" spans="2:24" ht="39.950000000000003" customHeight="1" x14ac:dyDescent="0.35">
      <c r="B18" s="4"/>
      <c r="C18" s="4"/>
      <c r="D18" s="38" t="s">
        <v>633</v>
      </c>
      <c r="E18" s="39" t="s">
        <v>552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68"/>
      <c r="M18" s="670"/>
      <c r="N18" s="670"/>
      <c r="O18" s="685"/>
      <c r="P18" s="685"/>
      <c r="Q18" s="672"/>
      <c r="R18" s="664"/>
      <c r="S18" s="504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666"/>
    </row>
    <row r="19" spans="2:24" ht="39.950000000000003" customHeight="1" x14ac:dyDescent="0.35">
      <c r="B19" s="2" t="s">
        <v>754</v>
      </c>
      <c r="C19" s="2"/>
      <c r="D19" s="38" t="s">
        <v>739</v>
      </c>
      <c r="E19" s="39" t="s">
        <v>590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67">
        <v>38</v>
      </c>
      <c r="M19" s="669">
        <v>38</v>
      </c>
      <c r="N19" s="669">
        <v>38</v>
      </c>
      <c r="O19" s="669">
        <v>38</v>
      </c>
      <c r="P19" s="669">
        <v>38</v>
      </c>
      <c r="Q19" s="671"/>
      <c r="R19" s="664">
        <f>SUM(F19:F21)*L19+SUM(G19:G21)*M19+SUM(H19:H21)*N19+SUM(I19:I21)*O19+SUM(J19:J21)*P19+SUM(K19:K21)*Q19</f>
        <v>0</v>
      </c>
      <c r="S19" s="504" t="s">
        <v>55</v>
      </c>
      <c r="T19" s="68" t="s">
        <v>46</v>
      </c>
      <c r="U19" s="68" t="s">
        <v>630</v>
      </c>
      <c r="V19" s="68" t="s">
        <v>52</v>
      </c>
      <c r="W19" s="68" t="s">
        <v>54</v>
      </c>
      <c r="X19" s="665"/>
    </row>
    <row r="20" spans="2:24" ht="39.950000000000003" customHeight="1" x14ac:dyDescent="0.35">
      <c r="B20" s="3"/>
      <c r="C20" s="3"/>
      <c r="D20" s="38" t="s">
        <v>633</v>
      </c>
      <c r="E20" s="39" t="s">
        <v>552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676"/>
      <c r="M20" s="677"/>
      <c r="N20" s="677"/>
      <c r="O20" s="677"/>
      <c r="P20" s="677"/>
      <c r="Q20" s="678"/>
      <c r="R20" s="664"/>
      <c r="S20" s="504" t="s">
        <v>53</v>
      </c>
      <c r="T20" s="68" t="s">
        <v>50</v>
      </c>
      <c r="U20" s="68" t="s">
        <v>636</v>
      </c>
      <c r="V20" s="68" t="s">
        <v>48</v>
      </c>
      <c r="W20" s="68" t="s">
        <v>51</v>
      </c>
      <c r="X20" s="679"/>
    </row>
    <row r="21" spans="2:24" ht="39.950000000000003" customHeight="1" x14ac:dyDescent="0.35">
      <c r="B21" s="4"/>
      <c r="C21" s="4"/>
      <c r="D21" s="38" t="s">
        <v>755</v>
      </c>
      <c r="E21" s="39" t="s">
        <v>756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68"/>
      <c r="M21" s="670"/>
      <c r="N21" s="670"/>
      <c r="O21" s="670"/>
      <c r="P21" s="670"/>
      <c r="Q21" s="672"/>
      <c r="R21" s="664"/>
      <c r="S21" s="504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666"/>
    </row>
    <row r="22" spans="2:24" ht="60" customHeight="1" x14ac:dyDescent="0.35">
      <c r="B22" s="2" t="s">
        <v>757</v>
      </c>
      <c r="C22" s="2"/>
      <c r="D22" s="38" t="s">
        <v>758</v>
      </c>
      <c r="E22" s="39" t="s">
        <v>759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67">
        <v>25</v>
      </c>
      <c r="M22" s="669">
        <v>25</v>
      </c>
      <c r="N22" s="669">
        <v>25</v>
      </c>
      <c r="O22" s="669">
        <v>25</v>
      </c>
      <c r="P22" s="669">
        <v>25</v>
      </c>
      <c r="Q22" s="671"/>
      <c r="R22" s="664">
        <f>SUM(F22:F23)*L22+SUM(G22:G23)*M22+SUM(H22:H23)*N22+SUM(I22:I23)*O22+SUM(J22:J23)*P22+SUM(K22:K23)*Q22</f>
        <v>0</v>
      </c>
      <c r="S22" s="504" t="s">
        <v>59</v>
      </c>
      <c r="T22" s="68" t="s">
        <v>62</v>
      </c>
      <c r="U22" s="68" t="s">
        <v>650</v>
      </c>
      <c r="V22" s="68" t="s">
        <v>651</v>
      </c>
      <c r="W22" s="68" t="s">
        <v>760</v>
      </c>
      <c r="X22" s="665"/>
    </row>
    <row r="23" spans="2:24" ht="60" customHeight="1" x14ac:dyDescent="0.35">
      <c r="B23" s="4"/>
      <c r="C23" s="4"/>
      <c r="D23" s="38" t="s">
        <v>761</v>
      </c>
      <c r="E23" s="39" t="s">
        <v>762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68"/>
      <c r="M23" s="670"/>
      <c r="N23" s="670"/>
      <c r="O23" s="670"/>
      <c r="P23" s="670"/>
      <c r="Q23" s="672"/>
      <c r="R23" s="664"/>
      <c r="S23" s="504" t="s">
        <v>654</v>
      </c>
      <c r="T23" s="68" t="s">
        <v>63</v>
      </c>
      <c r="U23" s="68" t="s">
        <v>61</v>
      </c>
      <c r="V23" s="68" t="s">
        <v>656</v>
      </c>
      <c r="W23" s="68" t="s">
        <v>58</v>
      </c>
      <c r="X23" s="666"/>
    </row>
    <row r="24" spans="2:24" ht="30" customHeight="1" x14ac:dyDescent="0.35">
      <c r="B24" s="2" t="s">
        <v>763</v>
      </c>
      <c r="C24" s="2"/>
      <c r="D24" s="38" t="s">
        <v>659</v>
      </c>
      <c r="E24" s="39" t="s">
        <v>764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67">
        <v>36</v>
      </c>
      <c r="M24" s="669">
        <v>36</v>
      </c>
      <c r="N24" s="669">
        <v>36</v>
      </c>
      <c r="O24" s="669">
        <v>36</v>
      </c>
      <c r="P24" s="669">
        <v>36</v>
      </c>
      <c r="Q24" s="673">
        <v>36</v>
      </c>
      <c r="R24" s="664">
        <f>SUM(F24:F27)*L24+SUM(G24:G27)*M24+SUM(H24:H27)*N24+SUM(I24:I27)*O24+SUM(J24:J27)*P24+SUM(K24:K27)*Q24</f>
        <v>0</v>
      </c>
      <c r="S24" s="504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505" t="s">
        <v>87</v>
      </c>
    </row>
    <row r="25" spans="2:24" ht="30" customHeight="1" x14ac:dyDescent="0.35">
      <c r="B25" s="3"/>
      <c r="C25" s="3"/>
      <c r="D25" s="38" t="s">
        <v>739</v>
      </c>
      <c r="E25" s="39" t="s">
        <v>603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676"/>
      <c r="M25" s="677"/>
      <c r="N25" s="677"/>
      <c r="O25" s="677"/>
      <c r="P25" s="677"/>
      <c r="Q25" s="674"/>
      <c r="R25" s="664"/>
      <c r="S25" s="504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505" t="s">
        <v>70</v>
      </c>
    </row>
    <row r="26" spans="2:24" ht="30" customHeight="1" x14ac:dyDescent="0.35">
      <c r="B26" s="3"/>
      <c r="C26" s="3"/>
      <c r="D26" s="38" t="s">
        <v>633</v>
      </c>
      <c r="E26" s="39" t="s">
        <v>552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676"/>
      <c r="M26" s="677"/>
      <c r="N26" s="677"/>
      <c r="O26" s="677"/>
      <c r="P26" s="677"/>
      <c r="Q26" s="674"/>
      <c r="R26" s="664"/>
      <c r="S26" s="504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505" t="s">
        <v>85</v>
      </c>
    </row>
    <row r="27" spans="2:24" ht="30" customHeight="1" x14ac:dyDescent="0.35">
      <c r="B27" s="4"/>
      <c r="C27" s="4"/>
      <c r="D27" s="38" t="s">
        <v>638</v>
      </c>
      <c r="E27" s="39" t="s">
        <v>756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68"/>
      <c r="M27" s="670"/>
      <c r="N27" s="670"/>
      <c r="O27" s="670"/>
      <c r="P27" s="670"/>
      <c r="Q27" s="675"/>
      <c r="R27" s="664"/>
      <c r="S27" s="504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505" t="s">
        <v>75</v>
      </c>
    </row>
    <row r="28" spans="2:24" ht="140.1" customHeight="1" x14ac:dyDescent="0.6">
      <c r="B28" s="5" t="s">
        <v>765</v>
      </c>
      <c r="C28" s="5"/>
      <c r="D28" s="38" t="s">
        <v>766</v>
      </c>
      <c r="E28" s="39" t="s">
        <v>766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1">
        <f>SUM(F28)*L28+SUM(G28)*M28+SUM(H28)*N28+SUM(I28)*O28+SUM(J28)*P28+SUM(K28)*Q28</f>
        <v>0</v>
      </c>
      <c r="S28" s="506" t="s">
        <v>88</v>
      </c>
      <c r="T28" s="507" t="s">
        <v>89</v>
      </c>
      <c r="U28" s="507" t="s">
        <v>90</v>
      </c>
      <c r="V28" s="507" t="s">
        <v>686</v>
      </c>
      <c r="W28" s="508"/>
      <c r="X28" s="509"/>
    </row>
    <row r="29" spans="2:24" ht="60" customHeight="1" x14ac:dyDescent="0.35">
      <c r="B29" s="2" t="s">
        <v>767</v>
      </c>
      <c r="C29" s="2"/>
      <c r="D29" s="38" t="s">
        <v>739</v>
      </c>
      <c r="E29" s="39" t="s">
        <v>590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67">
        <v>35</v>
      </c>
      <c r="M29" s="669">
        <v>35</v>
      </c>
      <c r="N29" s="669">
        <v>35</v>
      </c>
      <c r="O29" s="669">
        <v>35</v>
      </c>
      <c r="P29" s="669">
        <v>35</v>
      </c>
      <c r="Q29" s="671"/>
      <c r="R29" s="664">
        <f>SUM(F29:F30)*L29+SUM(G29:G30)*M29+SUM(H29:H30)*N29+SUM(I29:I30)*O29+SUM(J29:J30)*P29+SUM(K29:K30)*Q29</f>
        <v>0</v>
      </c>
      <c r="S29" s="504" t="s">
        <v>688</v>
      </c>
      <c r="T29" s="68" t="s">
        <v>94</v>
      </c>
      <c r="U29" s="68" t="s">
        <v>96</v>
      </c>
      <c r="V29" s="68" t="s">
        <v>691</v>
      </c>
      <c r="W29" s="68" t="s">
        <v>97</v>
      </c>
      <c r="X29" s="665"/>
    </row>
    <row r="30" spans="2:24" ht="60" customHeight="1" x14ac:dyDescent="0.35">
      <c r="B30" s="4"/>
      <c r="C30" s="4"/>
      <c r="D30" s="38" t="s">
        <v>633</v>
      </c>
      <c r="E30" s="39" t="s">
        <v>552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68"/>
      <c r="M30" s="670"/>
      <c r="N30" s="670"/>
      <c r="O30" s="670"/>
      <c r="P30" s="670"/>
      <c r="Q30" s="672"/>
      <c r="R30" s="664"/>
      <c r="S30" s="504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666"/>
    </row>
    <row r="31" spans="2:24" s="501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1"/>
      <c r="BI1" s="661"/>
      <c r="BJ1" s="661"/>
    </row>
    <row r="2" spans="2:83" ht="60" customHeight="1" x14ac:dyDescent="0.35">
      <c r="F2" s="21" t="s">
        <v>768</v>
      </c>
      <c r="G2" s="22"/>
      <c r="H2" s="22"/>
      <c r="I2" s="22"/>
      <c r="J2" s="22"/>
      <c r="K2" s="22"/>
      <c r="L2" s="21" t="s">
        <v>768</v>
      </c>
      <c r="M2" s="22"/>
      <c r="N2" s="22"/>
      <c r="O2" s="22"/>
      <c r="P2" s="22"/>
      <c r="Q2" s="23"/>
      <c r="R2" s="64" t="s">
        <v>769</v>
      </c>
      <c r="S2" s="65"/>
      <c r="T2" s="65"/>
      <c r="U2" s="65"/>
      <c r="V2" s="65"/>
      <c r="W2" s="66"/>
      <c r="X2" s="498" t="s">
        <v>520</v>
      </c>
      <c r="Y2" s="499"/>
      <c r="Z2" s="499"/>
      <c r="AA2" s="499"/>
      <c r="AB2" s="499"/>
      <c r="AC2" s="500"/>
      <c r="AD2" s="658" t="s">
        <v>521</v>
      </c>
      <c r="AE2" s="659"/>
      <c r="AF2" s="659"/>
      <c r="AG2" s="659"/>
      <c r="AH2" s="659"/>
      <c r="AI2" s="660"/>
      <c r="AJ2" s="658" t="s">
        <v>770</v>
      </c>
      <c r="AK2" s="659"/>
      <c r="AL2" s="659"/>
      <c r="AM2" s="659"/>
      <c r="AN2" s="659"/>
      <c r="AO2" s="660"/>
      <c r="AP2" s="658" t="s">
        <v>386</v>
      </c>
      <c r="AQ2" s="662"/>
      <c r="AR2" s="662"/>
      <c r="AS2" s="662"/>
      <c r="AT2" s="662"/>
      <c r="AU2" s="663"/>
      <c r="AV2" s="658" t="s">
        <v>771</v>
      </c>
      <c r="AW2" s="662"/>
      <c r="AX2" s="662"/>
      <c r="AY2" s="662"/>
      <c r="AZ2" s="662"/>
      <c r="BA2" s="663"/>
      <c r="BB2" s="658" t="s">
        <v>772</v>
      </c>
      <c r="BC2" s="659"/>
      <c r="BD2" s="659"/>
      <c r="BE2" s="659"/>
      <c r="BF2" s="659"/>
      <c r="BG2" s="660"/>
      <c r="BH2" s="21" t="s">
        <v>773</v>
      </c>
      <c r="BI2" s="22"/>
      <c r="BJ2" s="22"/>
      <c r="BK2" s="22"/>
      <c r="BL2" s="22"/>
      <c r="BM2" s="23"/>
      <c r="BN2" s="21" t="s">
        <v>774</v>
      </c>
      <c r="BO2" s="22"/>
      <c r="BP2" s="22"/>
      <c r="BQ2" s="22"/>
      <c r="BR2" s="22"/>
      <c r="BS2" s="23"/>
      <c r="BT2" s="21" t="s">
        <v>775</v>
      </c>
      <c r="BU2" s="22"/>
      <c r="BV2" s="22"/>
      <c r="BW2" s="22"/>
      <c r="BX2" s="22"/>
      <c r="BY2" s="23"/>
      <c r="BZ2" s="658" t="s">
        <v>385</v>
      </c>
      <c r="CA2" s="659"/>
      <c r="CB2" s="659"/>
      <c r="CC2" s="659"/>
      <c r="CD2" s="659"/>
      <c r="CE2" s="660"/>
    </row>
    <row r="3" spans="2:83" s="102" customFormat="1" ht="24" thickBot="1" x14ac:dyDescent="0.4">
      <c r="B3" s="100" t="s">
        <v>699</v>
      </c>
      <c r="C3" s="100" t="s">
        <v>776</v>
      </c>
      <c r="D3" s="100" t="s">
        <v>777</v>
      </c>
      <c r="E3" s="101" t="s">
        <v>778</v>
      </c>
      <c r="F3" s="100" t="s">
        <v>530</v>
      </c>
      <c r="G3" s="100" t="s">
        <v>779</v>
      </c>
      <c r="H3" s="100" t="s">
        <v>157</v>
      </c>
      <c r="I3" s="100" t="s">
        <v>780</v>
      </c>
      <c r="J3" s="100" t="s">
        <v>781</v>
      </c>
      <c r="K3" s="101" t="s">
        <v>541</v>
      </c>
      <c r="L3" s="225" t="s">
        <v>530</v>
      </c>
      <c r="M3" s="226" t="s">
        <v>531</v>
      </c>
      <c r="N3" s="226" t="s">
        <v>539</v>
      </c>
      <c r="O3" s="226" t="s">
        <v>158</v>
      </c>
      <c r="P3" s="226" t="s">
        <v>781</v>
      </c>
      <c r="Q3" s="227" t="s">
        <v>782</v>
      </c>
      <c r="R3" s="228" t="s">
        <v>540</v>
      </c>
      <c r="S3" s="229" t="s">
        <v>783</v>
      </c>
      <c r="T3" s="229" t="s">
        <v>533</v>
      </c>
      <c r="U3" s="229" t="s">
        <v>158</v>
      </c>
      <c r="V3" s="229" t="s">
        <v>781</v>
      </c>
      <c r="W3" s="227" t="s">
        <v>541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542</v>
      </c>
      <c r="AC3" s="227" t="s">
        <v>782</v>
      </c>
      <c r="AD3" s="225" t="s">
        <v>540</v>
      </c>
      <c r="AE3" s="226" t="s">
        <v>531</v>
      </c>
      <c r="AF3" s="226" t="s">
        <v>539</v>
      </c>
      <c r="AG3" s="226" t="s">
        <v>158</v>
      </c>
      <c r="AH3" s="226" t="s">
        <v>542</v>
      </c>
      <c r="AI3" s="227" t="s">
        <v>782</v>
      </c>
      <c r="AJ3" s="225" t="s">
        <v>540</v>
      </c>
      <c r="AK3" s="226" t="s">
        <v>536</v>
      </c>
      <c r="AL3" s="226" t="s">
        <v>157</v>
      </c>
      <c r="AM3" s="226" t="s">
        <v>780</v>
      </c>
      <c r="AN3" s="226" t="s">
        <v>542</v>
      </c>
      <c r="AO3" s="227" t="s">
        <v>541</v>
      </c>
      <c r="AP3" s="228" t="s">
        <v>540</v>
      </c>
      <c r="AQ3" s="229" t="s">
        <v>536</v>
      </c>
      <c r="AR3" s="229" t="s">
        <v>157</v>
      </c>
      <c r="AS3" s="229" t="s">
        <v>534</v>
      </c>
      <c r="AT3" s="229" t="s">
        <v>781</v>
      </c>
      <c r="AU3" s="227" t="s">
        <v>782</v>
      </c>
      <c r="AV3" s="228" t="s">
        <v>540</v>
      </c>
      <c r="AW3" s="229" t="s">
        <v>531</v>
      </c>
      <c r="AX3" s="229" t="s">
        <v>539</v>
      </c>
      <c r="AY3" s="229" t="s">
        <v>158</v>
      </c>
      <c r="AZ3" s="229" t="s">
        <v>781</v>
      </c>
      <c r="BA3" s="227" t="s">
        <v>541</v>
      </c>
      <c r="BB3" s="228" t="s">
        <v>540</v>
      </c>
      <c r="BC3" s="229" t="s">
        <v>536</v>
      </c>
      <c r="BD3" s="229" t="s">
        <v>539</v>
      </c>
      <c r="BE3" s="229" t="s">
        <v>534</v>
      </c>
      <c r="BF3" s="229" t="s">
        <v>542</v>
      </c>
      <c r="BG3" s="227" t="s">
        <v>541</v>
      </c>
      <c r="BH3" s="225" t="s">
        <v>155</v>
      </c>
      <c r="BI3" s="226" t="s">
        <v>536</v>
      </c>
      <c r="BJ3" s="226" t="s">
        <v>539</v>
      </c>
      <c r="BK3" s="226" t="s">
        <v>534</v>
      </c>
      <c r="BL3" s="226" t="s">
        <v>781</v>
      </c>
      <c r="BM3" s="227" t="s">
        <v>541</v>
      </c>
      <c r="BN3" s="225" t="s">
        <v>155</v>
      </c>
      <c r="BO3" s="226" t="s">
        <v>536</v>
      </c>
      <c r="BP3" s="226" t="s">
        <v>157</v>
      </c>
      <c r="BQ3" s="226" t="s">
        <v>534</v>
      </c>
      <c r="BR3" s="226" t="s">
        <v>542</v>
      </c>
      <c r="BS3" s="227" t="s">
        <v>541</v>
      </c>
      <c r="BT3" s="225" t="s">
        <v>540</v>
      </c>
      <c r="BU3" s="226" t="s">
        <v>536</v>
      </c>
      <c r="BV3" s="226" t="s">
        <v>539</v>
      </c>
      <c r="BW3" s="226" t="s">
        <v>534</v>
      </c>
      <c r="BX3" s="226" t="s">
        <v>542</v>
      </c>
      <c r="BY3" s="227" t="s">
        <v>541</v>
      </c>
      <c r="BZ3" s="228" t="s">
        <v>530</v>
      </c>
      <c r="CA3" s="229" t="s">
        <v>536</v>
      </c>
      <c r="CB3" s="229" t="s">
        <v>539</v>
      </c>
      <c r="CC3" s="229" t="s">
        <v>534</v>
      </c>
      <c r="CD3" s="229" t="s">
        <v>159</v>
      </c>
      <c r="CE3" s="227" t="s">
        <v>782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784</v>
      </c>
      <c r="F4" s="95" t="s">
        <v>785</v>
      </c>
      <c r="G4" s="96" t="s">
        <v>786</v>
      </c>
      <c r="H4" s="96" t="s">
        <v>787</v>
      </c>
      <c r="I4" s="96" t="s">
        <v>788</v>
      </c>
      <c r="J4" s="96" t="s">
        <v>789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744" t="str">
        <f t="shared" ref="BZ4:CE11" si="2">IF( BB4&lt;&gt;0,BT4/BB4*7,"-")</f>
        <v>-</v>
      </c>
      <c r="CA4" s="734" t="str">
        <f t="shared" si="2"/>
        <v>-</v>
      </c>
      <c r="CB4" s="734" t="str">
        <f t="shared" si="2"/>
        <v>-</v>
      </c>
      <c r="CC4" s="734" t="str">
        <f t="shared" si="2"/>
        <v>-</v>
      </c>
      <c r="CD4" s="734" t="str">
        <f t="shared" si="2"/>
        <v>-</v>
      </c>
      <c r="CE4" s="745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790</v>
      </c>
      <c r="G5" s="97" t="s">
        <v>791</v>
      </c>
      <c r="H5" s="97" t="s">
        <v>792</v>
      </c>
      <c r="I5" s="97" t="s">
        <v>793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729" t="str">
        <f t="shared" si="2"/>
        <v>-</v>
      </c>
      <c r="CA5" s="723" t="str">
        <f t="shared" si="2"/>
        <v>-</v>
      </c>
      <c r="CB5" s="723" t="str">
        <f t="shared" si="2"/>
        <v>-</v>
      </c>
      <c r="CC5" s="723" t="str">
        <f t="shared" si="2"/>
        <v>-</v>
      </c>
      <c r="CD5" s="723" t="str">
        <f t="shared" si="2"/>
        <v>-</v>
      </c>
      <c r="CE5" s="746" t="str">
        <f t="shared" si="2"/>
        <v>-</v>
      </c>
    </row>
    <row r="6" spans="2:83" ht="99.95" customHeight="1" x14ac:dyDescent="0.35">
      <c r="B6" s="44"/>
      <c r="C6" s="1"/>
      <c r="D6" s="51" t="s">
        <v>794</v>
      </c>
      <c r="E6" s="63" t="s">
        <v>795</v>
      </c>
      <c r="F6" s="97" t="s">
        <v>796</v>
      </c>
      <c r="G6" s="97" t="s">
        <v>797</v>
      </c>
      <c r="H6" s="97" t="s">
        <v>798</v>
      </c>
      <c r="I6" s="97" t="s">
        <v>799</v>
      </c>
      <c r="J6" s="97" t="s">
        <v>800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729" t="str">
        <f t="shared" si="2"/>
        <v>-</v>
      </c>
      <c r="CA6" s="723" t="str">
        <f t="shared" si="2"/>
        <v>-</v>
      </c>
      <c r="CB6" s="723" t="str">
        <f t="shared" si="2"/>
        <v>-</v>
      </c>
      <c r="CC6" s="723" t="str">
        <f t="shared" si="2"/>
        <v>-</v>
      </c>
      <c r="CD6" s="723" t="str">
        <f t="shared" si="2"/>
        <v>-</v>
      </c>
      <c r="CE6" s="746" t="str">
        <f t="shared" si="2"/>
        <v>-</v>
      </c>
    </row>
    <row r="7" spans="2:83" ht="99.95" customHeight="1" thickBot="1" x14ac:dyDescent="0.4">
      <c r="B7" s="45"/>
      <c r="C7" s="1"/>
      <c r="D7" s="52" t="s">
        <v>801</v>
      </c>
      <c r="E7" s="62" t="s">
        <v>801</v>
      </c>
      <c r="F7" s="98" t="s">
        <v>802</v>
      </c>
      <c r="G7" s="98" t="s">
        <v>803</v>
      </c>
      <c r="H7" s="98" t="s">
        <v>804</v>
      </c>
      <c r="I7" s="98" t="s">
        <v>805</v>
      </c>
      <c r="J7" s="98" t="s">
        <v>806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726" t="str">
        <f t="shared" si="2"/>
        <v>-</v>
      </c>
      <c r="CA7" s="727" t="str">
        <f t="shared" si="2"/>
        <v>-</v>
      </c>
      <c r="CB7" s="727" t="str">
        <f t="shared" si="2"/>
        <v>-</v>
      </c>
      <c r="CC7" s="727" t="str">
        <f t="shared" si="2"/>
        <v>-</v>
      </c>
      <c r="CD7" s="727" t="str">
        <f t="shared" si="2"/>
        <v>-</v>
      </c>
      <c r="CE7" s="747" t="str">
        <f t="shared" si="2"/>
        <v>-</v>
      </c>
    </row>
    <row r="8" spans="2:83" ht="99.95" customHeight="1" x14ac:dyDescent="0.35">
      <c r="B8" s="3" t="s">
        <v>807</v>
      </c>
      <c r="C8" s="1"/>
      <c r="D8" s="51" t="s">
        <v>134</v>
      </c>
      <c r="E8" s="61" t="s">
        <v>808</v>
      </c>
      <c r="F8" s="96" t="s">
        <v>809</v>
      </c>
      <c r="G8" s="96" t="s">
        <v>810</v>
      </c>
      <c r="H8" s="96" t="s">
        <v>811</v>
      </c>
      <c r="I8" s="96" t="s">
        <v>812</v>
      </c>
      <c r="J8" s="96" t="s">
        <v>813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744" t="str">
        <f t="shared" si="2"/>
        <v>-</v>
      </c>
      <c r="CA8" s="734" t="str">
        <f t="shared" si="2"/>
        <v>-</v>
      </c>
      <c r="CB8" s="734" t="str">
        <f t="shared" si="2"/>
        <v>-</v>
      </c>
      <c r="CC8" s="734" t="str">
        <f t="shared" si="2"/>
        <v>-</v>
      </c>
      <c r="CD8" s="734" t="str">
        <f t="shared" si="2"/>
        <v>-</v>
      </c>
      <c r="CE8" s="745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814</v>
      </c>
      <c r="F9" s="97" t="s">
        <v>150</v>
      </c>
      <c r="G9" s="97" t="s">
        <v>815</v>
      </c>
      <c r="H9" s="97" t="s">
        <v>816</v>
      </c>
      <c r="I9" s="97" t="s">
        <v>817</v>
      </c>
      <c r="J9" s="97" t="s">
        <v>818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729" t="str">
        <f t="shared" si="2"/>
        <v>-</v>
      </c>
      <c r="CA9" s="723" t="str">
        <f t="shared" si="2"/>
        <v>-</v>
      </c>
      <c r="CB9" s="723" t="str">
        <f t="shared" si="2"/>
        <v>-</v>
      </c>
      <c r="CC9" s="723" t="str">
        <f t="shared" si="2"/>
        <v>-</v>
      </c>
      <c r="CD9" s="723" t="str">
        <f t="shared" si="2"/>
        <v>-</v>
      </c>
      <c r="CE9" s="746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819</v>
      </c>
      <c r="F10" s="97" t="s">
        <v>820</v>
      </c>
      <c r="G10" s="97" t="s">
        <v>821</v>
      </c>
      <c r="H10" s="97" t="s">
        <v>822</v>
      </c>
      <c r="I10" s="97" t="s">
        <v>823</v>
      </c>
      <c r="J10" s="97" t="s">
        <v>824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729" t="str">
        <f t="shared" si="2"/>
        <v>-</v>
      </c>
      <c r="CA10" s="723" t="str">
        <f t="shared" si="2"/>
        <v>-</v>
      </c>
      <c r="CB10" s="723" t="str">
        <f t="shared" si="2"/>
        <v>-</v>
      </c>
      <c r="CC10" s="723" t="str">
        <f t="shared" si="2"/>
        <v>-</v>
      </c>
      <c r="CD10" s="723" t="str">
        <f t="shared" si="2"/>
        <v>-</v>
      </c>
      <c r="CE10" s="746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825</v>
      </c>
      <c r="F11" s="98" t="s">
        <v>826</v>
      </c>
      <c r="G11" s="98" t="s">
        <v>827</v>
      </c>
      <c r="H11" s="98" t="s">
        <v>828</v>
      </c>
      <c r="I11" s="98" t="s">
        <v>829</v>
      </c>
      <c r="J11" s="98" t="s">
        <v>830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726" t="str">
        <f t="shared" si="2"/>
        <v>-</v>
      </c>
      <c r="CA11" s="727" t="str">
        <f t="shared" si="2"/>
        <v>-</v>
      </c>
      <c r="CB11" s="727" t="str">
        <f t="shared" si="2"/>
        <v>-</v>
      </c>
      <c r="CC11" s="727" t="str">
        <f t="shared" si="2"/>
        <v>-</v>
      </c>
      <c r="CD11" s="727" t="str">
        <f t="shared" si="2"/>
        <v>-</v>
      </c>
      <c r="CE11" s="747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9" priority="12">
      <formula>AND(BT4&lt;&gt;"",BT4/BB4&lt;4)</formula>
    </cfRule>
    <cfRule type="expression" dxfId="258" priority="13">
      <formula>AND(BT4&lt;&gt;"",BT4=0)</formula>
    </cfRule>
  </conditionalFormatting>
  <conditionalFormatting sqref="BZ4:CE11">
    <cfRule type="expression" dxfId="257" priority="9">
      <formula>BZ4&lt;10</formula>
    </cfRule>
    <cfRule type="expression" dxfId="256" priority="10">
      <formula>BZ4&lt;20</formula>
    </cfRule>
    <cfRule type="expression" dxfId="255" priority="11">
      <formula>BZ4&lt;50</formula>
    </cfRule>
  </conditionalFormatting>
  <conditionalFormatting sqref="BB4:BG11">
    <cfRule type="expression" dxfId="254" priority="6">
      <formula>BB4&gt;1</formula>
    </cfRule>
    <cfRule type="expression" dxfId="253" priority="7">
      <formula>BB4&gt;0.5</formula>
    </cfRule>
    <cfRule type="expression" dxfId="252" priority="8">
      <formula>BB4&gt;0</formula>
    </cfRule>
  </conditionalFormatting>
  <conditionalFormatting sqref="BH4:BM11">
    <cfRule type="expression" dxfId="251" priority="4">
      <formula>AND(BH4&lt;&gt;"",BH4/BB4&lt;4)</formula>
    </cfRule>
    <cfRule type="expression" dxfId="250" priority="5">
      <formula>AND(BH4&lt;&gt;"",BH4=0)</formula>
    </cfRule>
  </conditionalFormatting>
  <conditionalFormatting sqref="L4:Q11">
    <cfRule type="expression" dxfId="249" priority="3">
      <formula>AND(L4&lt;5,R4&gt;0)</formula>
    </cfRule>
  </conditionalFormatting>
  <conditionalFormatting sqref="R4:W11">
    <cfRule type="expression" dxfId="248" priority="2">
      <formula>OR(R4=0,R4="0")</formula>
    </cfRule>
  </conditionalFormatting>
  <conditionalFormatting sqref="X4:AC11">
    <cfRule type="expression" dxfId="247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501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692" t="s">
        <v>154</v>
      </c>
      <c r="S2" s="21" t="s">
        <v>831</v>
      </c>
      <c r="T2" s="22"/>
      <c r="U2" s="22"/>
      <c r="V2" s="22"/>
      <c r="W2" s="22"/>
      <c r="X2" s="502"/>
    </row>
    <row r="3" spans="2:25" s="37" customFormat="1" ht="26.25" thickBot="1" x14ac:dyDescent="0.4">
      <c r="B3" s="5" t="s">
        <v>699</v>
      </c>
      <c r="C3" s="5" t="s">
        <v>776</v>
      </c>
      <c r="D3" s="5" t="s">
        <v>528</v>
      </c>
      <c r="E3" s="6" t="s">
        <v>529</v>
      </c>
      <c r="F3" s="7" t="s">
        <v>832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833</v>
      </c>
      <c r="N3" s="5" t="s">
        <v>533</v>
      </c>
      <c r="O3" s="5" t="s">
        <v>834</v>
      </c>
      <c r="P3" s="5" t="s">
        <v>159</v>
      </c>
      <c r="Q3" s="8" t="s">
        <v>160</v>
      </c>
      <c r="R3" s="693"/>
      <c r="S3" s="7" t="s">
        <v>832</v>
      </c>
      <c r="T3" s="5" t="s">
        <v>156</v>
      </c>
      <c r="U3" s="5" t="s">
        <v>835</v>
      </c>
      <c r="V3" s="5" t="s">
        <v>158</v>
      </c>
      <c r="W3" s="5" t="s">
        <v>836</v>
      </c>
      <c r="X3" s="8" t="s">
        <v>160</v>
      </c>
      <c r="Y3" s="501"/>
    </row>
    <row r="4" spans="2:25" s="501" customFormat="1" ht="99.95" customHeight="1" x14ac:dyDescent="0.8">
      <c r="B4" s="3" t="s">
        <v>837</v>
      </c>
      <c r="C4" s="1"/>
      <c r="D4" s="50" t="s">
        <v>132</v>
      </c>
      <c r="E4" s="510" t="s">
        <v>838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511" t="s">
        <v>839</v>
      </c>
      <c r="T4" s="512" t="s">
        <v>840</v>
      </c>
      <c r="U4" s="512" t="s">
        <v>140</v>
      </c>
      <c r="V4" s="512" t="s">
        <v>141</v>
      </c>
      <c r="W4" s="512" t="s">
        <v>841</v>
      </c>
      <c r="X4" s="509"/>
    </row>
    <row r="5" spans="2:25" s="501" customFormat="1" ht="99.95" customHeight="1" x14ac:dyDescent="0.8">
      <c r="B5" s="44"/>
      <c r="C5" s="1"/>
      <c r="D5" s="51" t="s">
        <v>133</v>
      </c>
      <c r="E5" s="510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513" t="s">
        <v>142</v>
      </c>
      <c r="T5" s="512" t="s">
        <v>842</v>
      </c>
      <c r="U5" s="512" t="s">
        <v>843</v>
      </c>
      <c r="V5" s="512" t="s">
        <v>143</v>
      </c>
      <c r="W5" s="512" t="s">
        <v>144</v>
      </c>
      <c r="X5" s="514"/>
    </row>
    <row r="6" spans="2:25" s="501" customFormat="1" ht="99.95" customHeight="1" x14ac:dyDescent="0.8">
      <c r="B6" s="44"/>
      <c r="C6" s="1"/>
      <c r="D6" s="51" t="s">
        <v>130</v>
      </c>
      <c r="E6" s="515" t="s">
        <v>844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513" t="s">
        <v>845</v>
      </c>
      <c r="T6" s="512" t="s">
        <v>846</v>
      </c>
      <c r="U6" s="512" t="s">
        <v>145</v>
      </c>
      <c r="V6" s="512" t="s">
        <v>146</v>
      </c>
      <c r="W6" s="512" t="s">
        <v>847</v>
      </c>
      <c r="X6" s="514"/>
    </row>
    <row r="7" spans="2:25" s="501" customFormat="1" ht="99.95" customHeight="1" x14ac:dyDescent="0.8">
      <c r="B7" s="45"/>
      <c r="C7" s="1"/>
      <c r="D7" s="52" t="s">
        <v>848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513" t="s">
        <v>147</v>
      </c>
      <c r="T7" s="512" t="s">
        <v>148</v>
      </c>
      <c r="U7" s="512" t="s">
        <v>149</v>
      </c>
      <c r="V7" s="512" t="s">
        <v>849</v>
      </c>
      <c r="W7" s="512" t="s">
        <v>139</v>
      </c>
      <c r="X7" s="514"/>
    </row>
    <row r="8" spans="2:25" s="501" customFormat="1" ht="99.95" customHeight="1" x14ac:dyDescent="0.8">
      <c r="B8" s="3" t="s">
        <v>128</v>
      </c>
      <c r="C8" s="1"/>
      <c r="D8" s="51" t="s">
        <v>134</v>
      </c>
      <c r="E8" s="510" t="s">
        <v>850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513" t="s">
        <v>851</v>
      </c>
      <c r="T8" s="512" t="s">
        <v>852</v>
      </c>
      <c r="U8" s="512" t="s">
        <v>853</v>
      </c>
      <c r="V8" s="512" t="s">
        <v>854</v>
      </c>
      <c r="W8" s="512" t="s">
        <v>855</v>
      </c>
      <c r="X8" s="514"/>
    </row>
    <row r="9" spans="2:25" s="501" customFormat="1" ht="99.95" customHeight="1" x14ac:dyDescent="0.8">
      <c r="B9" s="41"/>
      <c r="C9" s="1"/>
      <c r="D9" s="51" t="s">
        <v>135</v>
      </c>
      <c r="E9" s="510" t="s">
        <v>856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513" t="s">
        <v>857</v>
      </c>
      <c r="T9" s="512" t="s">
        <v>858</v>
      </c>
      <c r="U9" s="512" t="s">
        <v>859</v>
      </c>
      <c r="V9" s="512" t="s">
        <v>860</v>
      </c>
      <c r="W9" s="512" t="s">
        <v>861</v>
      </c>
      <c r="X9" s="514"/>
    </row>
    <row r="10" spans="2:25" s="501" customFormat="1" ht="99.95" customHeight="1" x14ac:dyDescent="0.8">
      <c r="B10" s="41"/>
      <c r="C10" s="1"/>
      <c r="D10" s="51" t="s">
        <v>136</v>
      </c>
      <c r="E10" s="510" t="s">
        <v>862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513" t="s">
        <v>863</v>
      </c>
      <c r="T10" s="512" t="s">
        <v>864</v>
      </c>
      <c r="U10" s="512" t="s">
        <v>865</v>
      </c>
      <c r="V10" s="512" t="s">
        <v>866</v>
      </c>
      <c r="W10" s="512" t="s">
        <v>867</v>
      </c>
      <c r="X10" s="514"/>
    </row>
    <row r="11" spans="2:25" s="501" customFormat="1" ht="99.95" customHeight="1" thickBot="1" x14ac:dyDescent="0.85">
      <c r="B11" s="42"/>
      <c r="C11" s="1"/>
      <c r="D11" s="51" t="s">
        <v>868</v>
      </c>
      <c r="E11" s="516" t="s">
        <v>869</v>
      </c>
      <c r="F11" s="517">
        <f>'在庫情報（居家服）'!BN11</f>
        <v>0</v>
      </c>
      <c r="G11" s="518">
        <f>'在庫情報（居家服）'!BO11</f>
        <v>0</v>
      </c>
      <c r="H11" s="518">
        <f>'在庫情報（居家服）'!BP11</f>
        <v>0</v>
      </c>
      <c r="I11" s="518">
        <f>'在庫情報（居家服）'!BQ11</f>
        <v>0</v>
      </c>
      <c r="J11" s="518">
        <f>'在庫情報（居家服）'!BR11</f>
        <v>0</v>
      </c>
      <c r="K11" s="519">
        <f>'在庫情報（居家服）'!BS11</f>
        <v>0</v>
      </c>
      <c r="L11" s="517">
        <v>48</v>
      </c>
      <c r="M11" s="518">
        <v>48</v>
      </c>
      <c r="N11" s="518">
        <v>48</v>
      </c>
      <c r="O11" s="518">
        <v>48</v>
      </c>
      <c r="P11" s="518">
        <v>48</v>
      </c>
      <c r="Q11" s="519"/>
      <c r="R11" s="69">
        <f t="shared" si="0"/>
        <v>0</v>
      </c>
      <c r="S11" s="520" t="s">
        <v>870</v>
      </c>
      <c r="T11" s="521" t="s">
        <v>871</v>
      </c>
      <c r="U11" s="521" t="s">
        <v>872</v>
      </c>
      <c r="V11" s="521" t="s">
        <v>873</v>
      </c>
      <c r="W11" s="521" t="s">
        <v>874</v>
      </c>
      <c r="X11" s="522"/>
    </row>
    <row r="12" spans="2:25" s="501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0"/>
    </row>
    <row r="3" spans="2:19" ht="60" customHeight="1" thickBot="1" x14ac:dyDescent="0.4">
      <c r="C3" s="21" t="s">
        <v>3</v>
      </c>
      <c r="D3" s="21" t="s">
        <v>875</v>
      </c>
      <c r="E3" s="21" t="s">
        <v>876</v>
      </c>
      <c r="F3" s="21" t="s">
        <v>877</v>
      </c>
      <c r="G3" s="21" t="s">
        <v>99</v>
      </c>
      <c r="H3" s="64" t="s">
        <v>878</v>
      </c>
      <c r="I3" s="498" t="s">
        <v>879</v>
      </c>
      <c r="J3" s="239" t="s">
        <v>880</v>
      </c>
      <c r="K3" s="239" t="s">
        <v>881</v>
      </c>
      <c r="L3" s="239" t="s">
        <v>386</v>
      </c>
      <c r="M3" s="239" t="s">
        <v>383</v>
      </c>
      <c r="N3" s="239" t="s">
        <v>384</v>
      </c>
      <c r="O3" s="21" t="s">
        <v>882</v>
      </c>
      <c r="P3" s="21" t="s">
        <v>100</v>
      </c>
      <c r="Q3" s="21" t="s">
        <v>137</v>
      </c>
      <c r="R3" s="523" t="s">
        <v>385</v>
      </c>
    </row>
    <row r="4" spans="2:19" s="20" customFormat="1" ht="99.95" customHeight="1" x14ac:dyDescent="0.6">
      <c r="B4" s="524" t="s">
        <v>110</v>
      </c>
      <c r="C4" s="525"/>
      <c r="D4" s="526" t="s">
        <v>112</v>
      </c>
      <c r="E4" s="526" t="s">
        <v>114</v>
      </c>
      <c r="F4" s="527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748" t="str">
        <f t="shared" ref="R4:R14" si="1">IF( N4&lt;&gt;0,Q4/N4*7,"-")</f>
        <v>-</v>
      </c>
      <c r="S4"/>
    </row>
    <row r="5" spans="2:19" ht="99.95" customHeight="1" x14ac:dyDescent="0.35">
      <c r="B5" s="528"/>
      <c r="C5" s="529"/>
      <c r="D5" s="530" t="s">
        <v>113</v>
      </c>
      <c r="E5" s="530" t="s">
        <v>115</v>
      </c>
      <c r="F5" s="94" t="s">
        <v>883</v>
      </c>
      <c r="G5" s="531"/>
      <c r="H5" s="532"/>
      <c r="I5" s="532"/>
      <c r="J5" s="531"/>
      <c r="K5" s="531"/>
      <c r="L5" s="533"/>
      <c r="M5" s="533"/>
      <c r="N5" s="533"/>
      <c r="O5" s="534">
        <f t="shared" ref="O5:O14" si="2">G5+H5+I5</f>
        <v>0</v>
      </c>
      <c r="P5" s="532"/>
      <c r="Q5" s="534">
        <f t="shared" si="0"/>
        <v>0</v>
      </c>
      <c r="R5" s="749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884</v>
      </c>
      <c r="G6" s="535"/>
      <c r="H6" s="536"/>
      <c r="I6" s="536"/>
      <c r="J6" s="535"/>
      <c r="K6" s="535"/>
      <c r="L6" s="537"/>
      <c r="M6" s="537"/>
      <c r="N6" s="537"/>
      <c r="O6" s="538">
        <f t="shared" si="2"/>
        <v>0</v>
      </c>
      <c r="P6" s="536"/>
      <c r="Q6" s="538">
        <f t="shared" si="0"/>
        <v>0</v>
      </c>
      <c r="R6" s="750" t="str">
        <f t="shared" si="1"/>
        <v>-</v>
      </c>
    </row>
    <row r="7" spans="2:19" ht="99.95" customHeight="1" x14ac:dyDescent="0.35">
      <c r="B7" s="539" t="s">
        <v>118</v>
      </c>
      <c r="C7" s="540"/>
      <c r="D7" s="541" t="s">
        <v>120</v>
      </c>
      <c r="E7" s="541" t="s">
        <v>119</v>
      </c>
      <c r="F7" s="93" t="s">
        <v>162</v>
      </c>
      <c r="G7" s="542"/>
      <c r="H7" s="543"/>
      <c r="I7" s="543"/>
      <c r="J7" s="542"/>
      <c r="K7" s="542"/>
      <c r="L7" s="544"/>
      <c r="M7" s="544"/>
      <c r="N7" s="544"/>
      <c r="O7" s="545">
        <f t="shared" si="2"/>
        <v>0</v>
      </c>
      <c r="P7" s="543"/>
      <c r="Q7" s="545">
        <f t="shared" si="0"/>
        <v>0</v>
      </c>
      <c r="R7" s="751" t="str">
        <f t="shared" si="1"/>
        <v>-</v>
      </c>
    </row>
    <row r="8" spans="2:19" ht="99.95" customHeight="1" x14ac:dyDescent="0.35">
      <c r="B8" s="528"/>
      <c r="C8" s="546"/>
      <c r="D8" s="547" t="s">
        <v>113</v>
      </c>
      <c r="E8" s="547" t="s">
        <v>0</v>
      </c>
      <c r="F8" s="548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752" t="str">
        <f t="shared" si="1"/>
        <v>-</v>
      </c>
    </row>
    <row r="9" spans="2:19" ht="99.95" customHeight="1" x14ac:dyDescent="0.35">
      <c r="B9" s="528"/>
      <c r="C9" s="546"/>
      <c r="D9" s="547" t="s">
        <v>123</v>
      </c>
      <c r="E9" s="547" t="s">
        <v>124</v>
      </c>
      <c r="F9" s="548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752" t="str">
        <f t="shared" si="1"/>
        <v>-</v>
      </c>
    </row>
    <row r="10" spans="2:19" ht="99.95" customHeight="1" x14ac:dyDescent="0.35">
      <c r="B10" s="528"/>
      <c r="C10" s="529"/>
      <c r="D10" s="530" t="s">
        <v>111</v>
      </c>
      <c r="E10" s="530" t="s">
        <v>1</v>
      </c>
      <c r="F10" s="94" t="s">
        <v>165</v>
      </c>
      <c r="G10" s="531"/>
      <c r="H10" s="532"/>
      <c r="I10" s="532"/>
      <c r="J10" s="531"/>
      <c r="K10" s="531"/>
      <c r="L10" s="533"/>
      <c r="M10" s="533"/>
      <c r="N10" s="533"/>
      <c r="O10" s="534">
        <f t="shared" si="2"/>
        <v>0</v>
      </c>
      <c r="P10" s="532"/>
      <c r="Q10" s="534">
        <f t="shared" si="0"/>
        <v>0</v>
      </c>
      <c r="R10" s="749" t="str">
        <f t="shared" si="1"/>
        <v>-</v>
      </c>
    </row>
    <row r="11" spans="2:19" ht="99.95" customHeight="1" x14ac:dyDescent="0.35">
      <c r="B11" s="539" t="s">
        <v>121</v>
      </c>
      <c r="C11" s="43"/>
      <c r="D11" s="47" t="s">
        <v>122</v>
      </c>
      <c r="E11" s="47" t="s">
        <v>558</v>
      </c>
      <c r="F11" s="549" t="s">
        <v>885</v>
      </c>
      <c r="G11" s="550"/>
      <c r="H11" s="551"/>
      <c r="I11" s="551"/>
      <c r="J11" s="550"/>
      <c r="K11" s="550"/>
      <c r="L11" s="552"/>
      <c r="M11" s="552"/>
      <c r="N11" s="552"/>
      <c r="O11" s="553">
        <f t="shared" si="2"/>
        <v>0</v>
      </c>
      <c r="P11" s="551"/>
      <c r="Q11" s="553">
        <f t="shared" si="0"/>
        <v>0</v>
      </c>
      <c r="R11" s="753" t="str">
        <f t="shared" si="1"/>
        <v>-</v>
      </c>
    </row>
    <row r="12" spans="2:19" ht="99.95" customHeight="1" x14ac:dyDescent="0.35">
      <c r="B12" s="597"/>
      <c r="C12" s="529"/>
      <c r="D12" s="530" t="s">
        <v>1041</v>
      </c>
      <c r="E12" s="598" t="s">
        <v>1042</v>
      </c>
      <c r="F12" s="94" t="s">
        <v>1044</v>
      </c>
      <c r="G12" s="531"/>
      <c r="H12" s="532"/>
      <c r="I12" s="532"/>
      <c r="J12" s="531"/>
      <c r="K12" s="531"/>
      <c r="L12" s="533"/>
      <c r="M12" s="533"/>
      <c r="N12" s="533"/>
      <c r="O12" s="534">
        <f t="shared" ref="O12" si="3">G12+H12+I12</f>
        <v>0</v>
      </c>
      <c r="P12" s="532"/>
      <c r="Q12" s="534">
        <f t="shared" ref="Q12" si="4">O12+P12</f>
        <v>0</v>
      </c>
      <c r="R12" s="749" t="str">
        <f t="shared" si="1"/>
        <v>-</v>
      </c>
    </row>
    <row r="13" spans="2:19" ht="60" customHeight="1" x14ac:dyDescent="0.35">
      <c r="B13" s="539" t="s">
        <v>886</v>
      </c>
      <c r="C13" s="2"/>
      <c r="D13" s="541" t="s">
        <v>887</v>
      </c>
      <c r="E13" s="554" t="s">
        <v>888</v>
      </c>
      <c r="F13" s="93" t="s">
        <v>889</v>
      </c>
      <c r="G13" s="542"/>
      <c r="H13" s="543"/>
      <c r="I13" s="543"/>
      <c r="J13" s="542"/>
      <c r="K13" s="542"/>
      <c r="L13" s="544"/>
      <c r="M13" s="544"/>
      <c r="N13" s="544"/>
      <c r="O13" s="545">
        <f t="shared" si="2"/>
        <v>0</v>
      </c>
      <c r="P13" s="543"/>
      <c r="Q13" s="545">
        <f t="shared" si="0"/>
        <v>0</v>
      </c>
      <c r="R13" s="751" t="str">
        <f t="shared" si="1"/>
        <v>-</v>
      </c>
    </row>
    <row r="14" spans="2:19" ht="60" customHeight="1" thickBot="1" x14ac:dyDescent="0.4">
      <c r="B14" s="555"/>
      <c r="C14" s="556"/>
      <c r="D14" s="557" t="s">
        <v>890</v>
      </c>
      <c r="E14" s="558" t="s">
        <v>891</v>
      </c>
      <c r="F14" s="559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754" t="str">
        <f t="shared" si="1"/>
        <v>-</v>
      </c>
    </row>
  </sheetData>
  <phoneticPr fontId="1" type="noConversion"/>
  <conditionalFormatting sqref="N4:N14">
    <cfRule type="expression" dxfId="246" priority="10">
      <formula>N4&gt;1</formula>
    </cfRule>
    <cfRule type="expression" dxfId="245" priority="11">
      <formula>N4&gt;0.5</formula>
    </cfRule>
    <cfRule type="expression" dxfId="244" priority="12">
      <formula>N4&gt;0</formula>
    </cfRule>
  </conditionalFormatting>
  <conditionalFormatting sqref="O4:O14">
    <cfRule type="expression" dxfId="243" priority="8">
      <formula>AND(O4&lt;&gt;"",O4/N4&lt;4)</formula>
    </cfRule>
    <cfRule type="expression" dxfId="242" priority="9">
      <formula>AND(O4&lt;&gt;"",O4=0)</formula>
    </cfRule>
  </conditionalFormatting>
  <conditionalFormatting sqref="Q4:Q14">
    <cfRule type="expression" dxfId="241" priority="6">
      <formula>AND(Q4&lt;&gt;"",Q4/N4&lt;4)</formula>
    </cfRule>
    <cfRule type="expression" dxfId="240" priority="7">
      <formula>AND(Q4&lt;&gt;"",Q4=0)</formula>
    </cfRule>
  </conditionalFormatting>
  <conditionalFormatting sqref="R4:R14">
    <cfRule type="expression" dxfId="239" priority="3">
      <formula>R4&lt;10</formula>
    </cfRule>
    <cfRule type="expression" dxfId="238" priority="4">
      <formula>R4&lt;20</formula>
    </cfRule>
    <cfRule type="expression" dxfId="237" priority="5">
      <formula>R4&lt;50</formula>
    </cfRule>
  </conditionalFormatting>
  <conditionalFormatting sqref="G4:G14">
    <cfRule type="expression" dxfId="236" priority="2">
      <formula>AND(G4&lt;5,H4&gt;0)</formula>
    </cfRule>
  </conditionalFormatting>
  <conditionalFormatting sqref="H4:I14">
    <cfRule type="expression" dxfId="235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60" t="s">
        <v>698</v>
      </c>
      <c r="G2" s="21" t="s">
        <v>153</v>
      </c>
      <c r="H2" s="21" t="s">
        <v>152</v>
      </c>
      <c r="I2" s="692" t="s">
        <v>154</v>
      </c>
    </row>
    <row r="3" spans="2:10" s="37" customFormat="1" ht="26.25" thickBot="1" x14ac:dyDescent="0.4">
      <c r="B3" s="5" t="s">
        <v>892</v>
      </c>
      <c r="C3" s="5" t="s">
        <v>893</v>
      </c>
      <c r="D3" s="5" t="s">
        <v>528</v>
      </c>
      <c r="E3" s="6" t="s">
        <v>778</v>
      </c>
      <c r="F3" s="561"/>
      <c r="G3" s="7"/>
      <c r="H3" s="7"/>
      <c r="I3" s="693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62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63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64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63"/>
    </row>
    <row r="6" spans="2:10" ht="99.95" customHeight="1" x14ac:dyDescent="0.8">
      <c r="B6" s="5" t="s">
        <v>116</v>
      </c>
      <c r="C6" s="40"/>
      <c r="D6" s="47" t="s">
        <v>117</v>
      </c>
      <c r="E6" s="565" t="s">
        <v>125</v>
      </c>
      <c r="F6" s="562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63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64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63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64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63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64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63"/>
    </row>
    <row r="10" spans="2:10" ht="99.95" customHeight="1" x14ac:dyDescent="0.8">
      <c r="B10" s="44"/>
      <c r="C10" s="43"/>
      <c r="D10" s="47" t="s">
        <v>111</v>
      </c>
      <c r="E10" s="565" t="s">
        <v>1</v>
      </c>
      <c r="F10" s="562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63"/>
    </row>
    <row r="11" spans="2:10" ht="99.95" customHeight="1" x14ac:dyDescent="0.8">
      <c r="B11" s="2" t="s">
        <v>121</v>
      </c>
      <c r="C11" s="43"/>
      <c r="D11" s="47" t="s">
        <v>122</v>
      </c>
      <c r="E11" s="565" t="s">
        <v>894</v>
      </c>
      <c r="F11" s="562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63"/>
    </row>
    <row r="12" spans="2:10" ht="99.95" customHeight="1" x14ac:dyDescent="0.8">
      <c r="B12" s="4"/>
      <c r="C12" s="43"/>
      <c r="D12" s="47" t="s">
        <v>1039</v>
      </c>
      <c r="E12" s="565" t="s">
        <v>1040</v>
      </c>
      <c r="F12" s="562" t="s">
        <v>1043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63"/>
    </row>
    <row r="13" spans="2:10" ht="99.95" customHeight="1" x14ac:dyDescent="0.8">
      <c r="B13" s="2" t="s">
        <v>895</v>
      </c>
      <c r="C13" s="2"/>
      <c r="D13" s="38" t="s">
        <v>896</v>
      </c>
      <c r="E13" s="39" t="s">
        <v>897</v>
      </c>
      <c r="F13" s="562" t="s">
        <v>898</v>
      </c>
      <c r="G13" s="56">
        <f>'在庫情報（雨伞等）'!P13</f>
        <v>0</v>
      </c>
      <c r="H13" s="55">
        <v>33</v>
      </c>
      <c r="I13" s="59">
        <f t="shared" si="0"/>
        <v>0</v>
      </c>
      <c r="J13" s="563"/>
    </row>
    <row r="14" spans="2:10" ht="99.95" customHeight="1" x14ac:dyDescent="0.8">
      <c r="B14" s="4"/>
      <c r="C14" s="4"/>
      <c r="D14" s="38" t="s">
        <v>899</v>
      </c>
      <c r="E14" s="39" t="s">
        <v>900</v>
      </c>
      <c r="F14" s="564" t="s">
        <v>901</v>
      </c>
      <c r="G14" s="49">
        <f>'在庫情報（雨伞等）'!P14</f>
        <v>0</v>
      </c>
      <c r="H14" s="53">
        <v>33</v>
      </c>
      <c r="I14" s="58">
        <f t="shared" si="0"/>
        <v>0</v>
      </c>
      <c r="J14" s="563"/>
    </row>
    <row r="15" spans="2:10" ht="115.5" customHeight="1" thickBot="1" x14ac:dyDescent="0.85">
      <c r="I15" s="566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0"/>
    </row>
    <row r="2" spans="2:20" ht="60" customHeight="1" thickBot="1" x14ac:dyDescent="0.4">
      <c r="C2" s="21" t="s">
        <v>902</v>
      </c>
      <c r="D2" s="21" t="s">
        <v>903</v>
      </c>
      <c r="E2" s="21" t="s">
        <v>904</v>
      </c>
      <c r="F2" s="21" t="s">
        <v>905</v>
      </c>
      <c r="G2" s="21" t="s">
        <v>906</v>
      </c>
      <c r="H2" s="21" t="s">
        <v>907</v>
      </c>
      <c r="I2" s="21" t="s">
        <v>908</v>
      </c>
      <c r="J2" s="64" t="s">
        <v>909</v>
      </c>
      <c r="K2" s="498" t="s">
        <v>520</v>
      </c>
      <c r="L2" s="239" t="s">
        <v>910</v>
      </c>
      <c r="M2" s="239" t="s">
        <v>911</v>
      </c>
      <c r="N2" s="239" t="s">
        <v>912</v>
      </c>
      <c r="O2" s="239" t="s">
        <v>913</v>
      </c>
      <c r="P2" s="239" t="s">
        <v>914</v>
      </c>
      <c r="Q2" s="21" t="s">
        <v>915</v>
      </c>
      <c r="R2" s="21" t="s">
        <v>916</v>
      </c>
      <c r="S2" s="21" t="s">
        <v>917</v>
      </c>
      <c r="T2" s="523" t="s">
        <v>918</v>
      </c>
    </row>
    <row r="3" spans="2:20" x14ac:dyDescent="0.35">
      <c r="B3" s="524" t="s">
        <v>919</v>
      </c>
      <c r="C3" s="567"/>
      <c r="D3" s="568" t="s">
        <v>920</v>
      </c>
      <c r="E3" s="568" t="s">
        <v>921</v>
      </c>
      <c r="F3" s="526">
        <v>23</v>
      </c>
      <c r="G3" s="526" t="s">
        <v>922</v>
      </c>
      <c r="H3" s="527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748" t="str">
        <f t="shared" ref="T3:T66" si="2">IF( P3&lt;&gt;0,S3/P3*7,"-")</f>
        <v>-</v>
      </c>
    </row>
    <row r="4" spans="2:20" x14ac:dyDescent="0.35">
      <c r="B4" s="569"/>
      <c r="C4" s="44"/>
      <c r="D4" s="570"/>
      <c r="E4" s="570"/>
      <c r="F4" s="547">
        <v>24</v>
      </c>
      <c r="G4" s="547" t="s">
        <v>923</v>
      </c>
      <c r="H4" s="548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752" t="str">
        <f t="shared" si="2"/>
        <v>-</v>
      </c>
    </row>
    <row r="5" spans="2:20" x14ac:dyDescent="0.35">
      <c r="B5" s="569"/>
      <c r="C5" s="44"/>
      <c r="D5" s="570"/>
      <c r="E5" s="570"/>
      <c r="F5" s="571">
        <v>25</v>
      </c>
      <c r="G5" s="571" t="s">
        <v>924</v>
      </c>
      <c r="H5" s="90"/>
      <c r="I5" s="572"/>
      <c r="J5" s="573"/>
      <c r="K5" s="573"/>
      <c r="L5" s="572"/>
      <c r="M5" s="572"/>
      <c r="N5" s="573"/>
      <c r="O5" s="573"/>
      <c r="P5" s="573"/>
      <c r="Q5" s="573">
        <f t="shared" si="0"/>
        <v>0</v>
      </c>
      <c r="R5" s="573"/>
      <c r="S5" s="573">
        <f t="shared" si="1"/>
        <v>0</v>
      </c>
      <c r="T5" s="755" t="str">
        <f t="shared" si="2"/>
        <v>-</v>
      </c>
    </row>
    <row r="6" spans="2:20" x14ac:dyDescent="0.35">
      <c r="B6" s="569"/>
      <c r="C6" s="44"/>
      <c r="D6" s="570"/>
      <c r="E6" s="570"/>
      <c r="F6" s="547">
        <v>26</v>
      </c>
      <c r="G6" s="547" t="s">
        <v>925</v>
      </c>
      <c r="H6" s="548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752" t="str">
        <f t="shared" si="2"/>
        <v>-</v>
      </c>
    </row>
    <row r="7" spans="2:20" x14ac:dyDescent="0.35">
      <c r="B7" s="569"/>
      <c r="C7" s="44"/>
      <c r="D7" s="570"/>
      <c r="E7" s="570"/>
      <c r="F7" s="571">
        <v>27</v>
      </c>
      <c r="G7" s="571" t="s">
        <v>926</v>
      </c>
      <c r="H7" s="90"/>
      <c r="I7" s="572"/>
      <c r="J7" s="573"/>
      <c r="K7" s="573"/>
      <c r="L7" s="572"/>
      <c r="M7" s="572"/>
      <c r="N7" s="573"/>
      <c r="O7" s="573"/>
      <c r="P7" s="573"/>
      <c r="Q7" s="573">
        <f t="shared" si="0"/>
        <v>0</v>
      </c>
      <c r="R7" s="573"/>
      <c r="S7" s="573">
        <f t="shared" si="1"/>
        <v>0</v>
      </c>
      <c r="T7" s="755" t="str">
        <f t="shared" si="2"/>
        <v>-</v>
      </c>
    </row>
    <row r="8" spans="2:20" x14ac:dyDescent="0.35">
      <c r="B8" s="569"/>
      <c r="C8" s="44"/>
      <c r="D8" s="570"/>
      <c r="E8" s="570"/>
      <c r="F8" s="547">
        <v>28</v>
      </c>
      <c r="G8" s="547" t="s">
        <v>927</v>
      </c>
      <c r="H8" s="548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752" t="str">
        <f t="shared" si="2"/>
        <v>-</v>
      </c>
    </row>
    <row r="9" spans="2:20" x14ac:dyDescent="0.35">
      <c r="B9" s="569"/>
      <c r="C9" s="44"/>
      <c r="D9" s="570"/>
      <c r="E9" s="570"/>
      <c r="F9" s="547">
        <v>29</v>
      </c>
      <c r="G9" s="547" t="s">
        <v>928</v>
      </c>
      <c r="H9" s="548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752" t="str">
        <f t="shared" si="2"/>
        <v>-</v>
      </c>
    </row>
    <row r="10" spans="2:20" x14ac:dyDescent="0.35">
      <c r="B10" s="569"/>
      <c r="C10" s="44"/>
      <c r="D10" s="570"/>
      <c r="E10" s="570"/>
      <c r="F10" s="571">
        <v>30</v>
      </c>
      <c r="G10" s="571" t="s">
        <v>929</v>
      </c>
      <c r="H10" s="90"/>
      <c r="I10" s="572"/>
      <c r="J10" s="573"/>
      <c r="K10" s="573"/>
      <c r="L10" s="572"/>
      <c r="M10" s="572"/>
      <c r="N10" s="573"/>
      <c r="O10" s="573"/>
      <c r="P10" s="573"/>
      <c r="Q10" s="573">
        <f t="shared" si="0"/>
        <v>0</v>
      </c>
      <c r="R10" s="573"/>
      <c r="S10" s="573">
        <f t="shared" si="1"/>
        <v>0</v>
      </c>
      <c r="T10" s="755" t="str">
        <f t="shared" si="2"/>
        <v>-</v>
      </c>
    </row>
    <row r="11" spans="2:20" x14ac:dyDescent="0.35">
      <c r="B11" s="569"/>
      <c r="C11" s="44"/>
      <c r="D11" s="570"/>
      <c r="E11" s="570"/>
      <c r="F11" s="547">
        <v>31</v>
      </c>
      <c r="G11" s="547" t="s">
        <v>930</v>
      </c>
      <c r="H11" s="548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752" t="str">
        <f t="shared" si="2"/>
        <v>-</v>
      </c>
    </row>
    <row r="12" spans="2:20" ht="26.25" thickBot="1" x14ac:dyDescent="0.4">
      <c r="B12" s="569"/>
      <c r="C12" s="44"/>
      <c r="D12" s="570"/>
      <c r="E12" s="570"/>
      <c r="F12" s="574">
        <v>32</v>
      </c>
      <c r="G12" s="574" t="s">
        <v>931</v>
      </c>
      <c r="H12" s="575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754" t="str">
        <f t="shared" si="2"/>
        <v>-</v>
      </c>
    </row>
    <row r="13" spans="2:20" x14ac:dyDescent="0.35">
      <c r="B13" s="569"/>
      <c r="C13" s="43"/>
      <c r="D13" s="47" t="s">
        <v>932</v>
      </c>
      <c r="E13" s="47" t="s">
        <v>933</v>
      </c>
      <c r="F13" s="541">
        <v>23</v>
      </c>
      <c r="G13" s="541" t="s">
        <v>934</v>
      </c>
      <c r="H13" s="93"/>
      <c r="I13" s="542"/>
      <c r="J13" s="543"/>
      <c r="K13" s="543"/>
      <c r="L13" s="542"/>
      <c r="M13" s="542"/>
      <c r="N13" s="544"/>
      <c r="O13" s="544"/>
      <c r="P13" s="544"/>
      <c r="Q13" s="184">
        <f t="shared" si="0"/>
        <v>0</v>
      </c>
      <c r="R13" s="175"/>
      <c r="S13" s="184">
        <f t="shared" si="1"/>
        <v>0</v>
      </c>
      <c r="T13" s="748" t="str">
        <f t="shared" si="2"/>
        <v>-</v>
      </c>
    </row>
    <row r="14" spans="2:20" x14ac:dyDescent="0.35">
      <c r="B14" s="569"/>
      <c r="C14" s="44"/>
      <c r="D14" s="570"/>
      <c r="E14" s="570"/>
      <c r="F14" s="547">
        <v>24</v>
      </c>
      <c r="G14" s="547" t="s">
        <v>935</v>
      </c>
      <c r="H14" s="548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752" t="str">
        <f t="shared" si="2"/>
        <v>-</v>
      </c>
    </row>
    <row r="15" spans="2:20" x14ac:dyDescent="0.35">
      <c r="B15" s="569"/>
      <c r="C15" s="44"/>
      <c r="D15" s="570"/>
      <c r="E15" s="570"/>
      <c r="F15" s="571">
        <v>25</v>
      </c>
      <c r="G15" s="571" t="s">
        <v>936</v>
      </c>
      <c r="H15" s="90"/>
      <c r="I15" s="572"/>
      <c r="J15" s="573"/>
      <c r="K15" s="573"/>
      <c r="L15" s="572"/>
      <c r="M15" s="572"/>
      <c r="N15" s="573"/>
      <c r="O15" s="573"/>
      <c r="P15" s="573"/>
      <c r="Q15" s="573">
        <f t="shared" si="0"/>
        <v>0</v>
      </c>
      <c r="R15" s="573"/>
      <c r="S15" s="573">
        <f t="shared" si="1"/>
        <v>0</v>
      </c>
      <c r="T15" s="755" t="str">
        <f t="shared" si="2"/>
        <v>-</v>
      </c>
    </row>
    <row r="16" spans="2:20" x14ac:dyDescent="0.35">
      <c r="B16" s="569"/>
      <c r="C16" s="44"/>
      <c r="D16" s="570"/>
      <c r="E16" s="570"/>
      <c r="F16" s="547">
        <v>26</v>
      </c>
      <c r="G16" s="547" t="s">
        <v>937</v>
      </c>
      <c r="H16" s="548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752" t="str">
        <f t="shared" si="2"/>
        <v>-</v>
      </c>
    </row>
    <row r="17" spans="2:20" x14ac:dyDescent="0.35">
      <c r="B17" s="569"/>
      <c r="C17" s="44"/>
      <c r="D17" s="570"/>
      <c r="E17" s="570"/>
      <c r="F17" s="571">
        <v>27</v>
      </c>
      <c r="G17" s="571" t="s">
        <v>938</v>
      </c>
      <c r="H17" s="90"/>
      <c r="I17" s="572"/>
      <c r="J17" s="573"/>
      <c r="K17" s="573"/>
      <c r="L17" s="572"/>
      <c r="M17" s="572"/>
      <c r="N17" s="573"/>
      <c r="O17" s="573"/>
      <c r="P17" s="573"/>
      <c r="Q17" s="573">
        <f t="shared" si="0"/>
        <v>0</v>
      </c>
      <c r="R17" s="573"/>
      <c r="S17" s="573">
        <f t="shared" si="1"/>
        <v>0</v>
      </c>
      <c r="T17" s="755" t="str">
        <f t="shared" si="2"/>
        <v>-</v>
      </c>
    </row>
    <row r="18" spans="2:20" x14ac:dyDescent="0.35">
      <c r="B18" s="569"/>
      <c r="C18" s="44"/>
      <c r="D18" s="570"/>
      <c r="E18" s="570"/>
      <c r="F18" s="547">
        <v>28</v>
      </c>
      <c r="G18" s="547" t="s">
        <v>939</v>
      </c>
      <c r="H18" s="548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752" t="str">
        <f t="shared" si="2"/>
        <v>-</v>
      </c>
    </row>
    <row r="19" spans="2:20" x14ac:dyDescent="0.35">
      <c r="B19" s="569"/>
      <c r="C19" s="44"/>
      <c r="D19" s="570"/>
      <c r="E19" s="570"/>
      <c r="F19" s="547">
        <v>29</v>
      </c>
      <c r="G19" s="547" t="s">
        <v>940</v>
      </c>
      <c r="H19" s="548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752" t="str">
        <f t="shared" si="2"/>
        <v>-</v>
      </c>
    </row>
    <row r="20" spans="2:20" x14ac:dyDescent="0.35">
      <c r="B20" s="569"/>
      <c r="C20" s="44"/>
      <c r="D20" s="570"/>
      <c r="E20" s="570"/>
      <c r="F20" s="571">
        <v>30</v>
      </c>
      <c r="G20" s="571" t="s">
        <v>941</v>
      </c>
      <c r="H20" s="90"/>
      <c r="I20" s="572"/>
      <c r="J20" s="573"/>
      <c r="K20" s="573"/>
      <c r="L20" s="572"/>
      <c r="M20" s="572"/>
      <c r="N20" s="573"/>
      <c r="O20" s="573"/>
      <c r="P20" s="573"/>
      <c r="Q20" s="573">
        <f t="shared" si="0"/>
        <v>0</v>
      </c>
      <c r="R20" s="573"/>
      <c r="S20" s="573">
        <f t="shared" si="1"/>
        <v>0</v>
      </c>
      <c r="T20" s="755" t="str">
        <f t="shared" si="2"/>
        <v>-</v>
      </c>
    </row>
    <row r="21" spans="2:20" x14ac:dyDescent="0.35">
      <c r="B21" s="569"/>
      <c r="C21" s="44"/>
      <c r="D21" s="570"/>
      <c r="E21" s="570"/>
      <c r="F21" s="547">
        <v>31</v>
      </c>
      <c r="G21" s="547" t="s">
        <v>942</v>
      </c>
      <c r="H21" s="548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752" t="str">
        <f t="shared" si="2"/>
        <v>-</v>
      </c>
    </row>
    <row r="22" spans="2:20" ht="26.25" thickBot="1" x14ac:dyDescent="0.4">
      <c r="B22" s="555"/>
      <c r="C22" s="576"/>
      <c r="D22" s="577"/>
      <c r="E22" s="577"/>
      <c r="F22" s="557">
        <v>32</v>
      </c>
      <c r="G22" s="557" t="s">
        <v>943</v>
      </c>
      <c r="H22" s="559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754" t="str">
        <f t="shared" si="2"/>
        <v>-</v>
      </c>
    </row>
    <row r="23" spans="2:20" x14ac:dyDescent="0.35">
      <c r="B23" s="524" t="s">
        <v>944</v>
      </c>
      <c r="C23" s="567"/>
      <c r="D23" s="568" t="s">
        <v>945</v>
      </c>
      <c r="E23" s="568"/>
      <c r="F23" s="526">
        <v>23</v>
      </c>
      <c r="G23" s="526" t="s">
        <v>934</v>
      </c>
      <c r="H23" s="527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748" t="str">
        <f t="shared" si="2"/>
        <v>-</v>
      </c>
    </row>
    <row r="24" spans="2:20" x14ac:dyDescent="0.35">
      <c r="B24" s="569"/>
      <c r="C24" s="44"/>
      <c r="D24" s="570"/>
      <c r="E24" s="570"/>
      <c r="F24" s="547">
        <v>24</v>
      </c>
      <c r="G24" s="547" t="s">
        <v>935</v>
      </c>
      <c r="H24" s="548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752" t="str">
        <f t="shared" si="2"/>
        <v>-</v>
      </c>
    </row>
    <row r="25" spans="2:20" x14ac:dyDescent="0.35">
      <c r="B25" s="569"/>
      <c r="C25" s="44"/>
      <c r="D25" s="570"/>
      <c r="E25" s="570"/>
      <c r="F25" s="571">
        <v>25</v>
      </c>
      <c r="G25" s="571" t="s">
        <v>936</v>
      </c>
      <c r="H25" s="90"/>
      <c r="I25" s="572"/>
      <c r="J25" s="573"/>
      <c r="K25" s="573"/>
      <c r="L25" s="572"/>
      <c r="M25" s="572"/>
      <c r="N25" s="573"/>
      <c r="O25" s="573"/>
      <c r="P25" s="573"/>
      <c r="Q25" s="573">
        <f t="shared" si="0"/>
        <v>0</v>
      </c>
      <c r="R25" s="573"/>
      <c r="S25" s="573">
        <f t="shared" si="1"/>
        <v>0</v>
      </c>
      <c r="T25" s="755" t="str">
        <f t="shared" si="2"/>
        <v>-</v>
      </c>
    </row>
    <row r="26" spans="2:20" x14ac:dyDescent="0.35">
      <c r="B26" s="569"/>
      <c r="C26" s="44"/>
      <c r="D26" s="570"/>
      <c r="E26" s="570"/>
      <c r="F26" s="547">
        <v>26</v>
      </c>
      <c r="G26" s="547" t="s">
        <v>937</v>
      </c>
      <c r="H26" s="548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752" t="str">
        <f t="shared" si="2"/>
        <v>-</v>
      </c>
    </row>
    <row r="27" spans="2:20" x14ac:dyDescent="0.35">
      <c r="B27" s="569"/>
      <c r="C27" s="44"/>
      <c r="D27" s="570"/>
      <c r="E27" s="570"/>
      <c r="F27" s="571">
        <v>27</v>
      </c>
      <c r="G27" s="571" t="s">
        <v>938</v>
      </c>
      <c r="H27" s="90"/>
      <c r="I27" s="572"/>
      <c r="J27" s="573"/>
      <c r="K27" s="573"/>
      <c r="L27" s="572"/>
      <c r="M27" s="572"/>
      <c r="N27" s="573"/>
      <c r="O27" s="573"/>
      <c r="P27" s="573"/>
      <c r="Q27" s="573">
        <f t="shared" si="0"/>
        <v>0</v>
      </c>
      <c r="R27" s="573"/>
      <c r="S27" s="573">
        <f t="shared" si="1"/>
        <v>0</v>
      </c>
      <c r="T27" s="755" t="str">
        <f t="shared" si="2"/>
        <v>-</v>
      </c>
    </row>
    <row r="28" spans="2:20" x14ac:dyDescent="0.35">
      <c r="B28" s="569"/>
      <c r="C28" s="44"/>
      <c r="D28" s="570"/>
      <c r="E28" s="570"/>
      <c r="F28" s="547">
        <v>28</v>
      </c>
      <c r="G28" s="547" t="s">
        <v>939</v>
      </c>
      <c r="H28" s="548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752" t="str">
        <f t="shared" si="2"/>
        <v>-</v>
      </c>
    </row>
    <row r="29" spans="2:20" x14ac:dyDescent="0.35">
      <c r="B29" s="569"/>
      <c r="C29" s="44"/>
      <c r="D29" s="570"/>
      <c r="E29" s="570"/>
      <c r="F29" s="547">
        <v>29</v>
      </c>
      <c r="G29" s="547" t="s">
        <v>940</v>
      </c>
      <c r="H29" s="548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752" t="str">
        <f t="shared" si="2"/>
        <v>-</v>
      </c>
    </row>
    <row r="30" spans="2:20" x14ac:dyDescent="0.35">
      <c r="B30" s="569"/>
      <c r="C30" s="44"/>
      <c r="D30" s="570"/>
      <c r="E30" s="570"/>
      <c r="F30" s="571">
        <v>30</v>
      </c>
      <c r="G30" s="571" t="s">
        <v>941</v>
      </c>
      <c r="H30" s="90"/>
      <c r="I30" s="572"/>
      <c r="J30" s="573"/>
      <c r="K30" s="573"/>
      <c r="L30" s="572"/>
      <c r="M30" s="572"/>
      <c r="N30" s="573"/>
      <c r="O30" s="573"/>
      <c r="P30" s="573"/>
      <c r="Q30" s="573">
        <f t="shared" si="0"/>
        <v>0</v>
      </c>
      <c r="R30" s="573"/>
      <c r="S30" s="573">
        <f t="shared" si="1"/>
        <v>0</v>
      </c>
      <c r="T30" s="755" t="str">
        <f t="shared" si="2"/>
        <v>-</v>
      </c>
    </row>
    <row r="31" spans="2:20" x14ac:dyDescent="0.35">
      <c r="B31" s="569"/>
      <c r="C31" s="44"/>
      <c r="D31" s="570"/>
      <c r="E31" s="570"/>
      <c r="F31" s="547">
        <v>31</v>
      </c>
      <c r="G31" s="547" t="s">
        <v>942</v>
      </c>
      <c r="H31" s="548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752" t="str">
        <f t="shared" si="2"/>
        <v>-</v>
      </c>
    </row>
    <row r="32" spans="2:20" x14ac:dyDescent="0.35">
      <c r="B32" s="569"/>
      <c r="C32" s="44"/>
      <c r="D32" s="570"/>
      <c r="E32" s="570"/>
      <c r="F32" s="574">
        <v>32</v>
      </c>
      <c r="G32" s="574" t="s">
        <v>943</v>
      </c>
      <c r="H32" s="575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756" t="str">
        <f t="shared" si="2"/>
        <v>-</v>
      </c>
    </row>
    <row r="33" spans="2:20" x14ac:dyDescent="0.35">
      <c r="B33" s="569"/>
      <c r="C33" s="43"/>
      <c r="D33" s="47" t="s">
        <v>946</v>
      </c>
      <c r="E33" s="47"/>
      <c r="F33" s="541">
        <v>23</v>
      </c>
      <c r="G33" s="541" t="s">
        <v>934</v>
      </c>
      <c r="H33" s="93"/>
      <c r="I33" s="542"/>
      <c r="J33" s="543"/>
      <c r="K33" s="543"/>
      <c r="L33" s="542"/>
      <c r="M33" s="542"/>
      <c r="N33" s="544"/>
      <c r="O33" s="544"/>
      <c r="P33" s="544"/>
      <c r="Q33" s="545">
        <f t="shared" si="0"/>
        <v>0</v>
      </c>
      <c r="R33" s="543"/>
      <c r="S33" s="545">
        <f t="shared" si="1"/>
        <v>0</v>
      </c>
      <c r="T33" s="751" t="str">
        <f t="shared" si="2"/>
        <v>-</v>
      </c>
    </row>
    <row r="34" spans="2:20" x14ac:dyDescent="0.35">
      <c r="B34" s="569"/>
      <c r="C34" s="44"/>
      <c r="D34" s="570"/>
      <c r="E34" s="570"/>
      <c r="F34" s="547">
        <v>24</v>
      </c>
      <c r="G34" s="547" t="s">
        <v>935</v>
      </c>
      <c r="H34" s="548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752" t="str">
        <f t="shared" si="2"/>
        <v>-</v>
      </c>
    </row>
    <row r="35" spans="2:20" x14ac:dyDescent="0.35">
      <c r="B35" s="569"/>
      <c r="C35" s="44"/>
      <c r="D35" s="570"/>
      <c r="E35" s="570"/>
      <c r="F35" s="571">
        <v>25</v>
      </c>
      <c r="G35" s="571" t="s">
        <v>936</v>
      </c>
      <c r="H35" s="90"/>
      <c r="I35" s="572"/>
      <c r="J35" s="573"/>
      <c r="K35" s="573"/>
      <c r="L35" s="572"/>
      <c r="M35" s="572"/>
      <c r="N35" s="573"/>
      <c r="O35" s="573"/>
      <c r="P35" s="573"/>
      <c r="Q35" s="573">
        <f t="shared" si="0"/>
        <v>0</v>
      </c>
      <c r="R35" s="573"/>
      <c r="S35" s="573">
        <f t="shared" si="1"/>
        <v>0</v>
      </c>
      <c r="T35" s="755" t="str">
        <f t="shared" si="2"/>
        <v>-</v>
      </c>
    </row>
    <row r="36" spans="2:20" x14ac:dyDescent="0.35">
      <c r="B36" s="569"/>
      <c r="C36" s="44"/>
      <c r="D36" s="570"/>
      <c r="E36" s="570"/>
      <c r="F36" s="547">
        <v>26</v>
      </c>
      <c r="G36" s="547" t="s">
        <v>937</v>
      </c>
      <c r="H36" s="548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752" t="str">
        <f t="shared" si="2"/>
        <v>-</v>
      </c>
    </row>
    <row r="37" spans="2:20" x14ac:dyDescent="0.35">
      <c r="B37" s="569"/>
      <c r="C37" s="44"/>
      <c r="D37" s="570"/>
      <c r="E37" s="570"/>
      <c r="F37" s="571">
        <v>27</v>
      </c>
      <c r="G37" s="571" t="s">
        <v>938</v>
      </c>
      <c r="H37" s="90"/>
      <c r="I37" s="572"/>
      <c r="J37" s="573"/>
      <c r="K37" s="573"/>
      <c r="L37" s="572"/>
      <c r="M37" s="572"/>
      <c r="N37" s="573"/>
      <c r="O37" s="573"/>
      <c r="P37" s="573"/>
      <c r="Q37" s="573">
        <f t="shared" si="0"/>
        <v>0</v>
      </c>
      <c r="R37" s="573"/>
      <c r="S37" s="573">
        <f t="shared" si="1"/>
        <v>0</v>
      </c>
      <c r="T37" s="755" t="str">
        <f t="shared" si="2"/>
        <v>-</v>
      </c>
    </row>
    <row r="38" spans="2:20" x14ac:dyDescent="0.35">
      <c r="B38" s="569"/>
      <c r="C38" s="44"/>
      <c r="D38" s="570"/>
      <c r="E38" s="570"/>
      <c r="F38" s="547">
        <v>28</v>
      </c>
      <c r="G38" s="547" t="s">
        <v>939</v>
      </c>
      <c r="H38" s="548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752" t="str">
        <f t="shared" si="2"/>
        <v>-</v>
      </c>
    </row>
    <row r="39" spans="2:20" x14ac:dyDescent="0.35">
      <c r="B39" s="569"/>
      <c r="C39" s="44"/>
      <c r="D39" s="570"/>
      <c r="E39" s="570"/>
      <c r="F39" s="547">
        <v>29</v>
      </c>
      <c r="G39" s="547" t="s">
        <v>940</v>
      </c>
      <c r="H39" s="548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752" t="str">
        <f t="shared" si="2"/>
        <v>-</v>
      </c>
    </row>
    <row r="40" spans="2:20" x14ac:dyDescent="0.35">
      <c r="B40" s="569"/>
      <c r="C40" s="44"/>
      <c r="D40" s="570"/>
      <c r="E40" s="570"/>
      <c r="F40" s="571">
        <v>30</v>
      </c>
      <c r="G40" s="571" t="s">
        <v>941</v>
      </c>
      <c r="H40" s="90"/>
      <c r="I40" s="572"/>
      <c r="J40" s="573"/>
      <c r="K40" s="573"/>
      <c r="L40" s="572"/>
      <c r="M40" s="572"/>
      <c r="N40" s="573"/>
      <c r="O40" s="573"/>
      <c r="P40" s="573"/>
      <c r="Q40" s="573">
        <f t="shared" si="0"/>
        <v>0</v>
      </c>
      <c r="R40" s="573"/>
      <c r="S40" s="573">
        <f t="shared" si="1"/>
        <v>0</v>
      </c>
      <c r="T40" s="755" t="str">
        <f t="shared" si="2"/>
        <v>-</v>
      </c>
    </row>
    <row r="41" spans="2:20" x14ac:dyDescent="0.35">
      <c r="B41" s="569"/>
      <c r="C41" s="44"/>
      <c r="D41" s="570"/>
      <c r="E41" s="570"/>
      <c r="F41" s="547">
        <v>31</v>
      </c>
      <c r="G41" s="547" t="s">
        <v>942</v>
      </c>
      <c r="H41" s="548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752" t="str">
        <f t="shared" si="2"/>
        <v>-</v>
      </c>
    </row>
    <row r="42" spans="2:20" x14ac:dyDescent="0.35">
      <c r="B42" s="569"/>
      <c r="C42" s="44"/>
      <c r="D42" s="570"/>
      <c r="E42" s="570"/>
      <c r="F42" s="574">
        <v>32</v>
      </c>
      <c r="G42" s="574" t="s">
        <v>943</v>
      </c>
      <c r="H42" s="575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756" t="str">
        <f t="shared" si="2"/>
        <v>-</v>
      </c>
    </row>
    <row r="43" spans="2:20" x14ac:dyDescent="0.35">
      <c r="B43" s="569"/>
      <c r="C43" s="43"/>
      <c r="D43" s="47" t="s">
        <v>947</v>
      </c>
      <c r="E43" s="47"/>
      <c r="F43" s="541">
        <v>23</v>
      </c>
      <c r="G43" s="541" t="s">
        <v>934</v>
      </c>
      <c r="H43" s="93"/>
      <c r="I43" s="542"/>
      <c r="J43" s="543"/>
      <c r="K43" s="543"/>
      <c r="L43" s="542"/>
      <c r="M43" s="542"/>
      <c r="N43" s="544"/>
      <c r="O43" s="544"/>
      <c r="P43" s="544"/>
      <c r="Q43" s="545">
        <f t="shared" si="0"/>
        <v>0</v>
      </c>
      <c r="R43" s="543"/>
      <c r="S43" s="545">
        <f t="shared" si="1"/>
        <v>0</v>
      </c>
      <c r="T43" s="751" t="str">
        <f t="shared" si="2"/>
        <v>-</v>
      </c>
    </row>
    <row r="44" spans="2:20" x14ac:dyDescent="0.35">
      <c r="B44" s="569"/>
      <c r="C44" s="44"/>
      <c r="D44" s="570"/>
      <c r="E44" s="570"/>
      <c r="F44" s="547">
        <v>24</v>
      </c>
      <c r="G44" s="547" t="s">
        <v>935</v>
      </c>
      <c r="H44" s="548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752" t="str">
        <f t="shared" si="2"/>
        <v>-</v>
      </c>
    </row>
    <row r="45" spans="2:20" x14ac:dyDescent="0.35">
      <c r="B45" s="569"/>
      <c r="C45" s="44"/>
      <c r="D45" s="570"/>
      <c r="E45" s="570"/>
      <c r="F45" s="571">
        <v>25</v>
      </c>
      <c r="G45" s="571" t="s">
        <v>936</v>
      </c>
      <c r="H45" s="90"/>
      <c r="I45" s="572"/>
      <c r="J45" s="573"/>
      <c r="K45" s="573"/>
      <c r="L45" s="572"/>
      <c r="M45" s="572"/>
      <c r="N45" s="573"/>
      <c r="O45" s="573"/>
      <c r="P45" s="573"/>
      <c r="Q45" s="573">
        <f t="shared" si="0"/>
        <v>0</v>
      </c>
      <c r="R45" s="573"/>
      <c r="S45" s="573">
        <f t="shared" si="1"/>
        <v>0</v>
      </c>
      <c r="T45" s="755" t="str">
        <f t="shared" si="2"/>
        <v>-</v>
      </c>
    </row>
    <row r="46" spans="2:20" x14ac:dyDescent="0.35">
      <c r="B46" s="569"/>
      <c r="C46" s="44"/>
      <c r="D46" s="570"/>
      <c r="E46" s="570"/>
      <c r="F46" s="547">
        <v>26</v>
      </c>
      <c r="G46" s="547" t="s">
        <v>937</v>
      </c>
      <c r="H46" s="548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752" t="str">
        <f t="shared" si="2"/>
        <v>-</v>
      </c>
    </row>
    <row r="47" spans="2:20" x14ac:dyDescent="0.35">
      <c r="B47" s="569"/>
      <c r="C47" s="44"/>
      <c r="D47" s="570"/>
      <c r="E47" s="570"/>
      <c r="F47" s="571">
        <v>27</v>
      </c>
      <c r="G47" s="571" t="s">
        <v>938</v>
      </c>
      <c r="H47" s="90"/>
      <c r="I47" s="572"/>
      <c r="J47" s="573"/>
      <c r="K47" s="573"/>
      <c r="L47" s="572"/>
      <c r="M47" s="572"/>
      <c r="N47" s="573"/>
      <c r="O47" s="573"/>
      <c r="P47" s="573"/>
      <c r="Q47" s="573">
        <f t="shared" si="0"/>
        <v>0</v>
      </c>
      <c r="R47" s="573"/>
      <c r="S47" s="573">
        <f t="shared" si="1"/>
        <v>0</v>
      </c>
      <c r="T47" s="755" t="str">
        <f t="shared" si="2"/>
        <v>-</v>
      </c>
    </row>
    <row r="48" spans="2:20" x14ac:dyDescent="0.35">
      <c r="B48" s="569"/>
      <c r="C48" s="44"/>
      <c r="D48" s="570"/>
      <c r="E48" s="570"/>
      <c r="F48" s="547">
        <v>28</v>
      </c>
      <c r="G48" s="547" t="s">
        <v>939</v>
      </c>
      <c r="H48" s="548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752" t="str">
        <f t="shared" si="2"/>
        <v>-</v>
      </c>
    </row>
    <row r="49" spans="2:20" x14ac:dyDescent="0.35">
      <c r="B49" s="569"/>
      <c r="C49" s="44"/>
      <c r="D49" s="570"/>
      <c r="E49" s="570"/>
      <c r="F49" s="547">
        <v>29</v>
      </c>
      <c r="G49" s="547" t="s">
        <v>940</v>
      </c>
      <c r="H49" s="548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752" t="str">
        <f t="shared" si="2"/>
        <v>-</v>
      </c>
    </row>
    <row r="50" spans="2:20" x14ac:dyDescent="0.35">
      <c r="B50" s="569"/>
      <c r="C50" s="44"/>
      <c r="D50" s="570"/>
      <c r="E50" s="570"/>
      <c r="F50" s="571">
        <v>30</v>
      </c>
      <c r="G50" s="571" t="s">
        <v>941</v>
      </c>
      <c r="H50" s="90"/>
      <c r="I50" s="572"/>
      <c r="J50" s="573"/>
      <c r="K50" s="573"/>
      <c r="L50" s="572"/>
      <c r="M50" s="572"/>
      <c r="N50" s="573"/>
      <c r="O50" s="573"/>
      <c r="P50" s="573"/>
      <c r="Q50" s="573">
        <f t="shared" si="0"/>
        <v>0</v>
      </c>
      <c r="R50" s="573"/>
      <c r="S50" s="573">
        <f t="shared" si="1"/>
        <v>0</v>
      </c>
      <c r="T50" s="755" t="str">
        <f t="shared" si="2"/>
        <v>-</v>
      </c>
    </row>
    <row r="51" spans="2:20" x14ac:dyDescent="0.35">
      <c r="B51" s="569"/>
      <c r="C51" s="44"/>
      <c r="D51" s="570"/>
      <c r="E51" s="570"/>
      <c r="F51" s="547">
        <v>31</v>
      </c>
      <c r="G51" s="547" t="s">
        <v>942</v>
      </c>
      <c r="H51" s="548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752" t="str">
        <f t="shared" si="2"/>
        <v>-</v>
      </c>
    </row>
    <row r="52" spans="2:20" ht="26.25" thickBot="1" x14ac:dyDescent="0.4">
      <c r="B52" s="555"/>
      <c r="C52" s="576"/>
      <c r="D52" s="577"/>
      <c r="E52" s="577"/>
      <c r="F52" s="557">
        <v>32</v>
      </c>
      <c r="G52" s="557" t="s">
        <v>943</v>
      </c>
      <c r="H52" s="559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754" t="str">
        <f t="shared" si="2"/>
        <v>-</v>
      </c>
    </row>
    <row r="53" spans="2:20" x14ac:dyDescent="0.35">
      <c r="B53" s="524" t="s">
        <v>948</v>
      </c>
      <c r="C53" s="567"/>
      <c r="D53" s="568" t="s">
        <v>949</v>
      </c>
      <c r="E53" s="568" t="s">
        <v>590</v>
      </c>
      <c r="F53" s="526">
        <v>23</v>
      </c>
      <c r="G53" s="526" t="s">
        <v>934</v>
      </c>
      <c r="H53" s="527" t="s">
        <v>990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748" t="str">
        <f t="shared" si="2"/>
        <v>-</v>
      </c>
    </row>
    <row r="54" spans="2:20" x14ac:dyDescent="0.35">
      <c r="B54" s="569"/>
      <c r="C54" s="44"/>
      <c r="D54" s="570"/>
      <c r="E54" s="570"/>
      <c r="F54" s="547">
        <v>24</v>
      </c>
      <c r="G54" s="547" t="s">
        <v>935</v>
      </c>
      <c r="H54" s="548" t="s">
        <v>991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752" t="str">
        <f t="shared" si="2"/>
        <v>-</v>
      </c>
    </row>
    <row r="55" spans="2:20" x14ac:dyDescent="0.35">
      <c r="B55" s="569"/>
      <c r="C55" s="44"/>
      <c r="D55" s="570"/>
      <c r="E55" s="570"/>
      <c r="F55" s="571">
        <v>25</v>
      </c>
      <c r="G55" s="571" t="s">
        <v>936</v>
      </c>
      <c r="H55" s="90"/>
      <c r="I55" s="572"/>
      <c r="J55" s="573"/>
      <c r="K55" s="573"/>
      <c r="L55" s="572"/>
      <c r="M55" s="572"/>
      <c r="N55" s="573"/>
      <c r="O55" s="573"/>
      <c r="P55" s="573"/>
      <c r="Q55" s="573">
        <f t="shared" si="0"/>
        <v>0</v>
      </c>
      <c r="R55" s="573"/>
      <c r="S55" s="573">
        <f t="shared" si="1"/>
        <v>0</v>
      </c>
      <c r="T55" s="755" t="str">
        <f t="shared" si="2"/>
        <v>-</v>
      </c>
    </row>
    <row r="56" spans="2:20" x14ac:dyDescent="0.35">
      <c r="B56" s="569"/>
      <c r="C56" s="44"/>
      <c r="D56" s="570"/>
      <c r="E56" s="570"/>
      <c r="F56" s="547">
        <v>26</v>
      </c>
      <c r="G56" s="547" t="s">
        <v>937</v>
      </c>
      <c r="H56" s="548" t="s">
        <v>992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752" t="str">
        <f t="shared" si="2"/>
        <v>-</v>
      </c>
    </row>
    <row r="57" spans="2:20" x14ac:dyDescent="0.35">
      <c r="B57" s="569"/>
      <c r="C57" s="44"/>
      <c r="D57" s="570"/>
      <c r="E57" s="570"/>
      <c r="F57" s="571">
        <v>27</v>
      </c>
      <c r="G57" s="571" t="s">
        <v>938</v>
      </c>
      <c r="H57" s="90"/>
      <c r="I57" s="572"/>
      <c r="J57" s="573"/>
      <c r="K57" s="573"/>
      <c r="L57" s="572"/>
      <c r="M57" s="572"/>
      <c r="N57" s="573"/>
      <c r="O57" s="573"/>
      <c r="P57" s="573"/>
      <c r="Q57" s="573">
        <f t="shared" si="0"/>
        <v>0</v>
      </c>
      <c r="R57" s="573"/>
      <c r="S57" s="573">
        <f t="shared" si="1"/>
        <v>0</v>
      </c>
      <c r="T57" s="755" t="str">
        <f t="shared" si="2"/>
        <v>-</v>
      </c>
    </row>
    <row r="58" spans="2:20" x14ac:dyDescent="0.35">
      <c r="B58" s="569"/>
      <c r="C58" s="44"/>
      <c r="D58" s="570"/>
      <c r="E58" s="570"/>
      <c r="F58" s="547">
        <v>28</v>
      </c>
      <c r="G58" s="547" t="s">
        <v>939</v>
      </c>
      <c r="H58" s="548" t="s">
        <v>993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752" t="str">
        <f t="shared" si="2"/>
        <v>-</v>
      </c>
    </row>
    <row r="59" spans="2:20" x14ac:dyDescent="0.35">
      <c r="B59" s="569"/>
      <c r="C59" s="44"/>
      <c r="D59" s="570"/>
      <c r="E59" s="570"/>
      <c r="F59" s="547">
        <v>29</v>
      </c>
      <c r="G59" s="547" t="s">
        <v>940</v>
      </c>
      <c r="H59" s="548" t="s">
        <v>994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752" t="str">
        <f t="shared" si="2"/>
        <v>-</v>
      </c>
    </row>
    <row r="60" spans="2:20" x14ac:dyDescent="0.35">
      <c r="B60" s="569"/>
      <c r="C60" s="44"/>
      <c r="D60" s="570"/>
      <c r="E60" s="570"/>
      <c r="F60" s="571">
        <v>30</v>
      </c>
      <c r="G60" s="571" t="s">
        <v>941</v>
      </c>
      <c r="H60" s="90"/>
      <c r="I60" s="572"/>
      <c r="J60" s="573"/>
      <c r="K60" s="573"/>
      <c r="L60" s="572"/>
      <c r="M60" s="572"/>
      <c r="N60" s="573"/>
      <c r="O60" s="573"/>
      <c r="P60" s="573"/>
      <c r="Q60" s="573">
        <f t="shared" si="0"/>
        <v>0</v>
      </c>
      <c r="R60" s="573"/>
      <c r="S60" s="573">
        <f t="shared" si="1"/>
        <v>0</v>
      </c>
      <c r="T60" s="755" t="str">
        <f t="shared" si="2"/>
        <v>-</v>
      </c>
    </row>
    <row r="61" spans="2:20" x14ac:dyDescent="0.35">
      <c r="B61" s="569"/>
      <c r="C61" s="44"/>
      <c r="D61" s="570"/>
      <c r="E61" s="570"/>
      <c r="F61" s="547">
        <v>31</v>
      </c>
      <c r="G61" s="547" t="s">
        <v>942</v>
      </c>
      <c r="H61" s="548" t="s">
        <v>995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752" t="str">
        <f t="shared" si="2"/>
        <v>-</v>
      </c>
    </row>
    <row r="62" spans="2:20" ht="26.25" thickBot="1" x14ac:dyDescent="0.4">
      <c r="B62" s="569"/>
      <c r="C62" s="44"/>
      <c r="D62" s="570"/>
      <c r="E62" s="570"/>
      <c r="F62" s="574">
        <v>32</v>
      </c>
      <c r="G62" s="574" t="s">
        <v>943</v>
      </c>
      <c r="H62" s="575" t="s">
        <v>996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754" t="str">
        <f t="shared" si="2"/>
        <v>-</v>
      </c>
    </row>
    <row r="63" spans="2:20" x14ac:dyDescent="0.35">
      <c r="B63" s="569"/>
      <c r="C63" s="43"/>
      <c r="D63" s="47" t="s">
        <v>950</v>
      </c>
      <c r="E63" s="47" t="s">
        <v>951</v>
      </c>
      <c r="F63" s="541">
        <v>23</v>
      </c>
      <c r="G63" s="541" t="s">
        <v>934</v>
      </c>
      <c r="H63" s="93" t="s">
        <v>997</v>
      </c>
      <c r="I63" s="542"/>
      <c r="J63" s="543"/>
      <c r="K63" s="543"/>
      <c r="L63" s="542"/>
      <c r="M63" s="542"/>
      <c r="N63" s="544"/>
      <c r="O63" s="544"/>
      <c r="P63" s="544"/>
      <c r="Q63" s="184">
        <f t="shared" si="0"/>
        <v>0</v>
      </c>
      <c r="R63" s="175"/>
      <c r="S63" s="184">
        <f t="shared" si="1"/>
        <v>0</v>
      </c>
      <c r="T63" s="748" t="str">
        <f t="shared" si="2"/>
        <v>-</v>
      </c>
    </row>
    <row r="64" spans="2:20" x14ac:dyDescent="0.35">
      <c r="B64" s="569"/>
      <c r="C64" s="44"/>
      <c r="D64" s="570"/>
      <c r="E64" s="570"/>
      <c r="F64" s="547">
        <v>24</v>
      </c>
      <c r="G64" s="547" t="s">
        <v>935</v>
      </c>
      <c r="H64" s="548" t="s">
        <v>998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752" t="str">
        <f t="shared" si="2"/>
        <v>-</v>
      </c>
    </row>
    <row r="65" spans="2:20" x14ac:dyDescent="0.35">
      <c r="B65" s="569"/>
      <c r="C65" s="44"/>
      <c r="D65" s="570"/>
      <c r="E65" s="570"/>
      <c r="F65" s="571">
        <v>25</v>
      </c>
      <c r="G65" s="571" t="s">
        <v>936</v>
      </c>
      <c r="H65" s="90"/>
      <c r="I65" s="572"/>
      <c r="J65" s="573"/>
      <c r="K65" s="573"/>
      <c r="L65" s="572"/>
      <c r="M65" s="572"/>
      <c r="N65" s="573"/>
      <c r="O65" s="573"/>
      <c r="P65" s="573"/>
      <c r="Q65" s="573">
        <f t="shared" si="0"/>
        <v>0</v>
      </c>
      <c r="R65" s="573"/>
      <c r="S65" s="573">
        <f t="shared" si="1"/>
        <v>0</v>
      </c>
      <c r="T65" s="755" t="str">
        <f t="shared" si="2"/>
        <v>-</v>
      </c>
    </row>
    <row r="66" spans="2:20" x14ac:dyDescent="0.35">
      <c r="B66" s="569"/>
      <c r="C66" s="44"/>
      <c r="D66" s="570"/>
      <c r="E66" s="570"/>
      <c r="F66" s="547">
        <v>26</v>
      </c>
      <c r="G66" s="547" t="s">
        <v>937</v>
      </c>
      <c r="H66" s="548" t="s">
        <v>999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752" t="str">
        <f t="shared" si="2"/>
        <v>-</v>
      </c>
    </row>
    <row r="67" spans="2:20" x14ac:dyDescent="0.35">
      <c r="B67" s="569"/>
      <c r="C67" s="44"/>
      <c r="D67" s="570"/>
      <c r="E67" s="570"/>
      <c r="F67" s="571">
        <v>27</v>
      </c>
      <c r="G67" s="571" t="s">
        <v>938</v>
      </c>
      <c r="H67" s="90"/>
      <c r="I67" s="572"/>
      <c r="J67" s="573"/>
      <c r="K67" s="573"/>
      <c r="L67" s="572"/>
      <c r="M67" s="572"/>
      <c r="N67" s="573"/>
      <c r="O67" s="573"/>
      <c r="P67" s="573"/>
      <c r="Q67" s="573">
        <f t="shared" ref="Q67:Q142" si="3">I67+J67</f>
        <v>0</v>
      </c>
      <c r="R67" s="573"/>
      <c r="S67" s="573">
        <f t="shared" ref="S67:S142" si="4">Q67+R67</f>
        <v>0</v>
      </c>
      <c r="T67" s="755" t="str">
        <f t="shared" ref="T67:T142" si="5">IF( P67&lt;&gt;0,S67/P67*7,"-")</f>
        <v>-</v>
      </c>
    </row>
    <row r="68" spans="2:20" x14ac:dyDescent="0.35">
      <c r="B68" s="569"/>
      <c r="C68" s="44"/>
      <c r="D68" s="570"/>
      <c r="E68" s="570"/>
      <c r="F68" s="547">
        <v>28</v>
      </c>
      <c r="G68" s="547" t="s">
        <v>939</v>
      </c>
      <c r="H68" s="548" t="s">
        <v>1000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752" t="str">
        <f t="shared" si="5"/>
        <v>-</v>
      </c>
    </row>
    <row r="69" spans="2:20" x14ac:dyDescent="0.35">
      <c r="B69" s="569"/>
      <c r="C69" s="44"/>
      <c r="D69" s="570"/>
      <c r="E69" s="570"/>
      <c r="F69" s="547">
        <v>29</v>
      </c>
      <c r="G69" s="547" t="s">
        <v>940</v>
      </c>
      <c r="H69" s="548" t="s">
        <v>1001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752" t="str">
        <f t="shared" si="5"/>
        <v>-</v>
      </c>
    </row>
    <row r="70" spans="2:20" x14ac:dyDescent="0.35">
      <c r="B70" s="569"/>
      <c r="C70" s="44"/>
      <c r="D70" s="570"/>
      <c r="E70" s="570"/>
      <c r="F70" s="571">
        <v>30</v>
      </c>
      <c r="G70" s="571" t="s">
        <v>941</v>
      </c>
      <c r="H70" s="90"/>
      <c r="I70" s="572"/>
      <c r="J70" s="573"/>
      <c r="K70" s="573"/>
      <c r="L70" s="572"/>
      <c r="M70" s="572"/>
      <c r="N70" s="573"/>
      <c r="O70" s="573"/>
      <c r="P70" s="573"/>
      <c r="Q70" s="573">
        <f t="shared" si="3"/>
        <v>0</v>
      </c>
      <c r="R70" s="573"/>
      <c r="S70" s="573">
        <f t="shared" si="4"/>
        <v>0</v>
      </c>
      <c r="T70" s="755" t="str">
        <f t="shared" si="5"/>
        <v>-</v>
      </c>
    </row>
    <row r="71" spans="2:20" x14ac:dyDescent="0.35">
      <c r="B71" s="569"/>
      <c r="C71" s="44"/>
      <c r="D71" s="570"/>
      <c r="E71" s="570"/>
      <c r="F71" s="547">
        <v>31</v>
      </c>
      <c r="G71" s="547" t="s">
        <v>942</v>
      </c>
      <c r="H71" s="548" t="s">
        <v>1002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752" t="str">
        <f t="shared" si="5"/>
        <v>-</v>
      </c>
    </row>
    <row r="72" spans="2:20" ht="26.25" thickBot="1" x14ac:dyDescent="0.4">
      <c r="B72" s="555"/>
      <c r="C72" s="576"/>
      <c r="D72" s="577"/>
      <c r="E72" s="577"/>
      <c r="F72" s="557">
        <v>32</v>
      </c>
      <c r="G72" s="557" t="s">
        <v>943</v>
      </c>
      <c r="H72" s="559" t="s">
        <v>1003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754" t="str">
        <f t="shared" si="5"/>
        <v>-</v>
      </c>
    </row>
    <row r="73" spans="2:20" x14ac:dyDescent="0.35">
      <c r="B73" s="569" t="s">
        <v>952</v>
      </c>
      <c r="C73" s="43"/>
      <c r="D73" s="47" t="s">
        <v>953</v>
      </c>
      <c r="E73" s="47" t="s">
        <v>954</v>
      </c>
      <c r="F73" s="541">
        <v>23</v>
      </c>
      <c r="G73" s="541" t="s">
        <v>934</v>
      </c>
      <c r="H73" s="93" t="s">
        <v>1004</v>
      </c>
      <c r="I73" s="542"/>
      <c r="J73" s="543"/>
      <c r="K73" s="543"/>
      <c r="L73" s="542"/>
      <c r="M73" s="542"/>
      <c r="N73" s="544"/>
      <c r="O73" s="544"/>
      <c r="P73" s="544"/>
      <c r="Q73" s="184">
        <f t="shared" si="3"/>
        <v>0</v>
      </c>
      <c r="R73" s="175"/>
      <c r="S73" s="184">
        <f t="shared" si="4"/>
        <v>0</v>
      </c>
      <c r="T73" s="748" t="str">
        <f t="shared" si="5"/>
        <v>-</v>
      </c>
    </row>
    <row r="74" spans="2:20" x14ac:dyDescent="0.35">
      <c r="B74" s="569"/>
      <c r="C74" s="44"/>
      <c r="D74" s="570"/>
      <c r="E74" s="570"/>
      <c r="F74" s="547">
        <v>24</v>
      </c>
      <c r="G74" s="547" t="s">
        <v>935</v>
      </c>
      <c r="H74" s="548" t="s">
        <v>1005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752" t="str">
        <f t="shared" si="5"/>
        <v>-</v>
      </c>
    </row>
    <row r="75" spans="2:20" x14ac:dyDescent="0.35">
      <c r="B75" s="569"/>
      <c r="C75" s="44"/>
      <c r="D75" s="570"/>
      <c r="E75" s="570"/>
      <c r="F75" s="571">
        <v>25</v>
      </c>
      <c r="G75" s="571" t="s">
        <v>936</v>
      </c>
      <c r="H75" s="90"/>
      <c r="I75" s="572"/>
      <c r="J75" s="573"/>
      <c r="K75" s="573"/>
      <c r="L75" s="572"/>
      <c r="M75" s="572"/>
      <c r="N75" s="573"/>
      <c r="O75" s="573"/>
      <c r="P75" s="573"/>
      <c r="Q75" s="573">
        <f t="shared" si="3"/>
        <v>0</v>
      </c>
      <c r="R75" s="573"/>
      <c r="S75" s="573">
        <f t="shared" si="4"/>
        <v>0</v>
      </c>
      <c r="T75" s="755" t="str">
        <f t="shared" si="5"/>
        <v>-</v>
      </c>
    </row>
    <row r="76" spans="2:20" x14ac:dyDescent="0.35">
      <c r="B76" s="569"/>
      <c r="C76" s="44"/>
      <c r="D76" s="570"/>
      <c r="E76" s="570"/>
      <c r="F76" s="547">
        <v>26</v>
      </c>
      <c r="G76" s="547" t="s">
        <v>937</v>
      </c>
      <c r="H76" s="548" t="s">
        <v>1006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752" t="str">
        <f t="shared" si="5"/>
        <v>-</v>
      </c>
    </row>
    <row r="77" spans="2:20" x14ac:dyDescent="0.35">
      <c r="B77" s="569"/>
      <c r="C77" s="44"/>
      <c r="D77" s="570"/>
      <c r="E77" s="570"/>
      <c r="F77" s="571">
        <v>27</v>
      </c>
      <c r="G77" s="571" t="s">
        <v>938</v>
      </c>
      <c r="H77" s="90"/>
      <c r="I77" s="572"/>
      <c r="J77" s="573"/>
      <c r="K77" s="573"/>
      <c r="L77" s="572"/>
      <c r="M77" s="572"/>
      <c r="N77" s="573"/>
      <c r="O77" s="573"/>
      <c r="P77" s="573"/>
      <c r="Q77" s="573">
        <f t="shared" si="3"/>
        <v>0</v>
      </c>
      <c r="R77" s="573"/>
      <c r="S77" s="573">
        <f t="shared" si="4"/>
        <v>0</v>
      </c>
      <c r="T77" s="755" t="str">
        <f t="shared" si="5"/>
        <v>-</v>
      </c>
    </row>
    <row r="78" spans="2:20" x14ac:dyDescent="0.35">
      <c r="B78" s="569"/>
      <c r="C78" s="44"/>
      <c r="D78" s="570"/>
      <c r="E78" s="570"/>
      <c r="F78" s="547">
        <v>28</v>
      </c>
      <c r="G78" s="547" t="s">
        <v>939</v>
      </c>
      <c r="H78" s="548" t="s">
        <v>1007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752" t="str">
        <f t="shared" si="5"/>
        <v>-</v>
      </c>
    </row>
    <row r="79" spans="2:20" x14ac:dyDescent="0.35">
      <c r="B79" s="569"/>
      <c r="C79" s="44"/>
      <c r="D79" s="570"/>
      <c r="E79" s="570"/>
      <c r="F79" s="547">
        <v>29</v>
      </c>
      <c r="G79" s="547" t="s">
        <v>940</v>
      </c>
      <c r="H79" s="548" t="s">
        <v>1008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752" t="str">
        <f t="shared" si="5"/>
        <v>-</v>
      </c>
    </row>
    <row r="80" spans="2:20" x14ac:dyDescent="0.35">
      <c r="B80" s="569"/>
      <c r="C80" s="44"/>
      <c r="D80" s="570"/>
      <c r="E80" s="570"/>
      <c r="F80" s="571">
        <v>30</v>
      </c>
      <c r="G80" s="571" t="s">
        <v>941</v>
      </c>
      <c r="H80" s="90"/>
      <c r="I80" s="572"/>
      <c r="J80" s="573"/>
      <c r="K80" s="573"/>
      <c r="L80" s="572"/>
      <c r="M80" s="572"/>
      <c r="N80" s="573"/>
      <c r="O80" s="573"/>
      <c r="P80" s="573"/>
      <c r="Q80" s="573">
        <f t="shared" si="3"/>
        <v>0</v>
      </c>
      <c r="R80" s="573"/>
      <c r="S80" s="573">
        <f t="shared" si="4"/>
        <v>0</v>
      </c>
      <c r="T80" s="755" t="str">
        <f t="shared" si="5"/>
        <v>-</v>
      </c>
    </row>
    <row r="81" spans="2:20" x14ac:dyDescent="0.35">
      <c r="B81" s="569"/>
      <c r="C81" s="44"/>
      <c r="D81" s="570"/>
      <c r="E81" s="570"/>
      <c r="F81" s="547">
        <v>31</v>
      </c>
      <c r="G81" s="547" t="s">
        <v>942</v>
      </c>
      <c r="H81" s="548" t="s">
        <v>1009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752" t="str">
        <f t="shared" si="5"/>
        <v>-</v>
      </c>
    </row>
    <row r="82" spans="2:20" x14ac:dyDescent="0.35">
      <c r="B82" s="569"/>
      <c r="C82" s="44"/>
      <c r="D82" s="570"/>
      <c r="E82" s="570"/>
      <c r="F82" s="574">
        <v>32</v>
      </c>
      <c r="G82" s="574" t="s">
        <v>943</v>
      </c>
      <c r="H82" s="575" t="s">
        <v>1010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756" t="str">
        <f t="shared" si="5"/>
        <v>-</v>
      </c>
    </row>
    <row r="83" spans="2:20" x14ac:dyDescent="0.35">
      <c r="B83" s="569"/>
      <c r="C83" s="43"/>
      <c r="D83" s="47" t="s">
        <v>1039</v>
      </c>
      <c r="E83" s="47" t="s">
        <v>1042</v>
      </c>
      <c r="F83" s="541">
        <v>23</v>
      </c>
      <c r="G83" s="541" t="s">
        <v>934</v>
      </c>
      <c r="H83" s="93" t="s">
        <v>1045</v>
      </c>
      <c r="I83" s="542"/>
      <c r="J83" s="543"/>
      <c r="K83" s="543"/>
      <c r="L83" s="542"/>
      <c r="M83" s="542"/>
      <c r="N83" s="544"/>
      <c r="O83" s="544"/>
      <c r="P83" s="544"/>
      <c r="Q83" s="545">
        <f t="shared" ref="Q83:Q92" si="6">I83+J83</f>
        <v>0</v>
      </c>
      <c r="R83" s="543"/>
      <c r="S83" s="545">
        <f t="shared" ref="S83:S92" si="7">Q83+R83</f>
        <v>0</v>
      </c>
      <c r="T83" s="751" t="str">
        <f t="shared" ref="T83:T92" si="8">IF( P83&lt;&gt;0,S83/P83*7,"-")</f>
        <v>-</v>
      </c>
    </row>
    <row r="84" spans="2:20" x14ac:dyDescent="0.35">
      <c r="B84" s="569"/>
      <c r="C84" s="44"/>
      <c r="D84" s="570"/>
      <c r="E84" s="570"/>
      <c r="F84" s="547">
        <v>24</v>
      </c>
      <c r="G84" s="547" t="s">
        <v>935</v>
      </c>
      <c r="H84" s="548" t="s">
        <v>1046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752" t="str">
        <f t="shared" si="8"/>
        <v>-</v>
      </c>
    </row>
    <row r="85" spans="2:20" x14ac:dyDescent="0.35">
      <c r="B85" s="569"/>
      <c r="C85" s="44"/>
      <c r="D85" s="570"/>
      <c r="E85" s="570"/>
      <c r="F85" s="571">
        <v>25</v>
      </c>
      <c r="G85" s="571" t="s">
        <v>936</v>
      </c>
      <c r="H85" s="90"/>
      <c r="I85" s="572"/>
      <c r="J85" s="573"/>
      <c r="K85" s="573"/>
      <c r="L85" s="572"/>
      <c r="M85" s="572"/>
      <c r="N85" s="573"/>
      <c r="O85" s="573"/>
      <c r="P85" s="573"/>
      <c r="Q85" s="573">
        <f t="shared" si="6"/>
        <v>0</v>
      </c>
      <c r="R85" s="573"/>
      <c r="S85" s="573">
        <f t="shared" si="7"/>
        <v>0</v>
      </c>
      <c r="T85" s="755" t="str">
        <f t="shared" si="8"/>
        <v>-</v>
      </c>
    </row>
    <row r="86" spans="2:20" x14ac:dyDescent="0.35">
      <c r="B86" s="569"/>
      <c r="C86" s="44"/>
      <c r="D86" s="570"/>
      <c r="E86" s="570"/>
      <c r="F86" s="547">
        <v>26</v>
      </c>
      <c r="G86" s="547" t="s">
        <v>937</v>
      </c>
      <c r="H86" s="548" t="s">
        <v>1047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752" t="str">
        <f t="shared" si="8"/>
        <v>-</v>
      </c>
    </row>
    <row r="87" spans="2:20" x14ac:dyDescent="0.35">
      <c r="B87" s="569"/>
      <c r="C87" s="44"/>
      <c r="D87" s="570"/>
      <c r="E87" s="570"/>
      <c r="F87" s="571">
        <v>27</v>
      </c>
      <c r="G87" s="571" t="s">
        <v>938</v>
      </c>
      <c r="H87" s="90"/>
      <c r="I87" s="572"/>
      <c r="J87" s="573"/>
      <c r="K87" s="573"/>
      <c r="L87" s="572"/>
      <c r="M87" s="572"/>
      <c r="N87" s="573"/>
      <c r="O87" s="573"/>
      <c r="P87" s="573"/>
      <c r="Q87" s="573">
        <f t="shared" si="6"/>
        <v>0</v>
      </c>
      <c r="R87" s="573"/>
      <c r="S87" s="573">
        <f t="shared" si="7"/>
        <v>0</v>
      </c>
      <c r="T87" s="755" t="str">
        <f t="shared" si="8"/>
        <v>-</v>
      </c>
    </row>
    <row r="88" spans="2:20" x14ac:dyDescent="0.35">
      <c r="B88" s="569"/>
      <c r="C88" s="44"/>
      <c r="D88" s="570"/>
      <c r="E88" s="570"/>
      <c r="F88" s="547">
        <v>28</v>
      </c>
      <c r="G88" s="547" t="s">
        <v>939</v>
      </c>
      <c r="H88" s="548" t="s">
        <v>1048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752" t="str">
        <f t="shared" si="8"/>
        <v>-</v>
      </c>
    </row>
    <row r="89" spans="2:20" x14ac:dyDescent="0.35">
      <c r="B89" s="569"/>
      <c r="C89" s="44"/>
      <c r="D89" s="570"/>
      <c r="E89" s="570"/>
      <c r="F89" s="547">
        <v>29</v>
      </c>
      <c r="G89" s="547" t="s">
        <v>940</v>
      </c>
      <c r="H89" s="548" t="s">
        <v>1049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752" t="str">
        <f t="shared" si="8"/>
        <v>-</v>
      </c>
    </row>
    <row r="90" spans="2:20" x14ac:dyDescent="0.35">
      <c r="B90" s="569"/>
      <c r="C90" s="44"/>
      <c r="D90" s="570"/>
      <c r="E90" s="570"/>
      <c r="F90" s="571">
        <v>30</v>
      </c>
      <c r="G90" s="571" t="s">
        <v>941</v>
      </c>
      <c r="H90" s="90"/>
      <c r="I90" s="572"/>
      <c r="J90" s="573"/>
      <c r="K90" s="573"/>
      <c r="L90" s="572"/>
      <c r="M90" s="572"/>
      <c r="N90" s="573"/>
      <c r="O90" s="573"/>
      <c r="P90" s="573"/>
      <c r="Q90" s="573">
        <f t="shared" si="6"/>
        <v>0</v>
      </c>
      <c r="R90" s="573"/>
      <c r="S90" s="573">
        <f t="shared" si="7"/>
        <v>0</v>
      </c>
      <c r="T90" s="755" t="str">
        <f t="shared" si="8"/>
        <v>-</v>
      </c>
    </row>
    <row r="91" spans="2:20" x14ac:dyDescent="0.35">
      <c r="B91" s="569"/>
      <c r="C91" s="44"/>
      <c r="D91" s="570"/>
      <c r="E91" s="570"/>
      <c r="F91" s="547">
        <v>31</v>
      </c>
      <c r="G91" s="547" t="s">
        <v>942</v>
      </c>
      <c r="H91" s="548" t="s">
        <v>1050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752" t="str">
        <f t="shared" si="8"/>
        <v>-</v>
      </c>
    </row>
    <row r="92" spans="2:20" ht="26.25" thickBot="1" x14ac:dyDescent="0.4">
      <c r="B92" s="569"/>
      <c r="C92" s="44"/>
      <c r="D92" s="570"/>
      <c r="E92" s="570"/>
      <c r="F92" s="574">
        <v>32</v>
      </c>
      <c r="G92" s="574" t="s">
        <v>943</v>
      </c>
      <c r="H92" s="575" t="s">
        <v>1051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756" t="str">
        <f t="shared" si="8"/>
        <v>-</v>
      </c>
    </row>
    <row r="93" spans="2:20" x14ac:dyDescent="0.35">
      <c r="B93" s="569"/>
      <c r="C93" s="43"/>
      <c r="D93" s="47" t="s">
        <v>958</v>
      </c>
      <c r="E93" s="47" t="s">
        <v>1055</v>
      </c>
      <c r="F93" s="541">
        <v>23</v>
      </c>
      <c r="G93" s="541" t="s">
        <v>934</v>
      </c>
      <c r="H93" s="93" t="s">
        <v>1058</v>
      </c>
      <c r="I93" s="542"/>
      <c r="J93" s="543"/>
      <c r="K93" s="543"/>
      <c r="L93" s="542"/>
      <c r="M93" s="542"/>
      <c r="N93" s="544"/>
      <c r="O93" s="544"/>
      <c r="P93" s="544"/>
      <c r="Q93" s="184">
        <f>I93+J93</f>
        <v>0</v>
      </c>
      <c r="R93" s="175"/>
      <c r="S93" s="184">
        <f>Q93+R93</f>
        <v>0</v>
      </c>
      <c r="T93" s="748" t="str">
        <f>IF( P93&lt;&gt;0,S93/P93*7,"-")</f>
        <v>-</v>
      </c>
    </row>
    <row r="94" spans="2:20" x14ac:dyDescent="0.35">
      <c r="B94" s="569"/>
      <c r="C94" s="44"/>
      <c r="D94" s="570"/>
      <c r="E94" s="570"/>
      <c r="F94" s="547">
        <v>24</v>
      </c>
      <c r="G94" s="547" t="s">
        <v>935</v>
      </c>
      <c r="H94" s="548" t="s">
        <v>1060</v>
      </c>
      <c r="I94" s="117"/>
      <c r="J94" s="156"/>
      <c r="K94" s="156"/>
      <c r="L94" s="117"/>
      <c r="M94" s="117"/>
      <c r="N94" s="124"/>
      <c r="O94" s="124"/>
      <c r="P94" s="124"/>
      <c r="Q94" s="155">
        <f>I94+J94</f>
        <v>0</v>
      </c>
      <c r="R94" s="156"/>
      <c r="S94" s="155">
        <f>Q94+R94</f>
        <v>0</v>
      </c>
      <c r="T94" s="752" t="str">
        <f>IF( P94&lt;&gt;0,S94/P94*7,"-")</f>
        <v>-</v>
      </c>
    </row>
    <row r="95" spans="2:20" x14ac:dyDescent="0.35">
      <c r="B95" s="569"/>
      <c r="C95" s="44"/>
      <c r="D95" s="570"/>
      <c r="E95" s="570"/>
      <c r="F95" s="571">
        <v>25</v>
      </c>
      <c r="G95" s="571" t="s">
        <v>936</v>
      </c>
      <c r="H95" s="90"/>
      <c r="I95" s="572"/>
      <c r="J95" s="573"/>
      <c r="K95" s="573"/>
      <c r="L95" s="572"/>
      <c r="M95" s="572"/>
      <c r="N95" s="573"/>
      <c r="O95" s="573"/>
      <c r="P95" s="573"/>
      <c r="Q95" s="573">
        <f>I95+J95</f>
        <v>0</v>
      </c>
      <c r="R95" s="573"/>
      <c r="S95" s="573">
        <f>Q95+R95</f>
        <v>0</v>
      </c>
      <c r="T95" s="755" t="str">
        <f>IF( P95&lt;&gt;0,S95/P95*7,"-")</f>
        <v>-</v>
      </c>
    </row>
    <row r="96" spans="2:20" x14ac:dyDescent="0.35">
      <c r="B96" s="569"/>
      <c r="C96" s="44"/>
      <c r="D96" s="570"/>
      <c r="E96" s="570"/>
      <c r="F96" s="547">
        <v>26</v>
      </c>
      <c r="G96" s="547" t="s">
        <v>937</v>
      </c>
      <c r="H96" s="548" t="s">
        <v>1062</v>
      </c>
      <c r="I96" s="117"/>
      <c r="J96" s="156"/>
      <c r="K96" s="156"/>
      <c r="L96" s="117"/>
      <c r="M96" s="117"/>
      <c r="N96" s="124"/>
      <c r="O96" s="124"/>
      <c r="P96" s="124"/>
      <c r="Q96" s="155">
        <f>I96+J96</f>
        <v>0</v>
      </c>
      <c r="R96" s="156"/>
      <c r="S96" s="155">
        <f>Q96+R96</f>
        <v>0</v>
      </c>
      <c r="T96" s="752" t="str">
        <f>IF( P96&lt;&gt;0,S96/P96*7,"-")</f>
        <v>-</v>
      </c>
    </row>
    <row r="97" spans="2:20" x14ac:dyDescent="0.35">
      <c r="B97" s="569"/>
      <c r="C97" s="44"/>
      <c r="D97" s="570"/>
      <c r="E97" s="570"/>
      <c r="F97" s="571">
        <v>27</v>
      </c>
      <c r="G97" s="571" t="s">
        <v>938</v>
      </c>
      <c r="H97" s="90"/>
      <c r="I97" s="572"/>
      <c r="J97" s="573"/>
      <c r="K97" s="573"/>
      <c r="L97" s="572"/>
      <c r="M97" s="572"/>
      <c r="N97" s="573"/>
      <c r="O97" s="573"/>
      <c r="P97" s="573"/>
      <c r="Q97" s="573">
        <f>I97+J97</f>
        <v>0</v>
      </c>
      <c r="R97" s="573"/>
      <c r="S97" s="573">
        <f>Q97+R97</f>
        <v>0</v>
      </c>
      <c r="T97" s="755" t="str">
        <f>IF( P97&lt;&gt;0,S97/P97*7,"-")</f>
        <v>-</v>
      </c>
    </row>
    <row r="98" spans="2:20" x14ac:dyDescent="0.35">
      <c r="B98" s="569"/>
      <c r="C98" s="44"/>
      <c r="D98" s="570"/>
      <c r="E98" s="570"/>
      <c r="F98" s="547">
        <v>28</v>
      </c>
      <c r="G98" s="547" t="s">
        <v>939</v>
      </c>
      <c r="H98" s="548" t="s">
        <v>1070</v>
      </c>
      <c r="I98" s="117"/>
      <c r="J98" s="156"/>
      <c r="K98" s="156"/>
      <c r="L98" s="117"/>
      <c r="M98" s="117"/>
      <c r="N98" s="124"/>
      <c r="O98" s="124"/>
      <c r="P98" s="124"/>
      <c r="Q98" s="155">
        <f>I98+J98</f>
        <v>0</v>
      </c>
      <c r="R98" s="156"/>
      <c r="S98" s="155">
        <f>Q98+R98</f>
        <v>0</v>
      </c>
      <c r="T98" s="752" t="str">
        <f>IF( P98&lt;&gt;0,S98/P98*7,"-")</f>
        <v>-</v>
      </c>
    </row>
    <row r="99" spans="2:20" x14ac:dyDescent="0.35">
      <c r="B99" s="569"/>
      <c r="C99" s="44"/>
      <c r="D99" s="570"/>
      <c r="E99" s="570"/>
      <c r="F99" s="547">
        <v>29</v>
      </c>
      <c r="G99" s="547" t="s">
        <v>940</v>
      </c>
      <c r="H99" s="548" t="s">
        <v>1064</v>
      </c>
      <c r="I99" s="117"/>
      <c r="J99" s="156"/>
      <c r="K99" s="156"/>
      <c r="L99" s="117"/>
      <c r="M99" s="117"/>
      <c r="N99" s="124"/>
      <c r="O99" s="124"/>
      <c r="P99" s="124"/>
      <c r="Q99" s="155">
        <f>I99+J99</f>
        <v>0</v>
      </c>
      <c r="R99" s="156"/>
      <c r="S99" s="155">
        <f>Q99+R99</f>
        <v>0</v>
      </c>
      <c r="T99" s="752" t="str">
        <f>IF( P99&lt;&gt;0,S99/P99*7,"-")</f>
        <v>-</v>
      </c>
    </row>
    <row r="100" spans="2:20" x14ac:dyDescent="0.35">
      <c r="B100" s="569"/>
      <c r="C100" s="44"/>
      <c r="D100" s="570"/>
      <c r="E100" s="570"/>
      <c r="F100" s="571">
        <v>30</v>
      </c>
      <c r="G100" s="571" t="s">
        <v>941</v>
      </c>
      <c r="H100" s="90"/>
      <c r="I100" s="572"/>
      <c r="J100" s="573"/>
      <c r="K100" s="573"/>
      <c r="L100" s="572"/>
      <c r="M100" s="572"/>
      <c r="N100" s="573"/>
      <c r="O100" s="573"/>
      <c r="P100" s="573"/>
      <c r="Q100" s="573">
        <f>I100+J100</f>
        <v>0</v>
      </c>
      <c r="R100" s="573"/>
      <c r="S100" s="573">
        <f>Q100+R100</f>
        <v>0</v>
      </c>
      <c r="T100" s="755" t="str">
        <f>IF( P100&lt;&gt;0,S100/P100*7,"-")</f>
        <v>-</v>
      </c>
    </row>
    <row r="101" spans="2:20" x14ac:dyDescent="0.35">
      <c r="B101" s="569"/>
      <c r="C101" s="44"/>
      <c r="D101" s="570"/>
      <c r="E101" s="570"/>
      <c r="F101" s="547">
        <v>31</v>
      </c>
      <c r="G101" s="547" t="s">
        <v>942</v>
      </c>
      <c r="H101" s="548" t="s">
        <v>1066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ref="Q101:Q102" si="9">I101+J101</f>
        <v>0</v>
      </c>
      <c r="R101" s="156"/>
      <c r="S101" s="155">
        <f t="shared" ref="S101:S102" si="10">Q101+R101</f>
        <v>0</v>
      </c>
      <c r="T101" s="752" t="str">
        <f t="shared" ref="T101:T102" si="11">IF( P101&lt;&gt;0,S101/P101*7,"-")</f>
        <v>-</v>
      </c>
    </row>
    <row r="102" spans="2:20" ht="26.25" thickBot="1" x14ac:dyDescent="0.4">
      <c r="B102" s="555"/>
      <c r="C102" s="576"/>
      <c r="D102" s="577"/>
      <c r="E102" s="577"/>
      <c r="F102" s="557">
        <v>32</v>
      </c>
      <c r="G102" s="557" t="s">
        <v>943</v>
      </c>
      <c r="H102" s="559" t="s">
        <v>1068</v>
      </c>
      <c r="I102" s="129"/>
      <c r="J102" s="163"/>
      <c r="K102" s="163"/>
      <c r="L102" s="129"/>
      <c r="M102" s="129"/>
      <c r="N102" s="132"/>
      <c r="O102" s="132"/>
      <c r="P102" s="132"/>
      <c r="Q102" s="164">
        <f t="shared" si="9"/>
        <v>0</v>
      </c>
      <c r="R102" s="163"/>
      <c r="S102" s="164">
        <f t="shared" si="10"/>
        <v>0</v>
      </c>
      <c r="T102" s="754" t="str">
        <f t="shared" si="11"/>
        <v>-</v>
      </c>
    </row>
    <row r="103" spans="2:20" x14ac:dyDescent="0.35">
      <c r="B103" s="524" t="s">
        <v>955</v>
      </c>
      <c r="C103" s="567"/>
      <c r="D103" s="568" t="s">
        <v>956</v>
      </c>
      <c r="E103" s="568"/>
      <c r="F103" s="526">
        <v>23</v>
      </c>
      <c r="G103" s="526" t="s">
        <v>934</v>
      </c>
      <c r="H103" s="527" t="s">
        <v>1011</v>
      </c>
      <c r="I103" s="182"/>
      <c r="J103" s="175"/>
      <c r="K103" s="175"/>
      <c r="L103" s="182"/>
      <c r="M103" s="182"/>
      <c r="N103" s="177"/>
      <c r="O103" s="177"/>
      <c r="P103" s="177"/>
      <c r="Q103" s="184">
        <f t="shared" si="3"/>
        <v>0</v>
      </c>
      <c r="R103" s="175"/>
      <c r="S103" s="184">
        <f t="shared" si="4"/>
        <v>0</v>
      </c>
      <c r="T103" s="748" t="str">
        <f t="shared" si="5"/>
        <v>-</v>
      </c>
    </row>
    <row r="104" spans="2:20" x14ac:dyDescent="0.35">
      <c r="B104" s="569"/>
      <c r="C104" s="44"/>
      <c r="D104" s="570"/>
      <c r="E104" s="570"/>
      <c r="F104" s="547">
        <v>24</v>
      </c>
      <c r="G104" s="547" t="s">
        <v>935</v>
      </c>
      <c r="H104" s="548" t="s">
        <v>1012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752" t="str">
        <f t="shared" si="5"/>
        <v>-</v>
      </c>
    </row>
    <row r="105" spans="2:20" x14ac:dyDescent="0.35">
      <c r="B105" s="569"/>
      <c r="C105" s="44"/>
      <c r="D105" s="570"/>
      <c r="E105" s="570"/>
      <c r="F105" s="571">
        <v>25</v>
      </c>
      <c r="G105" s="571" t="s">
        <v>936</v>
      </c>
      <c r="H105" s="90"/>
      <c r="I105" s="572"/>
      <c r="J105" s="573"/>
      <c r="K105" s="573"/>
      <c r="L105" s="572"/>
      <c r="M105" s="572"/>
      <c r="N105" s="573"/>
      <c r="O105" s="573"/>
      <c r="P105" s="573"/>
      <c r="Q105" s="573">
        <f t="shared" si="3"/>
        <v>0</v>
      </c>
      <c r="R105" s="573"/>
      <c r="S105" s="573">
        <f t="shared" si="4"/>
        <v>0</v>
      </c>
      <c r="T105" s="755" t="str">
        <f t="shared" si="5"/>
        <v>-</v>
      </c>
    </row>
    <row r="106" spans="2:20" x14ac:dyDescent="0.35">
      <c r="B106" s="569"/>
      <c r="C106" s="44"/>
      <c r="D106" s="570"/>
      <c r="E106" s="570"/>
      <c r="F106" s="547">
        <v>26</v>
      </c>
      <c r="G106" s="547" t="s">
        <v>937</v>
      </c>
      <c r="H106" s="548" t="s">
        <v>1013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752" t="str">
        <f t="shared" si="5"/>
        <v>-</v>
      </c>
    </row>
    <row r="107" spans="2:20" x14ac:dyDescent="0.35">
      <c r="B107" s="569"/>
      <c r="C107" s="44"/>
      <c r="D107" s="570"/>
      <c r="E107" s="570"/>
      <c r="F107" s="571">
        <v>27</v>
      </c>
      <c r="G107" s="571" t="s">
        <v>938</v>
      </c>
      <c r="H107" s="90"/>
      <c r="I107" s="572"/>
      <c r="J107" s="573"/>
      <c r="K107" s="573"/>
      <c r="L107" s="572"/>
      <c r="M107" s="572"/>
      <c r="N107" s="573"/>
      <c r="O107" s="573"/>
      <c r="P107" s="573"/>
      <c r="Q107" s="573">
        <f t="shared" si="3"/>
        <v>0</v>
      </c>
      <c r="R107" s="573"/>
      <c r="S107" s="573">
        <f t="shared" si="4"/>
        <v>0</v>
      </c>
      <c r="T107" s="755" t="str">
        <f t="shared" si="5"/>
        <v>-</v>
      </c>
    </row>
    <row r="108" spans="2:20" x14ac:dyDescent="0.35">
      <c r="B108" s="569"/>
      <c r="C108" s="44"/>
      <c r="D108" s="570"/>
      <c r="E108" s="570"/>
      <c r="F108" s="547">
        <v>28</v>
      </c>
      <c r="G108" s="547" t="s">
        <v>939</v>
      </c>
      <c r="H108" s="548" t="s">
        <v>1014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752" t="str">
        <f t="shared" si="5"/>
        <v>-</v>
      </c>
    </row>
    <row r="109" spans="2:20" x14ac:dyDescent="0.35">
      <c r="B109" s="569"/>
      <c r="C109" s="44"/>
      <c r="D109" s="570"/>
      <c r="E109" s="570"/>
      <c r="F109" s="547">
        <v>29</v>
      </c>
      <c r="G109" s="547" t="s">
        <v>940</v>
      </c>
      <c r="H109" s="548" t="s">
        <v>1015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752" t="str">
        <f t="shared" si="5"/>
        <v>-</v>
      </c>
    </row>
    <row r="110" spans="2:20" x14ac:dyDescent="0.35">
      <c r="B110" s="569"/>
      <c r="C110" s="44"/>
      <c r="D110" s="570"/>
      <c r="E110" s="570"/>
      <c r="F110" s="571">
        <v>30</v>
      </c>
      <c r="G110" s="571" t="s">
        <v>941</v>
      </c>
      <c r="H110" s="90"/>
      <c r="I110" s="572"/>
      <c r="J110" s="573"/>
      <c r="K110" s="573"/>
      <c r="L110" s="572"/>
      <c r="M110" s="572"/>
      <c r="N110" s="573"/>
      <c r="O110" s="573"/>
      <c r="P110" s="573"/>
      <c r="Q110" s="573">
        <f t="shared" si="3"/>
        <v>0</v>
      </c>
      <c r="R110" s="573"/>
      <c r="S110" s="573">
        <f t="shared" si="4"/>
        <v>0</v>
      </c>
      <c r="T110" s="755" t="str">
        <f t="shared" si="5"/>
        <v>-</v>
      </c>
    </row>
    <row r="111" spans="2:20" x14ac:dyDescent="0.35">
      <c r="B111" s="569"/>
      <c r="C111" s="44"/>
      <c r="D111" s="570"/>
      <c r="E111" s="570"/>
      <c r="F111" s="547">
        <v>31</v>
      </c>
      <c r="G111" s="547" t="s">
        <v>942</v>
      </c>
      <c r="H111" s="548" t="s">
        <v>1016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752" t="str">
        <f t="shared" si="5"/>
        <v>-</v>
      </c>
    </row>
    <row r="112" spans="2:20" x14ac:dyDescent="0.35">
      <c r="B112" s="569"/>
      <c r="C112" s="44"/>
      <c r="D112" s="570"/>
      <c r="E112" s="570"/>
      <c r="F112" s="574">
        <v>32</v>
      </c>
      <c r="G112" s="574" t="s">
        <v>943</v>
      </c>
      <c r="H112" s="575" t="s">
        <v>1017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756" t="str">
        <f t="shared" si="5"/>
        <v>-</v>
      </c>
    </row>
    <row r="113" spans="2:20" x14ac:dyDescent="0.35">
      <c r="B113" s="569"/>
      <c r="C113" s="43"/>
      <c r="D113" s="47" t="s">
        <v>950</v>
      </c>
      <c r="E113" s="47"/>
      <c r="F113" s="541">
        <v>23</v>
      </c>
      <c r="G113" s="541" t="s">
        <v>934</v>
      </c>
      <c r="H113" s="93" t="s">
        <v>1018</v>
      </c>
      <c r="I113" s="542"/>
      <c r="J113" s="543"/>
      <c r="K113" s="543"/>
      <c r="L113" s="542"/>
      <c r="M113" s="542"/>
      <c r="N113" s="544"/>
      <c r="O113" s="544"/>
      <c r="P113" s="544"/>
      <c r="Q113" s="545">
        <f t="shared" si="3"/>
        <v>0</v>
      </c>
      <c r="R113" s="543"/>
      <c r="S113" s="545">
        <f t="shared" si="4"/>
        <v>0</v>
      </c>
      <c r="T113" s="751" t="str">
        <f t="shared" si="5"/>
        <v>-</v>
      </c>
    </row>
    <row r="114" spans="2:20" x14ac:dyDescent="0.35">
      <c r="B114" s="569"/>
      <c r="C114" s="44"/>
      <c r="D114" s="570"/>
      <c r="E114" s="570"/>
      <c r="F114" s="547">
        <v>24</v>
      </c>
      <c r="G114" s="547" t="s">
        <v>935</v>
      </c>
      <c r="H114" s="548" t="s">
        <v>1019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752" t="str">
        <f t="shared" si="5"/>
        <v>-</v>
      </c>
    </row>
    <row r="115" spans="2:20" x14ac:dyDescent="0.35">
      <c r="B115" s="569"/>
      <c r="C115" s="44"/>
      <c r="D115" s="570"/>
      <c r="E115" s="570"/>
      <c r="F115" s="571">
        <v>25</v>
      </c>
      <c r="G115" s="571" t="s">
        <v>936</v>
      </c>
      <c r="H115" s="90"/>
      <c r="I115" s="572"/>
      <c r="J115" s="573"/>
      <c r="K115" s="573"/>
      <c r="L115" s="572"/>
      <c r="M115" s="572"/>
      <c r="N115" s="573"/>
      <c r="O115" s="573"/>
      <c r="P115" s="573"/>
      <c r="Q115" s="573">
        <f t="shared" si="3"/>
        <v>0</v>
      </c>
      <c r="R115" s="573"/>
      <c r="S115" s="573">
        <f t="shared" si="4"/>
        <v>0</v>
      </c>
      <c r="T115" s="755" t="str">
        <f t="shared" si="5"/>
        <v>-</v>
      </c>
    </row>
    <row r="116" spans="2:20" x14ac:dyDescent="0.35">
      <c r="B116" s="569"/>
      <c r="C116" s="44"/>
      <c r="D116" s="570"/>
      <c r="E116" s="570"/>
      <c r="F116" s="547">
        <v>26</v>
      </c>
      <c r="G116" s="547" t="s">
        <v>937</v>
      </c>
      <c r="H116" s="548" t="s">
        <v>1020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752" t="str">
        <f t="shared" si="5"/>
        <v>-</v>
      </c>
    </row>
    <row r="117" spans="2:20" x14ac:dyDescent="0.35">
      <c r="B117" s="569"/>
      <c r="C117" s="44"/>
      <c r="D117" s="570"/>
      <c r="E117" s="570"/>
      <c r="F117" s="571">
        <v>27</v>
      </c>
      <c r="G117" s="571" t="s">
        <v>938</v>
      </c>
      <c r="H117" s="90"/>
      <c r="I117" s="572"/>
      <c r="J117" s="573"/>
      <c r="K117" s="573"/>
      <c r="L117" s="572"/>
      <c r="M117" s="572"/>
      <c r="N117" s="573"/>
      <c r="O117" s="573"/>
      <c r="P117" s="573"/>
      <c r="Q117" s="573">
        <f t="shared" si="3"/>
        <v>0</v>
      </c>
      <c r="R117" s="573"/>
      <c r="S117" s="573">
        <f t="shared" si="4"/>
        <v>0</v>
      </c>
      <c r="T117" s="755" t="str">
        <f t="shared" si="5"/>
        <v>-</v>
      </c>
    </row>
    <row r="118" spans="2:20" x14ac:dyDescent="0.35">
      <c r="B118" s="569"/>
      <c r="C118" s="44"/>
      <c r="D118" s="570"/>
      <c r="E118" s="570"/>
      <c r="F118" s="547">
        <v>28</v>
      </c>
      <c r="G118" s="547" t="s">
        <v>939</v>
      </c>
      <c r="H118" s="548" t="s">
        <v>1021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752" t="str">
        <f t="shared" si="5"/>
        <v>-</v>
      </c>
    </row>
    <row r="119" spans="2:20" x14ac:dyDescent="0.35">
      <c r="B119" s="569"/>
      <c r="C119" s="44"/>
      <c r="D119" s="570"/>
      <c r="E119" s="570"/>
      <c r="F119" s="547">
        <v>29</v>
      </c>
      <c r="G119" s="547" t="s">
        <v>940</v>
      </c>
      <c r="H119" s="548" t="s">
        <v>1022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752" t="str">
        <f t="shared" si="5"/>
        <v>-</v>
      </c>
    </row>
    <row r="120" spans="2:20" x14ac:dyDescent="0.35">
      <c r="B120" s="569"/>
      <c r="C120" s="44"/>
      <c r="D120" s="570"/>
      <c r="E120" s="570"/>
      <c r="F120" s="571">
        <v>30</v>
      </c>
      <c r="G120" s="571" t="s">
        <v>941</v>
      </c>
      <c r="H120" s="90"/>
      <c r="I120" s="572"/>
      <c r="J120" s="573"/>
      <c r="K120" s="573"/>
      <c r="L120" s="572"/>
      <c r="M120" s="572"/>
      <c r="N120" s="573"/>
      <c r="O120" s="573"/>
      <c r="P120" s="573"/>
      <c r="Q120" s="573">
        <f t="shared" si="3"/>
        <v>0</v>
      </c>
      <c r="R120" s="573"/>
      <c r="S120" s="573">
        <f t="shared" si="4"/>
        <v>0</v>
      </c>
      <c r="T120" s="755" t="str">
        <f t="shared" si="5"/>
        <v>-</v>
      </c>
    </row>
    <row r="121" spans="2:20" x14ac:dyDescent="0.35">
      <c r="B121" s="569"/>
      <c r="C121" s="44"/>
      <c r="D121" s="570"/>
      <c r="E121" s="570"/>
      <c r="F121" s="547">
        <v>31</v>
      </c>
      <c r="G121" s="547" t="s">
        <v>942</v>
      </c>
      <c r="H121" s="548" t="s">
        <v>1023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752" t="str">
        <f t="shared" si="5"/>
        <v>-</v>
      </c>
    </row>
    <row r="122" spans="2:20" x14ac:dyDescent="0.35">
      <c r="B122" s="569"/>
      <c r="C122" s="44"/>
      <c r="D122" s="570"/>
      <c r="E122" s="570"/>
      <c r="F122" s="574">
        <v>32</v>
      </c>
      <c r="G122" s="574" t="s">
        <v>943</v>
      </c>
      <c r="H122" s="575" t="s">
        <v>1024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756" t="str">
        <f t="shared" si="5"/>
        <v>-</v>
      </c>
    </row>
    <row r="123" spans="2:20" x14ac:dyDescent="0.35">
      <c r="B123" s="569"/>
      <c r="C123" s="43"/>
      <c r="D123" s="47" t="s">
        <v>957</v>
      </c>
      <c r="E123" s="47"/>
      <c r="F123" s="541">
        <v>23</v>
      </c>
      <c r="G123" s="541" t="s">
        <v>934</v>
      </c>
      <c r="H123" s="93" t="s">
        <v>1025</v>
      </c>
      <c r="I123" s="542"/>
      <c r="J123" s="543"/>
      <c r="K123" s="543"/>
      <c r="L123" s="542"/>
      <c r="M123" s="542"/>
      <c r="N123" s="544"/>
      <c r="O123" s="544"/>
      <c r="P123" s="544"/>
      <c r="Q123" s="545">
        <f t="shared" si="3"/>
        <v>0</v>
      </c>
      <c r="R123" s="543"/>
      <c r="S123" s="545">
        <f t="shared" si="4"/>
        <v>0</v>
      </c>
      <c r="T123" s="751" t="str">
        <f t="shared" si="5"/>
        <v>-</v>
      </c>
    </row>
    <row r="124" spans="2:20" x14ac:dyDescent="0.35">
      <c r="B124" s="569"/>
      <c r="C124" s="44"/>
      <c r="D124" s="570"/>
      <c r="E124" s="570"/>
      <c r="F124" s="547">
        <v>24</v>
      </c>
      <c r="G124" s="547" t="s">
        <v>935</v>
      </c>
      <c r="H124" s="548" t="s">
        <v>1026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752" t="str">
        <f t="shared" si="5"/>
        <v>-</v>
      </c>
    </row>
    <row r="125" spans="2:20" x14ac:dyDescent="0.35">
      <c r="B125" s="569"/>
      <c r="C125" s="44"/>
      <c r="D125" s="570"/>
      <c r="E125" s="570"/>
      <c r="F125" s="571">
        <v>25</v>
      </c>
      <c r="G125" s="571" t="s">
        <v>936</v>
      </c>
      <c r="H125" s="90"/>
      <c r="I125" s="572"/>
      <c r="J125" s="573"/>
      <c r="K125" s="573"/>
      <c r="L125" s="572"/>
      <c r="M125" s="572"/>
      <c r="N125" s="573"/>
      <c r="O125" s="573"/>
      <c r="P125" s="573"/>
      <c r="Q125" s="573">
        <f t="shared" si="3"/>
        <v>0</v>
      </c>
      <c r="R125" s="573"/>
      <c r="S125" s="573">
        <f t="shared" si="4"/>
        <v>0</v>
      </c>
      <c r="T125" s="755" t="str">
        <f t="shared" si="5"/>
        <v>-</v>
      </c>
    </row>
    <row r="126" spans="2:20" x14ac:dyDescent="0.35">
      <c r="B126" s="569"/>
      <c r="C126" s="44"/>
      <c r="D126" s="570"/>
      <c r="E126" s="570"/>
      <c r="F126" s="547">
        <v>26</v>
      </c>
      <c r="G126" s="547" t="s">
        <v>937</v>
      </c>
      <c r="H126" s="548" t="s">
        <v>1027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752" t="str">
        <f t="shared" si="5"/>
        <v>-</v>
      </c>
    </row>
    <row r="127" spans="2:20" x14ac:dyDescent="0.35">
      <c r="B127" s="569"/>
      <c r="C127" s="44"/>
      <c r="D127" s="570"/>
      <c r="E127" s="570"/>
      <c r="F127" s="571">
        <v>27</v>
      </c>
      <c r="G127" s="571" t="s">
        <v>938</v>
      </c>
      <c r="H127" s="90"/>
      <c r="I127" s="572"/>
      <c r="J127" s="573"/>
      <c r="K127" s="573"/>
      <c r="L127" s="572"/>
      <c r="M127" s="572"/>
      <c r="N127" s="573"/>
      <c r="O127" s="573"/>
      <c r="P127" s="573"/>
      <c r="Q127" s="573">
        <f t="shared" si="3"/>
        <v>0</v>
      </c>
      <c r="R127" s="573"/>
      <c r="S127" s="573">
        <f t="shared" si="4"/>
        <v>0</v>
      </c>
      <c r="T127" s="755" t="str">
        <f t="shared" si="5"/>
        <v>-</v>
      </c>
    </row>
    <row r="128" spans="2:20" x14ac:dyDescent="0.35">
      <c r="B128" s="569"/>
      <c r="C128" s="44"/>
      <c r="D128" s="570"/>
      <c r="E128" s="570"/>
      <c r="F128" s="547">
        <v>28</v>
      </c>
      <c r="G128" s="547" t="s">
        <v>939</v>
      </c>
      <c r="H128" s="548" t="s">
        <v>1028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752" t="str">
        <f t="shared" si="5"/>
        <v>-</v>
      </c>
    </row>
    <row r="129" spans="2:20" x14ac:dyDescent="0.35">
      <c r="B129" s="569"/>
      <c r="C129" s="44"/>
      <c r="D129" s="570"/>
      <c r="E129" s="570"/>
      <c r="F129" s="547">
        <v>29</v>
      </c>
      <c r="G129" s="547" t="s">
        <v>940</v>
      </c>
      <c r="H129" s="548" t="s">
        <v>1029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752" t="str">
        <f t="shared" si="5"/>
        <v>-</v>
      </c>
    </row>
    <row r="130" spans="2:20" x14ac:dyDescent="0.35">
      <c r="B130" s="569"/>
      <c r="C130" s="44"/>
      <c r="D130" s="570"/>
      <c r="E130" s="570"/>
      <c r="F130" s="571">
        <v>30</v>
      </c>
      <c r="G130" s="571" t="s">
        <v>941</v>
      </c>
      <c r="H130" s="90"/>
      <c r="I130" s="572"/>
      <c r="J130" s="573"/>
      <c r="K130" s="573"/>
      <c r="L130" s="572"/>
      <c r="M130" s="572"/>
      <c r="N130" s="573"/>
      <c r="O130" s="573"/>
      <c r="P130" s="573"/>
      <c r="Q130" s="573">
        <f t="shared" si="3"/>
        <v>0</v>
      </c>
      <c r="R130" s="573"/>
      <c r="S130" s="573">
        <f t="shared" si="4"/>
        <v>0</v>
      </c>
      <c r="T130" s="755" t="str">
        <f t="shared" si="5"/>
        <v>-</v>
      </c>
    </row>
    <row r="131" spans="2:20" x14ac:dyDescent="0.35">
      <c r="B131" s="569"/>
      <c r="C131" s="44"/>
      <c r="D131" s="570"/>
      <c r="E131" s="570"/>
      <c r="F131" s="547">
        <v>31</v>
      </c>
      <c r="G131" s="547" t="s">
        <v>942</v>
      </c>
      <c r="H131" s="548" t="s">
        <v>1030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752" t="str">
        <f t="shared" si="5"/>
        <v>-</v>
      </c>
    </row>
    <row r="132" spans="2:20" x14ac:dyDescent="0.35">
      <c r="B132" s="569"/>
      <c r="C132" s="44"/>
      <c r="D132" s="570"/>
      <c r="E132" s="570"/>
      <c r="F132" s="574">
        <v>32</v>
      </c>
      <c r="G132" s="574" t="s">
        <v>943</v>
      </c>
      <c r="H132" s="575" t="s">
        <v>1031</v>
      </c>
      <c r="I132" s="135"/>
      <c r="J132" s="165"/>
      <c r="K132" s="165"/>
      <c r="L132" s="135"/>
      <c r="M132" s="135"/>
      <c r="N132" s="137"/>
      <c r="O132" s="137"/>
      <c r="P132" s="137"/>
      <c r="Q132" s="166">
        <f t="shared" si="3"/>
        <v>0</v>
      </c>
      <c r="R132" s="165"/>
      <c r="S132" s="166">
        <f t="shared" si="4"/>
        <v>0</v>
      </c>
      <c r="T132" s="756" t="str">
        <f t="shared" si="5"/>
        <v>-</v>
      </c>
    </row>
    <row r="133" spans="2:20" x14ac:dyDescent="0.35">
      <c r="B133" s="569"/>
      <c r="C133" s="43"/>
      <c r="D133" s="47" t="s">
        <v>932</v>
      </c>
      <c r="E133" s="47"/>
      <c r="F133" s="541">
        <v>23</v>
      </c>
      <c r="G133" s="541" t="s">
        <v>934</v>
      </c>
      <c r="H133" s="93" t="s">
        <v>1032</v>
      </c>
      <c r="I133" s="542"/>
      <c r="J133" s="543"/>
      <c r="K133" s="543"/>
      <c r="L133" s="542"/>
      <c r="M133" s="542"/>
      <c r="N133" s="544"/>
      <c r="O133" s="544"/>
      <c r="P133" s="544"/>
      <c r="Q133" s="545">
        <f t="shared" si="3"/>
        <v>0</v>
      </c>
      <c r="R133" s="543"/>
      <c r="S133" s="545">
        <f t="shared" si="4"/>
        <v>0</v>
      </c>
      <c r="T133" s="751" t="str">
        <f t="shared" si="5"/>
        <v>-</v>
      </c>
    </row>
    <row r="134" spans="2:20" x14ac:dyDescent="0.35">
      <c r="B134" s="569"/>
      <c r="C134" s="44"/>
      <c r="D134" s="570"/>
      <c r="E134" s="570"/>
      <c r="F134" s="547">
        <v>24</v>
      </c>
      <c r="G134" s="547" t="s">
        <v>935</v>
      </c>
      <c r="H134" s="548" t="s">
        <v>1033</v>
      </c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752" t="str">
        <f t="shared" si="5"/>
        <v>-</v>
      </c>
    </row>
    <row r="135" spans="2:20" x14ac:dyDescent="0.35">
      <c r="B135" s="569"/>
      <c r="C135" s="44"/>
      <c r="D135" s="570"/>
      <c r="E135" s="570"/>
      <c r="F135" s="571">
        <v>25</v>
      </c>
      <c r="G135" s="571" t="s">
        <v>936</v>
      </c>
      <c r="H135" s="90"/>
      <c r="I135" s="572"/>
      <c r="J135" s="573"/>
      <c r="K135" s="573"/>
      <c r="L135" s="572"/>
      <c r="M135" s="572"/>
      <c r="N135" s="573"/>
      <c r="O135" s="573"/>
      <c r="P135" s="573"/>
      <c r="Q135" s="573">
        <f t="shared" si="3"/>
        <v>0</v>
      </c>
      <c r="R135" s="573"/>
      <c r="S135" s="573">
        <f t="shared" si="4"/>
        <v>0</v>
      </c>
      <c r="T135" s="755" t="str">
        <f t="shared" si="5"/>
        <v>-</v>
      </c>
    </row>
    <row r="136" spans="2:20" x14ac:dyDescent="0.35">
      <c r="B136" s="569"/>
      <c r="C136" s="44"/>
      <c r="D136" s="570"/>
      <c r="E136" s="570"/>
      <c r="F136" s="547">
        <v>26</v>
      </c>
      <c r="G136" s="547" t="s">
        <v>937</v>
      </c>
      <c r="H136" s="548" t="s">
        <v>1034</v>
      </c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752" t="str">
        <f t="shared" si="5"/>
        <v>-</v>
      </c>
    </row>
    <row r="137" spans="2:20" x14ac:dyDescent="0.35">
      <c r="B137" s="569"/>
      <c r="C137" s="44"/>
      <c r="D137" s="570"/>
      <c r="E137" s="570"/>
      <c r="F137" s="571">
        <v>27</v>
      </c>
      <c r="G137" s="571" t="s">
        <v>938</v>
      </c>
      <c r="H137" s="90"/>
      <c r="I137" s="572"/>
      <c r="J137" s="573"/>
      <c r="K137" s="573"/>
      <c r="L137" s="572"/>
      <c r="M137" s="572"/>
      <c r="N137" s="573"/>
      <c r="O137" s="573"/>
      <c r="P137" s="573"/>
      <c r="Q137" s="573">
        <f t="shared" si="3"/>
        <v>0</v>
      </c>
      <c r="R137" s="573"/>
      <c r="S137" s="573">
        <f t="shared" si="4"/>
        <v>0</v>
      </c>
      <c r="T137" s="755" t="str">
        <f t="shared" si="5"/>
        <v>-</v>
      </c>
    </row>
    <row r="138" spans="2:20" x14ac:dyDescent="0.35">
      <c r="B138" s="569"/>
      <c r="C138" s="44"/>
      <c r="D138" s="570"/>
      <c r="E138" s="570"/>
      <c r="F138" s="547">
        <v>28</v>
      </c>
      <c r="G138" s="547" t="s">
        <v>939</v>
      </c>
      <c r="H138" s="548" t="s">
        <v>1035</v>
      </c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752" t="str">
        <f t="shared" si="5"/>
        <v>-</v>
      </c>
    </row>
    <row r="139" spans="2:20" x14ac:dyDescent="0.35">
      <c r="B139" s="569"/>
      <c r="C139" s="44"/>
      <c r="D139" s="570"/>
      <c r="E139" s="570"/>
      <c r="F139" s="547">
        <v>29</v>
      </c>
      <c r="G139" s="547" t="s">
        <v>940</v>
      </c>
      <c r="H139" s="548" t="s">
        <v>1036</v>
      </c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752" t="str">
        <f t="shared" si="5"/>
        <v>-</v>
      </c>
    </row>
    <row r="140" spans="2:20" x14ac:dyDescent="0.35">
      <c r="B140" s="569"/>
      <c r="C140" s="44"/>
      <c r="D140" s="570"/>
      <c r="E140" s="570"/>
      <c r="F140" s="571">
        <v>30</v>
      </c>
      <c r="G140" s="571" t="s">
        <v>941</v>
      </c>
      <c r="H140" s="90"/>
      <c r="I140" s="572"/>
      <c r="J140" s="573"/>
      <c r="K140" s="573"/>
      <c r="L140" s="572"/>
      <c r="M140" s="572"/>
      <c r="N140" s="573"/>
      <c r="O140" s="573"/>
      <c r="P140" s="573"/>
      <c r="Q140" s="573">
        <f t="shared" si="3"/>
        <v>0</v>
      </c>
      <c r="R140" s="573"/>
      <c r="S140" s="573">
        <f t="shared" si="4"/>
        <v>0</v>
      </c>
      <c r="T140" s="755" t="str">
        <f t="shared" si="5"/>
        <v>-</v>
      </c>
    </row>
    <row r="141" spans="2:20" x14ac:dyDescent="0.35">
      <c r="B141" s="569"/>
      <c r="C141" s="44"/>
      <c r="D141" s="570"/>
      <c r="E141" s="570"/>
      <c r="F141" s="547">
        <v>31</v>
      </c>
      <c r="G141" s="547" t="s">
        <v>942</v>
      </c>
      <c r="H141" s="548" t="s">
        <v>1037</v>
      </c>
      <c r="I141" s="117"/>
      <c r="J141" s="156"/>
      <c r="K141" s="156"/>
      <c r="L141" s="117"/>
      <c r="M141" s="117"/>
      <c r="N141" s="124"/>
      <c r="O141" s="124"/>
      <c r="P141" s="124"/>
      <c r="Q141" s="155">
        <f t="shared" si="3"/>
        <v>0</v>
      </c>
      <c r="R141" s="156"/>
      <c r="S141" s="155">
        <f t="shared" si="4"/>
        <v>0</v>
      </c>
      <c r="T141" s="752" t="str">
        <f t="shared" si="5"/>
        <v>-</v>
      </c>
    </row>
    <row r="142" spans="2:20" ht="26.25" thickBot="1" x14ac:dyDescent="0.4">
      <c r="B142" s="555"/>
      <c r="C142" s="576"/>
      <c r="D142" s="577"/>
      <c r="E142" s="577"/>
      <c r="F142" s="557">
        <v>32</v>
      </c>
      <c r="G142" s="557" t="s">
        <v>943</v>
      </c>
      <c r="H142" s="559" t="s">
        <v>1038</v>
      </c>
      <c r="I142" s="129"/>
      <c r="J142" s="163"/>
      <c r="K142" s="163"/>
      <c r="L142" s="129"/>
      <c r="M142" s="129"/>
      <c r="N142" s="132"/>
      <c r="O142" s="132"/>
      <c r="P142" s="132"/>
      <c r="Q142" s="164">
        <f t="shared" si="3"/>
        <v>0</v>
      </c>
      <c r="R142" s="163"/>
      <c r="S142" s="164">
        <f t="shared" si="4"/>
        <v>0</v>
      </c>
      <c r="T142" s="754" t="str">
        <f t="shared" si="5"/>
        <v>-</v>
      </c>
    </row>
  </sheetData>
  <phoneticPr fontId="1" type="noConversion"/>
  <conditionalFormatting sqref="P3:P12">
    <cfRule type="expression" dxfId="234" priority="173">
      <formula>P3&gt;1</formula>
    </cfRule>
    <cfRule type="expression" dxfId="233" priority="174">
      <formula>P3&gt;0.5</formula>
    </cfRule>
    <cfRule type="expression" dxfId="232" priority="175">
      <formula>P3&gt;0</formula>
    </cfRule>
  </conditionalFormatting>
  <conditionalFormatting sqref="Q3">
    <cfRule type="expression" dxfId="231" priority="171">
      <formula>AND(Q3&lt;&gt;"",Q3/P3&lt;4)</formula>
    </cfRule>
    <cfRule type="expression" dxfId="230" priority="172">
      <formula>AND(Q3&lt;&gt;"",Q3=0)</formula>
    </cfRule>
  </conditionalFormatting>
  <conditionalFormatting sqref="S3">
    <cfRule type="expression" dxfId="229" priority="169">
      <formula>AND(S3&lt;&gt;"",S3/P3&lt;4)</formula>
    </cfRule>
    <cfRule type="expression" dxfId="228" priority="170">
      <formula>AND(S3&lt;&gt;"",S3=0)</formula>
    </cfRule>
  </conditionalFormatting>
  <conditionalFormatting sqref="T3">
    <cfRule type="expression" dxfId="227" priority="166">
      <formula>T3&lt;10</formula>
    </cfRule>
    <cfRule type="expression" dxfId="226" priority="167">
      <formula>T3&lt;20</formula>
    </cfRule>
    <cfRule type="expression" dxfId="225" priority="168">
      <formula>T3&lt;50</formula>
    </cfRule>
  </conditionalFormatting>
  <conditionalFormatting sqref="I3:I12">
    <cfRule type="expression" dxfId="224" priority="165">
      <formula>AND(I3&lt;5,J3&gt;0)</formula>
    </cfRule>
  </conditionalFormatting>
  <conditionalFormatting sqref="J3:K12">
    <cfRule type="expression" dxfId="223" priority="164">
      <formula>OR(J3=0,J3="0")</formula>
    </cfRule>
  </conditionalFormatting>
  <conditionalFormatting sqref="P13:P22">
    <cfRule type="expression" dxfId="222" priority="161">
      <formula>P13&gt;1</formula>
    </cfRule>
    <cfRule type="expression" dxfId="221" priority="162">
      <formula>P13&gt;0.5</formula>
    </cfRule>
    <cfRule type="expression" dxfId="220" priority="163">
      <formula>P13&gt;0</formula>
    </cfRule>
  </conditionalFormatting>
  <conditionalFormatting sqref="I13:I22">
    <cfRule type="expression" dxfId="219" priority="160">
      <formula>AND(I13&lt;5,J13&gt;0)</formula>
    </cfRule>
  </conditionalFormatting>
  <conditionalFormatting sqref="J13:K22">
    <cfRule type="expression" dxfId="218" priority="159">
      <formula>OR(J13=0,J13="0")</formula>
    </cfRule>
  </conditionalFormatting>
  <conditionalFormatting sqref="Q4:Q22">
    <cfRule type="expression" dxfId="217" priority="157">
      <formula>AND(Q4&lt;&gt;"",Q4/P4&lt;4)</formula>
    </cfRule>
    <cfRule type="expression" dxfId="216" priority="158">
      <formula>AND(Q4&lt;&gt;"",Q4=0)</formula>
    </cfRule>
  </conditionalFormatting>
  <conditionalFormatting sqref="S4:S22">
    <cfRule type="expression" dxfId="215" priority="155">
      <formula>AND(S4&lt;&gt;"",S4/P4&lt;4)</formula>
    </cfRule>
    <cfRule type="expression" dxfId="214" priority="156">
      <formula>AND(S4&lt;&gt;"",S4=0)</formula>
    </cfRule>
  </conditionalFormatting>
  <conditionalFormatting sqref="T4:T22">
    <cfRule type="expression" dxfId="213" priority="152">
      <formula>T4&lt;10</formula>
    </cfRule>
    <cfRule type="expression" dxfId="212" priority="153">
      <formula>T4&lt;20</formula>
    </cfRule>
    <cfRule type="expression" dxfId="211" priority="154">
      <formula>T4&lt;50</formula>
    </cfRule>
  </conditionalFormatting>
  <conditionalFormatting sqref="Q24:Q32 Q43:Q52">
    <cfRule type="expression" dxfId="210" priority="133">
      <formula>AND(Q24&lt;&gt;"",Q24/P24&lt;4)</formula>
    </cfRule>
    <cfRule type="expression" dxfId="209" priority="134">
      <formula>AND(Q24&lt;&gt;"",Q24=0)</formula>
    </cfRule>
  </conditionalFormatting>
  <conditionalFormatting sqref="S24:S32 S43:S52">
    <cfRule type="expression" dxfId="208" priority="131">
      <formula>AND(S24&lt;&gt;"",S24/P24&lt;4)</formula>
    </cfRule>
    <cfRule type="expression" dxfId="207" priority="132">
      <formula>AND(S24&lt;&gt;"",S24=0)</formula>
    </cfRule>
  </conditionalFormatting>
  <conditionalFormatting sqref="T24:T32 T43:T52">
    <cfRule type="expression" dxfId="206" priority="128">
      <formula>T24&lt;10</formula>
    </cfRule>
    <cfRule type="expression" dxfId="205" priority="129">
      <formula>T24&lt;20</formula>
    </cfRule>
    <cfRule type="expression" dxfId="204" priority="130">
      <formula>T24&lt;50</formula>
    </cfRule>
  </conditionalFormatting>
  <conditionalFormatting sqref="P23:P32">
    <cfRule type="expression" dxfId="203" priority="149">
      <formula>P23&gt;1</formula>
    </cfRule>
    <cfRule type="expression" dxfId="202" priority="150">
      <formula>P23&gt;0.5</formula>
    </cfRule>
    <cfRule type="expression" dxfId="201" priority="151">
      <formula>P23&gt;0</formula>
    </cfRule>
  </conditionalFormatting>
  <conditionalFormatting sqref="Q23">
    <cfRule type="expression" dxfId="200" priority="147">
      <formula>AND(Q23&lt;&gt;"",Q23/P23&lt;4)</formula>
    </cfRule>
    <cfRule type="expression" dxfId="199" priority="148">
      <formula>AND(Q23&lt;&gt;"",Q23=0)</formula>
    </cfRule>
  </conditionalFormatting>
  <conditionalFormatting sqref="S23">
    <cfRule type="expression" dxfId="198" priority="145">
      <formula>AND(S23&lt;&gt;"",S23/P23&lt;4)</formula>
    </cfRule>
    <cfRule type="expression" dxfId="197" priority="146">
      <formula>AND(S23&lt;&gt;"",S23=0)</formula>
    </cfRule>
  </conditionalFormatting>
  <conditionalFormatting sqref="T23">
    <cfRule type="expression" dxfId="196" priority="142">
      <formula>T23&lt;10</formula>
    </cfRule>
    <cfRule type="expression" dxfId="195" priority="143">
      <formula>T23&lt;20</formula>
    </cfRule>
    <cfRule type="expression" dxfId="194" priority="144">
      <formula>T23&lt;50</formula>
    </cfRule>
  </conditionalFormatting>
  <conditionalFormatting sqref="I23:I32">
    <cfRule type="expression" dxfId="193" priority="141">
      <formula>AND(I23&lt;5,J23&gt;0)</formula>
    </cfRule>
  </conditionalFormatting>
  <conditionalFormatting sqref="J23:K32">
    <cfRule type="expression" dxfId="192" priority="140">
      <formula>OR(J23=0,J23="0")</formula>
    </cfRule>
  </conditionalFormatting>
  <conditionalFormatting sqref="P43:P52">
    <cfRule type="expression" dxfId="191" priority="137">
      <formula>P43&gt;1</formula>
    </cfRule>
    <cfRule type="expression" dxfId="190" priority="138">
      <formula>P43&gt;0.5</formula>
    </cfRule>
    <cfRule type="expression" dxfId="189" priority="139">
      <formula>P43&gt;0</formula>
    </cfRule>
  </conditionalFormatting>
  <conditionalFormatting sqref="I43:I52">
    <cfRule type="expression" dxfId="188" priority="136">
      <formula>AND(I43&lt;5,J43&gt;0)</formula>
    </cfRule>
  </conditionalFormatting>
  <conditionalFormatting sqref="J43:K52">
    <cfRule type="expression" dxfId="187" priority="135">
      <formula>OR(J43=0,J43="0")</formula>
    </cfRule>
  </conditionalFormatting>
  <conditionalFormatting sqref="Q33:Q42">
    <cfRule type="expression" dxfId="186" priority="121">
      <formula>AND(Q33&lt;&gt;"",Q33/P33&lt;4)</formula>
    </cfRule>
    <cfRule type="expression" dxfId="185" priority="122">
      <formula>AND(Q33&lt;&gt;"",Q33=0)</formula>
    </cfRule>
  </conditionalFormatting>
  <conditionalFormatting sqref="S33:S42">
    <cfRule type="expression" dxfId="184" priority="119">
      <formula>AND(S33&lt;&gt;"",S33/P33&lt;4)</formula>
    </cfRule>
    <cfRule type="expression" dxfId="183" priority="120">
      <formula>AND(S33&lt;&gt;"",S33=0)</formula>
    </cfRule>
  </conditionalFormatting>
  <conditionalFormatting sqref="T33:T42">
    <cfRule type="expression" dxfId="182" priority="116">
      <formula>T33&lt;10</formula>
    </cfRule>
    <cfRule type="expression" dxfId="181" priority="117">
      <formula>T33&lt;20</formula>
    </cfRule>
    <cfRule type="expression" dxfId="180" priority="118">
      <formula>T33&lt;50</formula>
    </cfRule>
  </conditionalFormatting>
  <conditionalFormatting sqref="P33:P42">
    <cfRule type="expression" dxfId="179" priority="125">
      <formula>P33&gt;1</formula>
    </cfRule>
    <cfRule type="expression" dxfId="178" priority="126">
      <formula>P33&gt;0.5</formula>
    </cfRule>
    <cfRule type="expression" dxfId="177" priority="127">
      <formula>P33&gt;0</formula>
    </cfRule>
  </conditionalFormatting>
  <conditionalFormatting sqref="I33:I42">
    <cfRule type="expression" dxfId="176" priority="124">
      <formula>AND(I33&lt;5,J33&gt;0)</formula>
    </cfRule>
  </conditionalFormatting>
  <conditionalFormatting sqref="J33:K42">
    <cfRule type="expression" dxfId="175" priority="123">
      <formula>OR(J33=0,J33="0")</formula>
    </cfRule>
  </conditionalFormatting>
  <conditionalFormatting sqref="P53:P62">
    <cfRule type="expression" dxfId="174" priority="113">
      <formula>P53&gt;1</formula>
    </cfRule>
    <cfRule type="expression" dxfId="173" priority="114">
      <formula>P53&gt;0.5</formula>
    </cfRule>
    <cfRule type="expression" dxfId="172" priority="115">
      <formula>P53&gt;0</formula>
    </cfRule>
  </conditionalFormatting>
  <conditionalFormatting sqref="Q53">
    <cfRule type="expression" dxfId="171" priority="111">
      <formula>AND(Q53&lt;&gt;"",Q53/P53&lt;4)</formula>
    </cfRule>
    <cfRule type="expression" dxfId="170" priority="112">
      <formula>AND(Q53&lt;&gt;"",Q53=0)</formula>
    </cfRule>
  </conditionalFormatting>
  <conditionalFormatting sqref="S53">
    <cfRule type="expression" dxfId="169" priority="109">
      <formula>AND(S53&lt;&gt;"",S53/P53&lt;4)</formula>
    </cfRule>
    <cfRule type="expression" dxfId="168" priority="110">
      <formula>AND(S53&lt;&gt;"",S53=0)</formula>
    </cfRule>
  </conditionalFormatting>
  <conditionalFormatting sqref="T53">
    <cfRule type="expression" dxfId="167" priority="106">
      <formula>T53&lt;10</formula>
    </cfRule>
    <cfRule type="expression" dxfId="166" priority="107">
      <formula>T53&lt;20</formula>
    </cfRule>
    <cfRule type="expression" dxfId="165" priority="108">
      <formula>T53&lt;50</formula>
    </cfRule>
  </conditionalFormatting>
  <conditionalFormatting sqref="I53:I62">
    <cfRule type="expression" dxfId="164" priority="105">
      <formula>AND(I53&lt;5,J53&gt;0)</formula>
    </cfRule>
  </conditionalFormatting>
  <conditionalFormatting sqref="J53:K62">
    <cfRule type="expression" dxfId="163" priority="104">
      <formula>OR(J53=0,J53="0")</formula>
    </cfRule>
  </conditionalFormatting>
  <conditionalFormatting sqref="P63:P72">
    <cfRule type="expression" dxfId="162" priority="101">
      <formula>P63&gt;1</formula>
    </cfRule>
    <cfRule type="expression" dxfId="161" priority="102">
      <formula>P63&gt;0.5</formula>
    </cfRule>
    <cfRule type="expression" dxfId="160" priority="103">
      <formula>P63&gt;0</formula>
    </cfRule>
  </conditionalFormatting>
  <conditionalFormatting sqref="I63:I72">
    <cfRule type="expression" dxfId="159" priority="100">
      <formula>AND(I63&lt;5,J63&gt;0)</formula>
    </cfRule>
  </conditionalFormatting>
  <conditionalFormatting sqref="J63:K72">
    <cfRule type="expression" dxfId="158" priority="99">
      <formula>OR(J63=0,J63="0")</formula>
    </cfRule>
  </conditionalFormatting>
  <conditionalFormatting sqref="Q54:Q72">
    <cfRule type="expression" dxfId="157" priority="97">
      <formula>AND(Q54&lt;&gt;"",Q54/P54&lt;4)</formula>
    </cfRule>
    <cfRule type="expression" dxfId="156" priority="98">
      <formula>AND(Q54&lt;&gt;"",Q54=0)</formula>
    </cfRule>
  </conditionalFormatting>
  <conditionalFormatting sqref="S54:S72">
    <cfRule type="expression" dxfId="155" priority="95">
      <formula>AND(S54&lt;&gt;"",S54/P54&lt;4)</formula>
    </cfRule>
    <cfRule type="expression" dxfId="154" priority="96">
      <formula>AND(S54&lt;&gt;"",S54=0)</formula>
    </cfRule>
  </conditionalFormatting>
  <conditionalFormatting sqref="T54:T72">
    <cfRule type="expression" dxfId="153" priority="92">
      <formula>T54&lt;10</formula>
    </cfRule>
    <cfRule type="expression" dxfId="152" priority="93">
      <formula>T54&lt;20</formula>
    </cfRule>
    <cfRule type="expression" dxfId="151" priority="94">
      <formula>T54&lt;50</formula>
    </cfRule>
  </conditionalFormatting>
  <conditionalFormatting sqref="P73:P82">
    <cfRule type="expression" dxfId="150" priority="89">
      <formula>P73&gt;1</formula>
    </cfRule>
    <cfRule type="expression" dxfId="149" priority="90">
      <formula>P73&gt;0.5</formula>
    </cfRule>
    <cfRule type="expression" dxfId="148" priority="91">
      <formula>P73&gt;0</formula>
    </cfRule>
  </conditionalFormatting>
  <conditionalFormatting sqref="I73:I82">
    <cfRule type="expression" dxfId="147" priority="88">
      <formula>AND(I73&lt;5,J73&gt;0)</formula>
    </cfRule>
  </conditionalFormatting>
  <conditionalFormatting sqref="J73:K82">
    <cfRule type="expression" dxfId="146" priority="87">
      <formula>OR(J73=0,J73="0")</formula>
    </cfRule>
  </conditionalFormatting>
  <conditionalFormatting sqref="Q73:Q82">
    <cfRule type="expression" dxfId="145" priority="85">
      <formula>AND(Q73&lt;&gt;"",Q73/P73&lt;4)</formula>
    </cfRule>
    <cfRule type="expression" dxfId="144" priority="86">
      <formula>AND(Q73&lt;&gt;"",Q73=0)</formula>
    </cfRule>
  </conditionalFormatting>
  <conditionalFormatting sqref="S73:S82">
    <cfRule type="expression" dxfId="143" priority="83">
      <formula>AND(S73&lt;&gt;"",S73/P73&lt;4)</formula>
    </cfRule>
    <cfRule type="expression" dxfId="142" priority="84">
      <formula>AND(S73&lt;&gt;"",S73=0)</formula>
    </cfRule>
  </conditionalFormatting>
  <conditionalFormatting sqref="T73:T82">
    <cfRule type="expression" dxfId="141" priority="80">
      <formula>T73&lt;10</formula>
    </cfRule>
    <cfRule type="expression" dxfId="140" priority="81">
      <formula>T73&lt;20</formula>
    </cfRule>
    <cfRule type="expression" dxfId="139" priority="82">
      <formula>T73&lt;50</formula>
    </cfRule>
  </conditionalFormatting>
  <conditionalFormatting sqref="Q104:Q112 Q133:Q142">
    <cfRule type="expression" dxfId="138" priority="61">
      <formula>AND(Q104&lt;&gt;"",Q104/P104&lt;4)</formula>
    </cfRule>
    <cfRule type="expression" dxfId="137" priority="62">
      <formula>AND(Q104&lt;&gt;"",Q104=0)</formula>
    </cfRule>
  </conditionalFormatting>
  <conditionalFormatting sqref="S104:S112 S133:S142">
    <cfRule type="expression" dxfId="136" priority="59">
      <formula>AND(S104&lt;&gt;"",S104/P104&lt;4)</formula>
    </cfRule>
    <cfRule type="expression" dxfId="135" priority="60">
      <formula>AND(S104&lt;&gt;"",S104=0)</formula>
    </cfRule>
  </conditionalFormatting>
  <conditionalFormatting sqref="T104:T112 T133:T142">
    <cfRule type="expression" dxfId="134" priority="56">
      <formula>T104&lt;10</formula>
    </cfRule>
    <cfRule type="expression" dxfId="133" priority="57">
      <formula>T104&lt;20</formula>
    </cfRule>
    <cfRule type="expression" dxfId="132" priority="58">
      <formula>T104&lt;50</formula>
    </cfRule>
  </conditionalFormatting>
  <conditionalFormatting sqref="P103:P112">
    <cfRule type="expression" dxfId="131" priority="77">
      <formula>P103&gt;1</formula>
    </cfRule>
    <cfRule type="expression" dxfId="130" priority="78">
      <formula>P103&gt;0.5</formula>
    </cfRule>
    <cfRule type="expression" dxfId="129" priority="79">
      <formula>P103&gt;0</formula>
    </cfRule>
  </conditionalFormatting>
  <conditionalFormatting sqref="Q103">
    <cfRule type="expression" dxfId="128" priority="75">
      <formula>AND(Q103&lt;&gt;"",Q103/P103&lt;4)</formula>
    </cfRule>
    <cfRule type="expression" dxfId="127" priority="76">
      <formula>AND(Q103&lt;&gt;"",Q103=0)</formula>
    </cfRule>
  </conditionalFormatting>
  <conditionalFormatting sqref="S103">
    <cfRule type="expression" dxfId="126" priority="73">
      <formula>AND(S103&lt;&gt;"",S103/P103&lt;4)</formula>
    </cfRule>
    <cfRule type="expression" dxfId="125" priority="74">
      <formula>AND(S103&lt;&gt;"",S103=0)</formula>
    </cfRule>
  </conditionalFormatting>
  <conditionalFormatting sqref="T103">
    <cfRule type="expression" dxfId="124" priority="70">
      <formula>T103&lt;10</formula>
    </cfRule>
    <cfRule type="expression" dxfId="123" priority="71">
      <formula>T103&lt;20</formula>
    </cfRule>
    <cfRule type="expression" dxfId="122" priority="72">
      <formula>T103&lt;50</formula>
    </cfRule>
  </conditionalFormatting>
  <conditionalFormatting sqref="I103:I112">
    <cfRule type="expression" dxfId="121" priority="69">
      <formula>AND(I103&lt;5,J103&gt;0)</formula>
    </cfRule>
  </conditionalFormatting>
  <conditionalFormatting sqref="J103:K112">
    <cfRule type="expression" dxfId="120" priority="68">
      <formula>OR(J103=0,J103="0")</formula>
    </cfRule>
  </conditionalFormatting>
  <conditionalFormatting sqref="P133:P142">
    <cfRule type="expression" dxfId="119" priority="65">
      <formula>P133&gt;1</formula>
    </cfRule>
    <cfRule type="expression" dxfId="118" priority="66">
      <formula>P133&gt;0.5</formula>
    </cfRule>
    <cfRule type="expression" dxfId="117" priority="67">
      <formula>P133&gt;0</formula>
    </cfRule>
  </conditionalFormatting>
  <conditionalFormatting sqref="I133:I142">
    <cfRule type="expression" dxfId="116" priority="64">
      <formula>AND(I133&lt;5,J133&gt;0)</formula>
    </cfRule>
  </conditionalFormatting>
  <conditionalFormatting sqref="J133:K142">
    <cfRule type="expression" dxfId="115" priority="63">
      <formula>OR(J133=0,J133="0")</formula>
    </cfRule>
  </conditionalFormatting>
  <conditionalFormatting sqref="Q123:Q132">
    <cfRule type="expression" dxfId="114" priority="49">
      <formula>AND(Q123&lt;&gt;"",Q123/P123&lt;4)</formula>
    </cfRule>
    <cfRule type="expression" dxfId="113" priority="50">
      <formula>AND(Q123&lt;&gt;"",Q123=0)</formula>
    </cfRule>
  </conditionalFormatting>
  <conditionalFormatting sqref="S123:S132">
    <cfRule type="expression" dxfId="112" priority="47">
      <formula>AND(S123&lt;&gt;"",S123/P123&lt;4)</formula>
    </cfRule>
    <cfRule type="expression" dxfId="111" priority="48">
      <formula>AND(S123&lt;&gt;"",S123=0)</formula>
    </cfRule>
  </conditionalFormatting>
  <conditionalFormatting sqref="T123:T132">
    <cfRule type="expression" dxfId="110" priority="44">
      <formula>T123&lt;10</formula>
    </cfRule>
    <cfRule type="expression" dxfId="109" priority="45">
      <formula>T123&lt;20</formula>
    </cfRule>
    <cfRule type="expression" dxfId="108" priority="46">
      <formula>T123&lt;50</formula>
    </cfRule>
  </conditionalFormatting>
  <conditionalFormatting sqref="P123:P132">
    <cfRule type="expression" dxfId="107" priority="53">
      <formula>P123&gt;1</formula>
    </cfRule>
    <cfRule type="expression" dxfId="106" priority="54">
      <formula>P123&gt;0.5</formula>
    </cfRule>
    <cfRule type="expression" dxfId="105" priority="55">
      <formula>P123&gt;0</formula>
    </cfRule>
  </conditionalFormatting>
  <conditionalFormatting sqref="I123:I132">
    <cfRule type="expression" dxfId="104" priority="52">
      <formula>AND(I123&lt;5,J123&gt;0)</formula>
    </cfRule>
  </conditionalFormatting>
  <conditionalFormatting sqref="J123:K132">
    <cfRule type="expression" dxfId="103" priority="51">
      <formula>OR(J123=0,J123="0")</formula>
    </cfRule>
  </conditionalFormatting>
  <conditionalFormatting sqref="Q113:Q122">
    <cfRule type="expression" dxfId="102" priority="37">
      <formula>AND(Q113&lt;&gt;"",Q113/P113&lt;4)</formula>
    </cfRule>
    <cfRule type="expression" dxfId="101" priority="38">
      <formula>AND(Q113&lt;&gt;"",Q113=0)</formula>
    </cfRule>
  </conditionalFormatting>
  <conditionalFormatting sqref="S113:S122">
    <cfRule type="expression" dxfId="100" priority="35">
      <formula>AND(S113&lt;&gt;"",S113/P113&lt;4)</formula>
    </cfRule>
    <cfRule type="expression" dxfId="99" priority="36">
      <formula>AND(S113&lt;&gt;"",S113=0)</formula>
    </cfRule>
  </conditionalFormatting>
  <conditionalFormatting sqref="T113:T122">
    <cfRule type="expression" dxfId="98" priority="32">
      <formula>T113&lt;10</formula>
    </cfRule>
    <cfRule type="expression" dxfId="97" priority="33">
      <formula>T113&lt;20</formula>
    </cfRule>
    <cfRule type="expression" dxfId="96" priority="34">
      <formula>T113&lt;50</formula>
    </cfRule>
  </conditionalFormatting>
  <conditionalFormatting sqref="P113:P122">
    <cfRule type="expression" dxfId="95" priority="41">
      <formula>P113&gt;1</formula>
    </cfRule>
    <cfRule type="expression" dxfId="94" priority="42">
      <formula>P113&gt;0.5</formula>
    </cfRule>
    <cfRule type="expression" dxfId="93" priority="43">
      <formula>P113&gt;0</formula>
    </cfRule>
  </conditionalFormatting>
  <conditionalFormatting sqref="I113:I122">
    <cfRule type="expression" dxfId="92" priority="40">
      <formula>AND(I113&lt;5,J113&gt;0)</formula>
    </cfRule>
  </conditionalFormatting>
  <conditionalFormatting sqref="J113:K122">
    <cfRule type="expression" dxfId="91" priority="39">
      <formula>OR(J113=0,J113="0")</formula>
    </cfRule>
  </conditionalFormatting>
  <conditionalFormatting sqref="P93:P102">
    <cfRule type="expression" dxfId="90" priority="29">
      <formula>P93&gt;1</formula>
    </cfRule>
    <cfRule type="expression" dxfId="89" priority="30">
      <formula>P93&gt;0.5</formula>
    </cfRule>
    <cfRule type="expression" dxfId="88" priority="31">
      <formula>P93&gt;0</formula>
    </cfRule>
  </conditionalFormatting>
  <conditionalFormatting sqref="I93:I102">
    <cfRule type="expression" dxfId="87" priority="28">
      <formula>AND(I93&lt;5,J93&gt;0)</formula>
    </cfRule>
  </conditionalFormatting>
  <conditionalFormatting sqref="J93:K102">
    <cfRule type="expression" dxfId="86" priority="27">
      <formula>OR(J93=0,J93="0")</formula>
    </cfRule>
  </conditionalFormatting>
  <conditionalFormatting sqref="Q93:Q102">
    <cfRule type="expression" dxfId="85" priority="25">
      <formula>AND(Q93&lt;&gt;"",Q93/P93&lt;4)</formula>
    </cfRule>
    <cfRule type="expression" dxfId="84" priority="26">
      <formula>AND(Q93&lt;&gt;"",Q93=0)</formula>
    </cfRule>
  </conditionalFormatting>
  <conditionalFormatting sqref="S93:S102">
    <cfRule type="expression" dxfId="83" priority="23">
      <formula>AND(S93&lt;&gt;"",S93/P93&lt;4)</formula>
    </cfRule>
    <cfRule type="expression" dxfId="82" priority="24">
      <formula>AND(S93&lt;&gt;"",S93=0)</formula>
    </cfRule>
  </conditionalFormatting>
  <conditionalFormatting sqref="T93:T102">
    <cfRule type="expression" dxfId="81" priority="20">
      <formula>T93&lt;10</formula>
    </cfRule>
    <cfRule type="expression" dxfId="80" priority="21">
      <formula>T93&lt;20</formula>
    </cfRule>
    <cfRule type="expression" dxfId="79" priority="22">
      <formula>T93&lt;50</formula>
    </cfRule>
  </conditionalFormatting>
  <conditionalFormatting sqref="Q84:Q92">
    <cfRule type="expression" dxfId="78" priority="6">
      <formula>AND(Q84&lt;&gt;"",Q84/P84&lt;4)</formula>
    </cfRule>
    <cfRule type="expression" dxfId="77" priority="7">
      <formula>AND(Q84&lt;&gt;"",Q84=0)</formula>
    </cfRule>
  </conditionalFormatting>
  <conditionalFormatting sqref="S84:S92">
    <cfRule type="expression" dxfId="76" priority="4">
      <formula>AND(S84&lt;&gt;"",S84/P84&lt;4)</formula>
    </cfRule>
    <cfRule type="expression" dxfId="75" priority="5">
      <formula>AND(S84&lt;&gt;"",S84=0)</formula>
    </cfRule>
  </conditionalFormatting>
  <conditionalFormatting sqref="T84:T92">
    <cfRule type="expression" dxfId="74" priority="1">
      <formula>T84&lt;10</formula>
    </cfRule>
    <cfRule type="expression" dxfId="73" priority="2">
      <formula>T84&lt;20</formula>
    </cfRule>
    <cfRule type="expression" dxfId="72" priority="3">
      <formula>T84&lt;50</formula>
    </cfRule>
  </conditionalFormatting>
  <conditionalFormatting sqref="P83:P92">
    <cfRule type="expression" dxfId="71" priority="17">
      <formula>P83&gt;1</formula>
    </cfRule>
    <cfRule type="expression" dxfId="70" priority="18">
      <formula>P83&gt;0.5</formula>
    </cfRule>
    <cfRule type="expression" dxfId="69" priority="19">
      <formula>P83&gt;0</formula>
    </cfRule>
  </conditionalFormatting>
  <conditionalFormatting sqref="Q83">
    <cfRule type="expression" dxfId="68" priority="15">
      <formula>AND(Q83&lt;&gt;"",Q83/P83&lt;4)</formula>
    </cfRule>
    <cfRule type="expression" dxfId="67" priority="16">
      <formula>AND(Q83&lt;&gt;"",Q83=0)</formula>
    </cfRule>
  </conditionalFormatting>
  <conditionalFormatting sqref="S83">
    <cfRule type="expression" dxfId="66" priority="13">
      <formula>AND(S83&lt;&gt;"",S83/P83&lt;4)</formula>
    </cfRule>
    <cfRule type="expression" dxfId="65" priority="14">
      <formula>AND(S83&lt;&gt;"",S83=0)</formula>
    </cfRule>
  </conditionalFormatting>
  <conditionalFormatting sqref="T83">
    <cfRule type="expression" dxfId="64" priority="10">
      <formula>T83&lt;10</formula>
    </cfRule>
    <cfRule type="expression" dxfId="63" priority="11">
      <formula>T83&lt;20</formula>
    </cfRule>
    <cfRule type="expression" dxfId="62" priority="12">
      <formula>T83&lt;50</formula>
    </cfRule>
  </conditionalFormatting>
  <conditionalFormatting sqref="I83:I92">
    <cfRule type="expression" dxfId="61" priority="9">
      <formula>AND(I83&lt;5,J83&gt;0)</formula>
    </cfRule>
  </conditionalFormatting>
  <conditionalFormatting sqref="J83:K92">
    <cfRule type="expression" dxfId="60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578" t="s">
        <v>959</v>
      </c>
      <c r="D2" s="579" t="s">
        <v>960</v>
      </c>
      <c r="E2" s="579" t="s">
        <v>875</v>
      </c>
      <c r="F2" s="579" t="s">
        <v>961</v>
      </c>
      <c r="G2" s="579" t="s">
        <v>962</v>
      </c>
      <c r="H2" s="579" t="s">
        <v>698</v>
      </c>
      <c r="I2" s="579" t="s">
        <v>963</v>
      </c>
      <c r="J2" s="579" t="s">
        <v>152</v>
      </c>
      <c r="K2" s="580" t="s">
        <v>154</v>
      </c>
    </row>
    <row r="3" spans="2:11" ht="35.25" x14ac:dyDescent="0.35">
      <c r="B3" s="524" t="s">
        <v>964</v>
      </c>
      <c r="C3" s="567"/>
      <c r="D3" s="568" t="s">
        <v>965</v>
      </c>
      <c r="E3" s="568" t="s">
        <v>966</v>
      </c>
      <c r="F3" s="526">
        <v>23</v>
      </c>
      <c r="G3" s="526" t="s">
        <v>967</v>
      </c>
      <c r="H3" s="527"/>
      <c r="I3" s="581">
        <f>'在庫情報（雨靴）'!R3</f>
        <v>0</v>
      </c>
      <c r="J3" s="179">
        <v>25</v>
      </c>
      <c r="K3" s="582">
        <f>I3*J3</f>
        <v>0</v>
      </c>
    </row>
    <row r="4" spans="2:11" ht="35.25" x14ac:dyDescent="0.35">
      <c r="B4" s="569"/>
      <c r="C4" s="44"/>
      <c r="D4" s="570"/>
      <c r="E4" s="570"/>
      <c r="F4" s="547">
        <v>24</v>
      </c>
      <c r="G4" s="547" t="s">
        <v>968</v>
      </c>
      <c r="H4" s="548"/>
      <c r="I4" s="583">
        <f>'在庫情報（雨靴）'!R4</f>
        <v>0</v>
      </c>
      <c r="J4" s="152">
        <v>25</v>
      </c>
      <c r="K4" s="584">
        <f t="shared" ref="K4:K67" si="0">I4*J4</f>
        <v>0</v>
      </c>
    </row>
    <row r="5" spans="2:11" ht="35.25" x14ac:dyDescent="0.35">
      <c r="B5" s="569"/>
      <c r="C5" s="44"/>
      <c r="D5" s="570"/>
      <c r="E5" s="570"/>
      <c r="F5" s="571">
        <v>25</v>
      </c>
      <c r="G5" s="571" t="s">
        <v>924</v>
      </c>
      <c r="H5" s="90"/>
      <c r="I5" s="585">
        <f>'在庫情報（雨靴）'!R5</f>
        <v>0</v>
      </c>
      <c r="J5" s="157">
        <v>25</v>
      </c>
      <c r="K5" s="586">
        <f t="shared" si="0"/>
        <v>0</v>
      </c>
    </row>
    <row r="6" spans="2:11" ht="35.25" x14ac:dyDescent="0.35">
      <c r="B6" s="569"/>
      <c r="C6" s="44"/>
      <c r="D6" s="570"/>
      <c r="E6" s="570"/>
      <c r="F6" s="547">
        <v>26</v>
      </c>
      <c r="G6" s="547" t="s">
        <v>969</v>
      </c>
      <c r="H6" s="548"/>
      <c r="I6" s="583">
        <f>'在庫情報（雨靴）'!R6</f>
        <v>0</v>
      </c>
      <c r="J6" s="152">
        <v>25</v>
      </c>
      <c r="K6" s="584">
        <f t="shared" si="0"/>
        <v>0</v>
      </c>
    </row>
    <row r="7" spans="2:11" ht="35.25" x14ac:dyDescent="0.35">
      <c r="B7" s="569"/>
      <c r="C7" s="44"/>
      <c r="D7" s="570"/>
      <c r="E7" s="570"/>
      <c r="F7" s="571">
        <v>27</v>
      </c>
      <c r="G7" s="571" t="s">
        <v>970</v>
      </c>
      <c r="H7" s="90"/>
      <c r="I7" s="585">
        <f>'在庫情報（雨靴）'!R7</f>
        <v>0</v>
      </c>
      <c r="J7" s="157">
        <v>25</v>
      </c>
      <c r="K7" s="586">
        <f t="shared" si="0"/>
        <v>0</v>
      </c>
    </row>
    <row r="8" spans="2:11" ht="35.25" x14ac:dyDescent="0.35">
      <c r="B8" s="569"/>
      <c r="C8" s="44"/>
      <c r="D8" s="570"/>
      <c r="E8" s="570"/>
      <c r="F8" s="547">
        <v>28</v>
      </c>
      <c r="G8" s="547" t="s">
        <v>971</v>
      </c>
      <c r="H8" s="548"/>
      <c r="I8" s="583">
        <f>'在庫情報（雨靴）'!R8</f>
        <v>0</v>
      </c>
      <c r="J8" s="152">
        <v>25</v>
      </c>
      <c r="K8" s="584">
        <f t="shared" si="0"/>
        <v>0</v>
      </c>
    </row>
    <row r="9" spans="2:11" ht="35.25" x14ac:dyDescent="0.35">
      <c r="B9" s="569"/>
      <c r="C9" s="44"/>
      <c r="D9" s="570"/>
      <c r="E9" s="570"/>
      <c r="F9" s="547">
        <v>29</v>
      </c>
      <c r="G9" s="547" t="s">
        <v>972</v>
      </c>
      <c r="H9" s="548"/>
      <c r="I9" s="583">
        <f>'在庫情報（雨靴）'!R9</f>
        <v>0</v>
      </c>
      <c r="J9" s="152">
        <v>25</v>
      </c>
      <c r="K9" s="584">
        <f t="shared" si="0"/>
        <v>0</v>
      </c>
    </row>
    <row r="10" spans="2:11" ht="35.25" x14ac:dyDescent="0.35">
      <c r="B10" s="569"/>
      <c r="C10" s="44"/>
      <c r="D10" s="570"/>
      <c r="E10" s="570"/>
      <c r="F10" s="571">
        <v>30</v>
      </c>
      <c r="G10" s="571" t="s">
        <v>973</v>
      </c>
      <c r="H10" s="90"/>
      <c r="I10" s="585">
        <f>'在庫情報（雨靴）'!R10</f>
        <v>0</v>
      </c>
      <c r="J10" s="157">
        <v>25</v>
      </c>
      <c r="K10" s="586">
        <f t="shared" si="0"/>
        <v>0</v>
      </c>
    </row>
    <row r="11" spans="2:11" ht="35.25" x14ac:dyDescent="0.35">
      <c r="B11" s="569"/>
      <c r="C11" s="44"/>
      <c r="D11" s="570"/>
      <c r="E11" s="570"/>
      <c r="F11" s="547">
        <v>31</v>
      </c>
      <c r="G11" s="547" t="s">
        <v>974</v>
      </c>
      <c r="H11" s="548"/>
      <c r="I11" s="583">
        <f>'在庫情報（雨靴）'!R11</f>
        <v>0</v>
      </c>
      <c r="J11" s="152">
        <v>25</v>
      </c>
      <c r="K11" s="584">
        <f t="shared" si="0"/>
        <v>0</v>
      </c>
    </row>
    <row r="12" spans="2:11" ht="35.25" x14ac:dyDescent="0.35">
      <c r="B12" s="569"/>
      <c r="C12" s="44"/>
      <c r="D12" s="570"/>
      <c r="E12" s="570"/>
      <c r="F12" s="574">
        <v>32</v>
      </c>
      <c r="G12" s="574" t="s">
        <v>975</v>
      </c>
      <c r="H12" s="575"/>
      <c r="I12" s="587">
        <f>'在庫情報（雨靴）'!R12</f>
        <v>0</v>
      </c>
      <c r="J12" s="170">
        <v>25</v>
      </c>
      <c r="K12" s="588">
        <f t="shared" si="0"/>
        <v>0</v>
      </c>
    </row>
    <row r="13" spans="2:11" ht="35.25" x14ac:dyDescent="0.35">
      <c r="B13" s="569"/>
      <c r="C13" s="43"/>
      <c r="D13" s="47" t="s">
        <v>112</v>
      </c>
      <c r="E13" s="47" t="s">
        <v>552</v>
      </c>
      <c r="F13" s="541">
        <v>23</v>
      </c>
      <c r="G13" s="541" t="s">
        <v>934</v>
      </c>
      <c r="H13" s="93"/>
      <c r="I13" s="589">
        <f>'在庫情報（雨靴）'!R13</f>
        <v>0</v>
      </c>
      <c r="J13" s="590">
        <v>25</v>
      </c>
      <c r="K13" s="591">
        <f t="shared" si="0"/>
        <v>0</v>
      </c>
    </row>
    <row r="14" spans="2:11" ht="35.25" x14ac:dyDescent="0.35">
      <c r="B14" s="569"/>
      <c r="C14" s="44"/>
      <c r="D14" s="570"/>
      <c r="E14" s="570"/>
      <c r="F14" s="547">
        <v>24</v>
      </c>
      <c r="G14" s="547" t="s">
        <v>935</v>
      </c>
      <c r="H14" s="548"/>
      <c r="I14" s="583">
        <f>'在庫情報（雨靴）'!R14</f>
        <v>0</v>
      </c>
      <c r="J14" s="152">
        <v>25</v>
      </c>
      <c r="K14" s="584">
        <f t="shared" si="0"/>
        <v>0</v>
      </c>
    </row>
    <row r="15" spans="2:11" ht="35.25" x14ac:dyDescent="0.35">
      <c r="B15" s="569"/>
      <c r="C15" s="44"/>
      <c r="D15" s="570"/>
      <c r="E15" s="570"/>
      <c r="F15" s="571">
        <v>25</v>
      </c>
      <c r="G15" s="571" t="s">
        <v>936</v>
      </c>
      <c r="H15" s="90"/>
      <c r="I15" s="585">
        <f>'在庫情報（雨靴）'!R15</f>
        <v>0</v>
      </c>
      <c r="J15" s="157">
        <v>25</v>
      </c>
      <c r="K15" s="586">
        <f t="shared" si="0"/>
        <v>0</v>
      </c>
    </row>
    <row r="16" spans="2:11" ht="35.25" x14ac:dyDescent="0.35">
      <c r="B16" s="569"/>
      <c r="C16" s="44"/>
      <c r="D16" s="570"/>
      <c r="E16" s="570"/>
      <c r="F16" s="547">
        <v>26</v>
      </c>
      <c r="G16" s="547" t="s">
        <v>937</v>
      </c>
      <c r="H16" s="548"/>
      <c r="I16" s="583">
        <f>'在庫情報（雨靴）'!R16</f>
        <v>0</v>
      </c>
      <c r="J16" s="152">
        <v>25</v>
      </c>
      <c r="K16" s="584">
        <f t="shared" si="0"/>
        <v>0</v>
      </c>
    </row>
    <row r="17" spans="2:11" ht="35.25" x14ac:dyDescent="0.35">
      <c r="B17" s="569"/>
      <c r="C17" s="44"/>
      <c r="D17" s="570"/>
      <c r="E17" s="570"/>
      <c r="F17" s="571">
        <v>27</v>
      </c>
      <c r="G17" s="571" t="s">
        <v>938</v>
      </c>
      <c r="H17" s="90"/>
      <c r="I17" s="585">
        <f>'在庫情報（雨靴）'!R17</f>
        <v>0</v>
      </c>
      <c r="J17" s="157">
        <v>25</v>
      </c>
      <c r="K17" s="586">
        <f t="shared" si="0"/>
        <v>0</v>
      </c>
    </row>
    <row r="18" spans="2:11" ht="35.25" x14ac:dyDescent="0.35">
      <c r="B18" s="569"/>
      <c r="C18" s="44"/>
      <c r="D18" s="570"/>
      <c r="E18" s="570"/>
      <c r="F18" s="547">
        <v>28</v>
      </c>
      <c r="G18" s="547" t="s">
        <v>939</v>
      </c>
      <c r="H18" s="548"/>
      <c r="I18" s="583">
        <f>'在庫情報（雨靴）'!R18</f>
        <v>0</v>
      </c>
      <c r="J18" s="152">
        <v>25</v>
      </c>
      <c r="K18" s="584">
        <f t="shared" si="0"/>
        <v>0</v>
      </c>
    </row>
    <row r="19" spans="2:11" ht="35.25" x14ac:dyDescent="0.35">
      <c r="B19" s="569"/>
      <c r="C19" s="44"/>
      <c r="D19" s="570"/>
      <c r="E19" s="570"/>
      <c r="F19" s="547">
        <v>29</v>
      </c>
      <c r="G19" s="547" t="s">
        <v>940</v>
      </c>
      <c r="H19" s="548"/>
      <c r="I19" s="583">
        <f>'在庫情報（雨靴）'!R19</f>
        <v>0</v>
      </c>
      <c r="J19" s="152">
        <v>25</v>
      </c>
      <c r="K19" s="584">
        <f t="shared" si="0"/>
        <v>0</v>
      </c>
    </row>
    <row r="20" spans="2:11" ht="35.25" x14ac:dyDescent="0.35">
      <c r="B20" s="569"/>
      <c r="C20" s="44"/>
      <c r="D20" s="570"/>
      <c r="E20" s="570"/>
      <c r="F20" s="571">
        <v>30</v>
      </c>
      <c r="G20" s="571" t="s">
        <v>941</v>
      </c>
      <c r="H20" s="90"/>
      <c r="I20" s="585">
        <f>'在庫情報（雨靴）'!R20</f>
        <v>0</v>
      </c>
      <c r="J20" s="157">
        <v>25</v>
      </c>
      <c r="K20" s="586">
        <f t="shared" si="0"/>
        <v>0</v>
      </c>
    </row>
    <row r="21" spans="2:11" ht="35.25" x14ac:dyDescent="0.35">
      <c r="B21" s="569"/>
      <c r="C21" s="44"/>
      <c r="D21" s="570"/>
      <c r="E21" s="570"/>
      <c r="F21" s="547">
        <v>31</v>
      </c>
      <c r="G21" s="547" t="s">
        <v>942</v>
      </c>
      <c r="H21" s="548"/>
      <c r="I21" s="583">
        <f>'在庫情報（雨靴）'!R21</f>
        <v>0</v>
      </c>
      <c r="J21" s="152">
        <v>25</v>
      </c>
      <c r="K21" s="584">
        <f t="shared" si="0"/>
        <v>0</v>
      </c>
    </row>
    <row r="22" spans="2:11" ht="36" thickBot="1" x14ac:dyDescent="0.4">
      <c r="B22" s="555"/>
      <c r="C22" s="576"/>
      <c r="D22" s="577"/>
      <c r="E22" s="577"/>
      <c r="F22" s="557">
        <v>32</v>
      </c>
      <c r="G22" s="557" t="s">
        <v>943</v>
      </c>
      <c r="H22" s="559"/>
      <c r="I22" s="592">
        <f>'在庫情報（雨靴）'!R22</f>
        <v>0</v>
      </c>
      <c r="J22" s="174">
        <v>25</v>
      </c>
      <c r="K22" s="593">
        <f t="shared" si="0"/>
        <v>0</v>
      </c>
    </row>
    <row r="23" spans="2:11" ht="35.25" x14ac:dyDescent="0.35">
      <c r="B23" s="524" t="s">
        <v>944</v>
      </c>
      <c r="C23" s="567"/>
      <c r="D23" s="568" t="s">
        <v>945</v>
      </c>
      <c r="E23" s="568"/>
      <c r="F23" s="526">
        <v>23</v>
      </c>
      <c r="G23" s="526" t="s">
        <v>934</v>
      </c>
      <c r="H23" s="527"/>
      <c r="I23" s="581">
        <f>'在庫情報（雨靴）'!R23</f>
        <v>0</v>
      </c>
      <c r="J23" s="179">
        <v>34</v>
      </c>
      <c r="K23" s="582">
        <f t="shared" si="0"/>
        <v>0</v>
      </c>
    </row>
    <row r="24" spans="2:11" ht="35.25" x14ac:dyDescent="0.35">
      <c r="B24" s="569"/>
      <c r="C24" s="44"/>
      <c r="D24" s="570"/>
      <c r="E24" s="570"/>
      <c r="F24" s="547">
        <v>24</v>
      </c>
      <c r="G24" s="547" t="s">
        <v>935</v>
      </c>
      <c r="H24" s="548"/>
      <c r="I24" s="583">
        <f>'在庫情報（雨靴）'!R24</f>
        <v>0</v>
      </c>
      <c r="J24" s="152">
        <v>34</v>
      </c>
      <c r="K24" s="584">
        <f t="shared" si="0"/>
        <v>0</v>
      </c>
    </row>
    <row r="25" spans="2:11" ht="35.25" x14ac:dyDescent="0.35">
      <c r="B25" s="569"/>
      <c r="C25" s="44"/>
      <c r="D25" s="570"/>
      <c r="E25" s="570"/>
      <c r="F25" s="571">
        <v>25</v>
      </c>
      <c r="G25" s="571" t="s">
        <v>936</v>
      </c>
      <c r="H25" s="90"/>
      <c r="I25" s="585">
        <f>'在庫情報（雨靴）'!R25</f>
        <v>0</v>
      </c>
      <c r="J25" s="157">
        <v>34</v>
      </c>
      <c r="K25" s="586">
        <f t="shared" si="0"/>
        <v>0</v>
      </c>
    </row>
    <row r="26" spans="2:11" ht="35.25" x14ac:dyDescent="0.35">
      <c r="B26" s="569"/>
      <c r="C26" s="44"/>
      <c r="D26" s="570"/>
      <c r="E26" s="570"/>
      <c r="F26" s="547">
        <v>26</v>
      </c>
      <c r="G26" s="547" t="s">
        <v>937</v>
      </c>
      <c r="H26" s="548"/>
      <c r="I26" s="583">
        <f>'在庫情報（雨靴）'!R26</f>
        <v>0</v>
      </c>
      <c r="J26" s="152">
        <v>34</v>
      </c>
      <c r="K26" s="584">
        <f t="shared" si="0"/>
        <v>0</v>
      </c>
    </row>
    <row r="27" spans="2:11" ht="35.25" x14ac:dyDescent="0.35">
      <c r="B27" s="569"/>
      <c r="C27" s="44"/>
      <c r="D27" s="570"/>
      <c r="E27" s="570"/>
      <c r="F27" s="571">
        <v>27</v>
      </c>
      <c r="G27" s="571" t="s">
        <v>938</v>
      </c>
      <c r="H27" s="90"/>
      <c r="I27" s="585">
        <f>'在庫情報（雨靴）'!R27</f>
        <v>0</v>
      </c>
      <c r="J27" s="157">
        <v>34</v>
      </c>
      <c r="K27" s="586">
        <f t="shared" si="0"/>
        <v>0</v>
      </c>
    </row>
    <row r="28" spans="2:11" ht="35.25" x14ac:dyDescent="0.35">
      <c r="B28" s="569"/>
      <c r="C28" s="44"/>
      <c r="D28" s="570"/>
      <c r="E28" s="570"/>
      <c r="F28" s="547">
        <v>28</v>
      </c>
      <c r="G28" s="547" t="s">
        <v>939</v>
      </c>
      <c r="H28" s="548"/>
      <c r="I28" s="583">
        <f>'在庫情報（雨靴）'!R28</f>
        <v>0</v>
      </c>
      <c r="J28" s="152">
        <v>34</v>
      </c>
      <c r="K28" s="584">
        <f t="shared" si="0"/>
        <v>0</v>
      </c>
    </row>
    <row r="29" spans="2:11" ht="35.25" x14ac:dyDescent="0.35">
      <c r="B29" s="569"/>
      <c r="C29" s="44"/>
      <c r="D29" s="570"/>
      <c r="E29" s="570"/>
      <c r="F29" s="547">
        <v>29</v>
      </c>
      <c r="G29" s="547" t="s">
        <v>940</v>
      </c>
      <c r="H29" s="548"/>
      <c r="I29" s="583">
        <f>'在庫情報（雨靴）'!R29</f>
        <v>0</v>
      </c>
      <c r="J29" s="152">
        <v>34</v>
      </c>
      <c r="K29" s="584">
        <f t="shared" si="0"/>
        <v>0</v>
      </c>
    </row>
    <row r="30" spans="2:11" ht="35.25" x14ac:dyDescent="0.35">
      <c r="B30" s="569"/>
      <c r="C30" s="44"/>
      <c r="D30" s="570"/>
      <c r="E30" s="570"/>
      <c r="F30" s="571">
        <v>30</v>
      </c>
      <c r="G30" s="571" t="s">
        <v>941</v>
      </c>
      <c r="H30" s="90"/>
      <c r="I30" s="585">
        <f>'在庫情報（雨靴）'!R30</f>
        <v>0</v>
      </c>
      <c r="J30" s="157">
        <v>34</v>
      </c>
      <c r="K30" s="586">
        <f t="shared" si="0"/>
        <v>0</v>
      </c>
    </row>
    <row r="31" spans="2:11" ht="35.25" x14ac:dyDescent="0.35">
      <c r="B31" s="569"/>
      <c r="C31" s="44"/>
      <c r="D31" s="570"/>
      <c r="E31" s="570"/>
      <c r="F31" s="547">
        <v>31</v>
      </c>
      <c r="G31" s="547" t="s">
        <v>942</v>
      </c>
      <c r="H31" s="548"/>
      <c r="I31" s="583">
        <f>'在庫情報（雨靴）'!R31</f>
        <v>0</v>
      </c>
      <c r="J31" s="152">
        <v>34</v>
      </c>
      <c r="K31" s="584">
        <f t="shared" si="0"/>
        <v>0</v>
      </c>
    </row>
    <row r="32" spans="2:11" ht="35.25" x14ac:dyDescent="0.35">
      <c r="B32" s="569"/>
      <c r="C32" s="44"/>
      <c r="D32" s="570"/>
      <c r="E32" s="570"/>
      <c r="F32" s="574">
        <v>32</v>
      </c>
      <c r="G32" s="574" t="s">
        <v>943</v>
      </c>
      <c r="H32" s="575"/>
      <c r="I32" s="587">
        <f>'在庫情報（雨靴）'!R32</f>
        <v>0</v>
      </c>
      <c r="J32" s="170">
        <v>34</v>
      </c>
      <c r="K32" s="588">
        <f t="shared" si="0"/>
        <v>0</v>
      </c>
    </row>
    <row r="33" spans="2:11" ht="35.25" x14ac:dyDescent="0.35">
      <c r="B33" s="569"/>
      <c r="C33" s="43"/>
      <c r="D33" s="47" t="s">
        <v>976</v>
      </c>
      <c r="E33" s="47"/>
      <c r="F33" s="541">
        <v>23</v>
      </c>
      <c r="G33" s="541" t="s">
        <v>934</v>
      </c>
      <c r="H33" s="93"/>
      <c r="I33" s="589">
        <f>'在庫情報（雨靴）'!R33</f>
        <v>0</v>
      </c>
      <c r="J33" s="590">
        <v>34</v>
      </c>
      <c r="K33" s="591">
        <f t="shared" si="0"/>
        <v>0</v>
      </c>
    </row>
    <row r="34" spans="2:11" ht="35.25" x14ac:dyDescent="0.35">
      <c r="B34" s="569"/>
      <c r="C34" s="44"/>
      <c r="D34" s="570"/>
      <c r="E34" s="570"/>
      <c r="F34" s="547">
        <v>24</v>
      </c>
      <c r="G34" s="547" t="s">
        <v>935</v>
      </c>
      <c r="H34" s="548"/>
      <c r="I34" s="583">
        <f>'在庫情報（雨靴）'!R34</f>
        <v>0</v>
      </c>
      <c r="J34" s="152">
        <v>34</v>
      </c>
      <c r="K34" s="584">
        <f t="shared" si="0"/>
        <v>0</v>
      </c>
    </row>
    <row r="35" spans="2:11" ht="35.25" x14ac:dyDescent="0.35">
      <c r="B35" s="569"/>
      <c r="C35" s="44"/>
      <c r="D35" s="570"/>
      <c r="E35" s="570"/>
      <c r="F35" s="571">
        <v>25</v>
      </c>
      <c r="G35" s="571" t="s">
        <v>936</v>
      </c>
      <c r="H35" s="90"/>
      <c r="I35" s="585">
        <f>'在庫情報（雨靴）'!R35</f>
        <v>0</v>
      </c>
      <c r="J35" s="157">
        <v>34</v>
      </c>
      <c r="K35" s="586">
        <f t="shared" si="0"/>
        <v>0</v>
      </c>
    </row>
    <row r="36" spans="2:11" ht="35.25" x14ac:dyDescent="0.35">
      <c r="B36" s="569"/>
      <c r="C36" s="44"/>
      <c r="D36" s="570"/>
      <c r="E36" s="570"/>
      <c r="F36" s="547">
        <v>26</v>
      </c>
      <c r="G36" s="547" t="s">
        <v>937</v>
      </c>
      <c r="H36" s="548"/>
      <c r="I36" s="583">
        <f>'在庫情報（雨靴）'!R36</f>
        <v>0</v>
      </c>
      <c r="J36" s="152">
        <v>34</v>
      </c>
      <c r="K36" s="584">
        <f t="shared" si="0"/>
        <v>0</v>
      </c>
    </row>
    <row r="37" spans="2:11" ht="35.25" x14ac:dyDescent="0.35">
      <c r="B37" s="569"/>
      <c r="C37" s="44"/>
      <c r="D37" s="570"/>
      <c r="E37" s="570"/>
      <c r="F37" s="571">
        <v>27</v>
      </c>
      <c r="G37" s="571" t="s">
        <v>938</v>
      </c>
      <c r="H37" s="90"/>
      <c r="I37" s="585">
        <f>'在庫情報（雨靴）'!R37</f>
        <v>0</v>
      </c>
      <c r="J37" s="157">
        <v>34</v>
      </c>
      <c r="K37" s="586">
        <f t="shared" si="0"/>
        <v>0</v>
      </c>
    </row>
    <row r="38" spans="2:11" ht="35.25" x14ac:dyDescent="0.35">
      <c r="B38" s="569"/>
      <c r="C38" s="44"/>
      <c r="D38" s="570"/>
      <c r="E38" s="570"/>
      <c r="F38" s="547">
        <v>28</v>
      </c>
      <c r="G38" s="547" t="s">
        <v>939</v>
      </c>
      <c r="H38" s="548"/>
      <c r="I38" s="583">
        <f>'在庫情報（雨靴）'!R38</f>
        <v>0</v>
      </c>
      <c r="J38" s="152">
        <v>34</v>
      </c>
      <c r="K38" s="584">
        <f t="shared" si="0"/>
        <v>0</v>
      </c>
    </row>
    <row r="39" spans="2:11" ht="35.25" x14ac:dyDescent="0.35">
      <c r="B39" s="569"/>
      <c r="C39" s="44"/>
      <c r="D39" s="570"/>
      <c r="E39" s="570"/>
      <c r="F39" s="547">
        <v>29</v>
      </c>
      <c r="G39" s="547" t="s">
        <v>940</v>
      </c>
      <c r="H39" s="548"/>
      <c r="I39" s="583">
        <f>'在庫情報（雨靴）'!R39</f>
        <v>0</v>
      </c>
      <c r="J39" s="152">
        <v>34</v>
      </c>
      <c r="K39" s="584">
        <f t="shared" si="0"/>
        <v>0</v>
      </c>
    </row>
    <row r="40" spans="2:11" ht="35.25" x14ac:dyDescent="0.35">
      <c r="B40" s="569"/>
      <c r="C40" s="44"/>
      <c r="D40" s="570"/>
      <c r="E40" s="570"/>
      <c r="F40" s="571">
        <v>30</v>
      </c>
      <c r="G40" s="571" t="s">
        <v>941</v>
      </c>
      <c r="H40" s="90"/>
      <c r="I40" s="585">
        <f>'在庫情報（雨靴）'!R40</f>
        <v>0</v>
      </c>
      <c r="J40" s="157">
        <v>34</v>
      </c>
      <c r="K40" s="586">
        <f t="shared" si="0"/>
        <v>0</v>
      </c>
    </row>
    <row r="41" spans="2:11" ht="35.25" x14ac:dyDescent="0.35">
      <c r="B41" s="569"/>
      <c r="C41" s="44"/>
      <c r="D41" s="570"/>
      <c r="E41" s="570"/>
      <c r="F41" s="547">
        <v>31</v>
      </c>
      <c r="G41" s="547" t="s">
        <v>942</v>
      </c>
      <c r="H41" s="548"/>
      <c r="I41" s="583">
        <f>'在庫情報（雨靴）'!R41</f>
        <v>0</v>
      </c>
      <c r="J41" s="152">
        <v>34</v>
      </c>
      <c r="K41" s="584">
        <f t="shared" si="0"/>
        <v>0</v>
      </c>
    </row>
    <row r="42" spans="2:11" ht="35.25" x14ac:dyDescent="0.35">
      <c r="B42" s="569"/>
      <c r="C42" s="44"/>
      <c r="D42" s="570"/>
      <c r="E42" s="570"/>
      <c r="F42" s="574">
        <v>32</v>
      </c>
      <c r="G42" s="574" t="s">
        <v>943</v>
      </c>
      <c r="H42" s="575"/>
      <c r="I42" s="587">
        <f>'在庫情報（雨靴）'!R42</f>
        <v>0</v>
      </c>
      <c r="J42" s="170">
        <v>34</v>
      </c>
      <c r="K42" s="588">
        <f t="shared" si="0"/>
        <v>0</v>
      </c>
    </row>
    <row r="43" spans="2:11" ht="35.25" x14ac:dyDescent="0.35">
      <c r="B43" s="569"/>
      <c r="C43" s="43"/>
      <c r="D43" s="47" t="s">
        <v>977</v>
      </c>
      <c r="E43" s="47"/>
      <c r="F43" s="541">
        <v>23</v>
      </c>
      <c r="G43" s="541" t="s">
        <v>934</v>
      </c>
      <c r="H43" s="93"/>
      <c r="I43" s="589">
        <f>'在庫情報（雨靴）'!R43</f>
        <v>0</v>
      </c>
      <c r="J43" s="590">
        <v>34</v>
      </c>
      <c r="K43" s="591">
        <f t="shared" si="0"/>
        <v>0</v>
      </c>
    </row>
    <row r="44" spans="2:11" ht="35.25" x14ac:dyDescent="0.35">
      <c r="B44" s="569"/>
      <c r="C44" s="44"/>
      <c r="D44" s="570"/>
      <c r="E44" s="570"/>
      <c r="F44" s="547">
        <v>24</v>
      </c>
      <c r="G44" s="547" t="s">
        <v>935</v>
      </c>
      <c r="H44" s="548"/>
      <c r="I44" s="583">
        <f>'在庫情報（雨靴）'!R44</f>
        <v>0</v>
      </c>
      <c r="J44" s="152">
        <v>34</v>
      </c>
      <c r="K44" s="584">
        <f t="shared" si="0"/>
        <v>0</v>
      </c>
    </row>
    <row r="45" spans="2:11" ht="35.25" x14ac:dyDescent="0.35">
      <c r="B45" s="569"/>
      <c r="C45" s="44"/>
      <c r="D45" s="570"/>
      <c r="E45" s="570"/>
      <c r="F45" s="571">
        <v>25</v>
      </c>
      <c r="G45" s="571" t="s">
        <v>936</v>
      </c>
      <c r="H45" s="90"/>
      <c r="I45" s="585">
        <f>'在庫情報（雨靴）'!R45</f>
        <v>0</v>
      </c>
      <c r="J45" s="157">
        <v>34</v>
      </c>
      <c r="K45" s="586">
        <f t="shared" si="0"/>
        <v>0</v>
      </c>
    </row>
    <row r="46" spans="2:11" ht="35.25" x14ac:dyDescent="0.35">
      <c r="B46" s="569"/>
      <c r="C46" s="44"/>
      <c r="D46" s="570"/>
      <c r="E46" s="570"/>
      <c r="F46" s="547">
        <v>26</v>
      </c>
      <c r="G46" s="547" t="s">
        <v>937</v>
      </c>
      <c r="H46" s="548"/>
      <c r="I46" s="583">
        <f>'在庫情報（雨靴）'!R46</f>
        <v>0</v>
      </c>
      <c r="J46" s="152">
        <v>34</v>
      </c>
      <c r="K46" s="584">
        <f t="shared" si="0"/>
        <v>0</v>
      </c>
    </row>
    <row r="47" spans="2:11" ht="35.25" x14ac:dyDescent="0.35">
      <c r="B47" s="569"/>
      <c r="C47" s="44"/>
      <c r="D47" s="570"/>
      <c r="E47" s="570"/>
      <c r="F47" s="571">
        <v>27</v>
      </c>
      <c r="G47" s="571" t="s">
        <v>938</v>
      </c>
      <c r="H47" s="90"/>
      <c r="I47" s="585">
        <f>'在庫情報（雨靴）'!R47</f>
        <v>0</v>
      </c>
      <c r="J47" s="157">
        <v>34</v>
      </c>
      <c r="K47" s="586">
        <f t="shared" si="0"/>
        <v>0</v>
      </c>
    </row>
    <row r="48" spans="2:11" ht="35.25" x14ac:dyDescent="0.35">
      <c r="B48" s="569"/>
      <c r="C48" s="44"/>
      <c r="D48" s="570"/>
      <c r="E48" s="570"/>
      <c r="F48" s="547">
        <v>28</v>
      </c>
      <c r="G48" s="547" t="s">
        <v>939</v>
      </c>
      <c r="H48" s="548"/>
      <c r="I48" s="583">
        <f>'在庫情報（雨靴）'!R48</f>
        <v>0</v>
      </c>
      <c r="J48" s="152">
        <v>34</v>
      </c>
      <c r="K48" s="584">
        <f t="shared" si="0"/>
        <v>0</v>
      </c>
    </row>
    <row r="49" spans="2:11" ht="35.25" x14ac:dyDescent="0.35">
      <c r="B49" s="569"/>
      <c r="C49" s="44"/>
      <c r="D49" s="570"/>
      <c r="E49" s="570"/>
      <c r="F49" s="547">
        <v>29</v>
      </c>
      <c r="G49" s="547" t="s">
        <v>940</v>
      </c>
      <c r="H49" s="548"/>
      <c r="I49" s="583">
        <f>'在庫情報（雨靴）'!R49</f>
        <v>0</v>
      </c>
      <c r="J49" s="152">
        <v>34</v>
      </c>
      <c r="K49" s="584">
        <f t="shared" si="0"/>
        <v>0</v>
      </c>
    </row>
    <row r="50" spans="2:11" ht="35.25" x14ac:dyDescent="0.35">
      <c r="B50" s="569"/>
      <c r="C50" s="44"/>
      <c r="D50" s="570"/>
      <c r="E50" s="570"/>
      <c r="F50" s="571">
        <v>30</v>
      </c>
      <c r="G50" s="571" t="s">
        <v>941</v>
      </c>
      <c r="H50" s="90"/>
      <c r="I50" s="585">
        <f>'在庫情報（雨靴）'!R50</f>
        <v>0</v>
      </c>
      <c r="J50" s="157">
        <v>34</v>
      </c>
      <c r="K50" s="586">
        <f t="shared" si="0"/>
        <v>0</v>
      </c>
    </row>
    <row r="51" spans="2:11" ht="35.25" x14ac:dyDescent="0.35">
      <c r="B51" s="569"/>
      <c r="C51" s="44"/>
      <c r="D51" s="570"/>
      <c r="E51" s="570"/>
      <c r="F51" s="547">
        <v>31</v>
      </c>
      <c r="G51" s="547" t="s">
        <v>942</v>
      </c>
      <c r="H51" s="548"/>
      <c r="I51" s="583">
        <f>'在庫情報（雨靴）'!R51</f>
        <v>0</v>
      </c>
      <c r="J51" s="152">
        <v>34</v>
      </c>
      <c r="K51" s="584">
        <f t="shared" si="0"/>
        <v>0</v>
      </c>
    </row>
    <row r="52" spans="2:11" ht="36" thickBot="1" x14ac:dyDescent="0.4">
      <c r="B52" s="555"/>
      <c r="C52" s="576"/>
      <c r="D52" s="577"/>
      <c r="E52" s="577"/>
      <c r="F52" s="557">
        <v>32</v>
      </c>
      <c r="G52" s="557" t="s">
        <v>943</v>
      </c>
      <c r="H52" s="559"/>
      <c r="I52" s="592">
        <f>'在庫情報（雨靴）'!R52</f>
        <v>0</v>
      </c>
      <c r="J52" s="174">
        <v>34</v>
      </c>
      <c r="K52" s="593">
        <f t="shared" si="0"/>
        <v>0</v>
      </c>
    </row>
    <row r="53" spans="2:11" ht="35.25" x14ac:dyDescent="0.35">
      <c r="B53" s="524" t="s">
        <v>978</v>
      </c>
      <c r="C53" s="567"/>
      <c r="D53" s="568" t="s">
        <v>979</v>
      </c>
      <c r="E53" s="568" t="s">
        <v>590</v>
      </c>
      <c r="F53" s="526">
        <v>23</v>
      </c>
      <c r="G53" s="526" t="s">
        <v>934</v>
      </c>
      <c r="H53" s="527" t="s">
        <v>990</v>
      </c>
      <c r="I53" s="581">
        <f>'在庫情報（雨靴）'!R53</f>
        <v>0</v>
      </c>
      <c r="J53" s="179">
        <v>36</v>
      </c>
      <c r="K53" s="582">
        <f t="shared" si="0"/>
        <v>0</v>
      </c>
    </row>
    <row r="54" spans="2:11" ht="35.25" x14ac:dyDescent="0.35">
      <c r="B54" s="569"/>
      <c r="C54" s="44"/>
      <c r="D54" s="570"/>
      <c r="E54" s="570"/>
      <c r="F54" s="547">
        <v>24</v>
      </c>
      <c r="G54" s="547" t="s">
        <v>935</v>
      </c>
      <c r="H54" s="548" t="s">
        <v>991</v>
      </c>
      <c r="I54" s="583">
        <f>'在庫情報（雨靴）'!R54</f>
        <v>0</v>
      </c>
      <c r="J54" s="152">
        <v>36</v>
      </c>
      <c r="K54" s="584">
        <f t="shared" si="0"/>
        <v>0</v>
      </c>
    </row>
    <row r="55" spans="2:11" ht="35.25" x14ac:dyDescent="0.35">
      <c r="B55" s="569"/>
      <c r="C55" s="44"/>
      <c r="D55" s="570"/>
      <c r="E55" s="570"/>
      <c r="F55" s="571">
        <v>25</v>
      </c>
      <c r="G55" s="571" t="s">
        <v>936</v>
      </c>
      <c r="H55" s="90"/>
      <c r="I55" s="585">
        <f>'在庫情報（雨靴）'!R55</f>
        <v>0</v>
      </c>
      <c r="J55" s="157">
        <v>36</v>
      </c>
      <c r="K55" s="586">
        <f t="shared" si="0"/>
        <v>0</v>
      </c>
    </row>
    <row r="56" spans="2:11" ht="35.25" x14ac:dyDescent="0.35">
      <c r="B56" s="569"/>
      <c r="C56" s="44"/>
      <c r="D56" s="570"/>
      <c r="E56" s="570"/>
      <c r="F56" s="547">
        <v>26</v>
      </c>
      <c r="G56" s="547" t="s">
        <v>937</v>
      </c>
      <c r="H56" s="548" t="s">
        <v>992</v>
      </c>
      <c r="I56" s="583">
        <f>'在庫情報（雨靴）'!R56</f>
        <v>0</v>
      </c>
      <c r="J56" s="152">
        <v>36</v>
      </c>
      <c r="K56" s="584">
        <f t="shared" si="0"/>
        <v>0</v>
      </c>
    </row>
    <row r="57" spans="2:11" ht="35.25" x14ac:dyDescent="0.35">
      <c r="B57" s="569"/>
      <c r="C57" s="44"/>
      <c r="D57" s="570"/>
      <c r="E57" s="570"/>
      <c r="F57" s="571">
        <v>27</v>
      </c>
      <c r="G57" s="571" t="s">
        <v>938</v>
      </c>
      <c r="H57" s="90"/>
      <c r="I57" s="585">
        <f>'在庫情報（雨靴）'!R57</f>
        <v>0</v>
      </c>
      <c r="J57" s="157">
        <v>36</v>
      </c>
      <c r="K57" s="586">
        <f t="shared" si="0"/>
        <v>0</v>
      </c>
    </row>
    <row r="58" spans="2:11" ht="35.25" x14ac:dyDescent="0.35">
      <c r="B58" s="569"/>
      <c r="C58" s="44"/>
      <c r="D58" s="570"/>
      <c r="E58" s="570"/>
      <c r="F58" s="547">
        <v>28</v>
      </c>
      <c r="G58" s="547" t="s">
        <v>939</v>
      </c>
      <c r="H58" s="548" t="s">
        <v>993</v>
      </c>
      <c r="I58" s="583">
        <f>'在庫情報（雨靴）'!R58</f>
        <v>0</v>
      </c>
      <c r="J58" s="152">
        <v>36</v>
      </c>
      <c r="K58" s="584">
        <f t="shared" si="0"/>
        <v>0</v>
      </c>
    </row>
    <row r="59" spans="2:11" ht="35.25" x14ac:dyDescent="0.35">
      <c r="B59" s="569"/>
      <c r="C59" s="44"/>
      <c r="D59" s="570"/>
      <c r="E59" s="570"/>
      <c r="F59" s="547">
        <v>29</v>
      </c>
      <c r="G59" s="547" t="s">
        <v>940</v>
      </c>
      <c r="H59" s="548" t="s">
        <v>994</v>
      </c>
      <c r="I59" s="583">
        <f>'在庫情報（雨靴）'!R59</f>
        <v>0</v>
      </c>
      <c r="J59" s="152">
        <v>36</v>
      </c>
      <c r="K59" s="584">
        <f t="shared" si="0"/>
        <v>0</v>
      </c>
    </row>
    <row r="60" spans="2:11" ht="35.25" x14ac:dyDescent="0.35">
      <c r="B60" s="569"/>
      <c r="C60" s="44"/>
      <c r="D60" s="570"/>
      <c r="E60" s="570"/>
      <c r="F60" s="571">
        <v>30</v>
      </c>
      <c r="G60" s="571" t="s">
        <v>941</v>
      </c>
      <c r="H60" s="90"/>
      <c r="I60" s="585">
        <f>'在庫情報（雨靴）'!R60</f>
        <v>0</v>
      </c>
      <c r="J60" s="157">
        <v>36</v>
      </c>
      <c r="K60" s="586">
        <f t="shared" si="0"/>
        <v>0</v>
      </c>
    </row>
    <row r="61" spans="2:11" ht="35.25" x14ac:dyDescent="0.35">
      <c r="B61" s="569"/>
      <c r="C61" s="44"/>
      <c r="D61" s="570"/>
      <c r="E61" s="570"/>
      <c r="F61" s="547">
        <v>31</v>
      </c>
      <c r="G61" s="547" t="s">
        <v>942</v>
      </c>
      <c r="H61" s="548" t="s">
        <v>995</v>
      </c>
      <c r="I61" s="583">
        <f>'在庫情報（雨靴）'!R61</f>
        <v>0</v>
      </c>
      <c r="J61" s="152">
        <v>36</v>
      </c>
      <c r="K61" s="584">
        <f t="shared" si="0"/>
        <v>0</v>
      </c>
    </row>
    <row r="62" spans="2:11" ht="36" thickBot="1" x14ac:dyDescent="0.4">
      <c r="B62" s="569"/>
      <c r="C62" s="44"/>
      <c r="D62" s="570"/>
      <c r="E62" s="570"/>
      <c r="F62" s="574">
        <v>32</v>
      </c>
      <c r="G62" s="574" t="s">
        <v>943</v>
      </c>
      <c r="H62" s="575" t="s">
        <v>996</v>
      </c>
      <c r="I62" s="592">
        <f>'在庫情報（雨靴）'!R62</f>
        <v>0</v>
      </c>
      <c r="J62" s="174">
        <v>36</v>
      </c>
      <c r="K62" s="593">
        <f t="shared" si="0"/>
        <v>0</v>
      </c>
    </row>
    <row r="63" spans="2:11" ht="35.25" x14ac:dyDescent="0.35">
      <c r="B63" s="569"/>
      <c r="C63" s="43"/>
      <c r="D63" s="47" t="s">
        <v>980</v>
      </c>
      <c r="E63" s="47" t="s">
        <v>552</v>
      </c>
      <c r="F63" s="541">
        <v>23</v>
      </c>
      <c r="G63" s="541" t="s">
        <v>934</v>
      </c>
      <c r="H63" s="93" t="s">
        <v>997</v>
      </c>
      <c r="I63" s="581">
        <f>'在庫情報（雨靴）'!R63</f>
        <v>0</v>
      </c>
      <c r="J63" s="179">
        <v>36</v>
      </c>
      <c r="K63" s="582">
        <f t="shared" si="0"/>
        <v>0</v>
      </c>
    </row>
    <row r="64" spans="2:11" ht="35.25" x14ac:dyDescent="0.35">
      <c r="B64" s="569"/>
      <c r="C64" s="44"/>
      <c r="D64" s="570"/>
      <c r="E64" s="570"/>
      <c r="F64" s="547">
        <v>24</v>
      </c>
      <c r="G64" s="547" t="s">
        <v>935</v>
      </c>
      <c r="H64" s="548" t="s">
        <v>998</v>
      </c>
      <c r="I64" s="583">
        <f>'在庫情報（雨靴）'!R64</f>
        <v>0</v>
      </c>
      <c r="J64" s="152">
        <v>36</v>
      </c>
      <c r="K64" s="584">
        <f t="shared" si="0"/>
        <v>0</v>
      </c>
    </row>
    <row r="65" spans="2:11" ht="35.25" x14ac:dyDescent="0.35">
      <c r="B65" s="569"/>
      <c r="C65" s="44"/>
      <c r="D65" s="570"/>
      <c r="E65" s="570"/>
      <c r="F65" s="571">
        <v>25</v>
      </c>
      <c r="G65" s="571" t="s">
        <v>936</v>
      </c>
      <c r="H65" s="90"/>
      <c r="I65" s="585">
        <f>'在庫情報（雨靴）'!R65</f>
        <v>0</v>
      </c>
      <c r="J65" s="157">
        <v>36</v>
      </c>
      <c r="K65" s="586">
        <f t="shared" si="0"/>
        <v>0</v>
      </c>
    </row>
    <row r="66" spans="2:11" ht="35.25" x14ac:dyDescent="0.35">
      <c r="B66" s="569"/>
      <c r="C66" s="44"/>
      <c r="D66" s="570"/>
      <c r="E66" s="570"/>
      <c r="F66" s="547">
        <v>26</v>
      </c>
      <c r="G66" s="547" t="s">
        <v>937</v>
      </c>
      <c r="H66" s="548" t="s">
        <v>999</v>
      </c>
      <c r="I66" s="583">
        <f>'在庫情報（雨靴）'!R66</f>
        <v>0</v>
      </c>
      <c r="J66" s="152">
        <v>36</v>
      </c>
      <c r="K66" s="584">
        <f t="shared" si="0"/>
        <v>0</v>
      </c>
    </row>
    <row r="67" spans="2:11" ht="35.25" x14ac:dyDescent="0.35">
      <c r="B67" s="569"/>
      <c r="C67" s="44"/>
      <c r="D67" s="570"/>
      <c r="E67" s="570"/>
      <c r="F67" s="571">
        <v>27</v>
      </c>
      <c r="G67" s="571" t="s">
        <v>938</v>
      </c>
      <c r="H67" s="90"/>
      <c r="I67" s="585">
        <f>'在庫情報（雨靴）'!R67</f>
        <v>0</v>
      </c>
      <c r="J67" s="157">
        <v>36</v>
      </c>
      <c r="K67" s="586">
        <f t="shared" si="0"/>
        <v>0</v>
      </c>
    </row>
    <row r="68" spans="2:11" ht="35.25" x14ac:dyDescent="0.35">
      <c r="B68" s="569"/>
      <c r="C68" s="44"/>
      <c r="D68" s="570"/>
      <c r="E68" s="570"/>
      <c r="F68" s="547">
        <v>28</v>
      </c>
      <c r="G68" s="547" t="s">
        <v>939</v>
      </c>
      <c r="H68" s="548" t="s">
        <v>1000</v>
      </c>
      <c r="I68" s="583">
        <f>'在庫情報（雨靴）'!R68</f>
        <v>0</v>
      </c>
      <c r="J68" s="152">
        <v>36</v>
      </c>
      <c r="K68" s="584">
        <f t="shared" ref="K68:K142" si="1">I68*J68</f>
        <v>0</v>
      </c>
    </row>
    <row r="69" spans="2:11" ht="35.25" x14ac:dyDescent="0.35">
      <c r="B69" s="569"/>
      <c r="C69" s="44"/>
      <c r="D69" s="570"/>
      <c r="E69" s="570"/>
      <c r="F69" s="547">
        <v>29</v>
      </c>
      <c r="G69" s="547" t="s">
        <v>940</v>
      </c>
      <c r="H69" s="548" t="s">
        <v>1001</v>
      </c>
      <c r="I69" s="583">
        <f>'在庫情報（雨靴）'!R69</f>
        <v>0</v>
      </c>
      <c r="J69" s="152">
        <v>36</v>
      </c>
      <c r="K69" s="584">
        <f t="shared" si="1"/>
        <v>0</v>
      </c>
    </row>
    <row r="70" spans="2:11" ht="35.25" x14ac:dyDescent="0.35">
      <c r="B70" s="569"/>
      <c r="C70" s="44"/>
      <c r="D70" s="570"/>
      <c r="E70" s="570"/>
      <c r="F70" s="571">
        <v>30</v>
      </c>
      <c r="G70" s="571" t="s">
        <v>941</v>
      </c>
      <c r="H70" s="90"/>
      <c r="I70" s="585">
        <f>'在庫情報（雨靴）'!R70</f>
        <v>0</v>
      </c>
      <c r="J70" s="157">
        <v>36</v>
      </c>
      <c r="K70" s="586">
        <f t="shared" si="1"/>
        <v>0</v>
      </c>
    </row>
    <row r="71" spans="2:11" ht="35.25" x14ac:dyDescent="0.35">
      <c r="B71" s="569"/>
      <c r="C71" s="44"/>
      <c r="D71" s="570"/>
      <c r="E71" s="570"/>
      <c r="F71" s="547">
        <v>31</v>
      </c>
      <c r="G71" s="547" t="s">
        <v>942</v>
      </c>
      <c r="H71" s="548" t="s">
        <v>1002</v>
      </c>
      <c r="I71" s="583">
        <f>'在庫情報（雨靴）'!R71</f>
        <v>0</v>
      </c>
      <c r="J71" s="152">
        <v>36</v>
      </c>
      <c r="K71" s="584">
        <f t="shared" si="1"/>
        <v>0</v>
      </c>
    </row>
    <row r="72" spans="2:11" ht="36" thickBot="1" x14ac:dyDescent="0.4">
      <c r="B72" s="555"/>
      <c r="C72" s="576"/>
      <c r="D72" s="577"/>
      <c r="E72" s="577"/>
      <c r="F72" s="557">
        <v>32</v>
      </c>
      <c r="G72" s="557" t="s">
        <v>943</v>
      </c>
      <c r="H72" s="559" t="s">
        <v>1003</v>
      </c>
      <c r="I72" s="592">
        <f>'在庫情報（雨靴）'!R72</f>
        <v>0</v>
      </c>
      <c r="J72" s="174">
        <v>36</v>
      </c>
      <c r="K72" s="593">
        <f t="shared" si="1"/>
        <v>0</v>
      </c>
    </row>
    <row r="73" spans="2:11" ht="35.25" x14ac:dyDescent="0.35">
      <c r="B73" s="569" t="s">
        <v>981</v>
      </c>
      <c r="C73" s="43"/>
      <c r="D73" s="47" t="s">
        <v>982</v>
      </c>
      <c r="E73" s="47" t="s">
        <v>983</v>
      </c>
      <c r="F73" s="541">
        <v>23</v>
      </c>
      <c r="G73" s="541" t="s">
        <v>934</v>
      </c>
      <c r="H73" s="93" t="s">
        <v>1004</v>
      </c>
      <c r="I73" s="581">
        <f>'在庫情報（雨靴）'!R73</f>
        <v>0</v>
      </c>
      <c r="J73" s="179">
        <v>38</v>
      </c>
      <c r="K73" s="582">
        <f t="shared" si="1"/>
        <v>0</v>
      </c>
    </row>
    <row r="74" spans="2:11" ht="35.25" x14ac:dyDescent="0.35">
      <c r="B74" s="569"/>
      <c r="C74" s="44"/>
      <c r="D74" s="570"/>
      <c r="E74" s="570"/>
      <c r="F74" s="547">
        <v>24</v>
      </c>
      <c r="G74" s="547" t="s">
        <v>935</v>
      </c>
      <c r="H74" s="548" t="s">
        <v>1005</v>
      </c>
      <c r="I74" s="583">
        <f>'在庫情報（雨靴）'!R74</f>
        <v>0</v>
      </c>
      <c r="J74" s="152">
        <v>38</v>
      </c>
      <c r="K74" s="584">
        <f t="shared" si="1"/>
        <v>0</v>
      </c>
    </row>
    <row r="75" spans="2:11" ht="35.25" x14ac:dyDescent="0.35">
      <c r="B75" s="569"/>
      <c r="C75" s="44"/>
      <c r="D75" s="570"/>
      <c r="E75" s="570"/>
      <c r="F75" s="571">
        <v>25</v>
      </c>
      <c r="G75" s="571" t="s">
        <v>936</v>
      </c>
      <c r="H75" s="90"/>
      <c r="I75" s="585">
        <f>'在庫情報（雨靴）'!R75</f>
        <v>0</v>
      </c>
      <c r="J75" s="157">
        <v>38</v>
      </c>
      <c r="K75" s="586">
        <f t="shared" si="1"/>
        <v>0</v>
      </c>
    </row>
    <row r="76" spans="2:11" ht="35.25" x14ac:dyDescent="0.35">
      <c r="B76" s="569"/>
      <c r="C76" s="44"/>
      <c r="D76" s="570"/>
      <c r="E76" s="570"/>
      <c r="F76" s="547">
        <v>26</v>
      </c>
      <c r="G76" s="547" t="s">
        <v>937</v>
      </c>
      <c r="H76" s="548" t="s">
        <v>1006</v>
      </c>
      <c r="I76" s="583">
        <f>'在庫情報（雨靴）'!R76</f>
        <v>0</v>
      </c>
      <c r="J76" s="152">
        <v>38</v>
      </c>
      <c r="K76" s="584">
        <f t="shared" si="1"/>
        <v>0</v>
      </c>
    </row>
    <row r="77" spans="2:11" ht="35.25" x14ac:dyDescent="0.35">
      <c r="B77" s="569"/>
      <c r="C77" s="44"/>
      <c r="D77" s="570"/>
      <c r="E77" s="570"/>
      <c r="F77" s="571">
        <v>27</v>
      </c>
      <c r="G77" s="571" t="s">
        <v>938</v>
      </c>
      <c r="H77" s="90"/>
      <c r="I77" s="585">
        <f>'在庫情報（雨靴）'!R77</f>
        <v>0</v>
      </c>
      <c r="J77" s="157">
        <v>38</v>
      </c>
      <c r="K77" s="586">
        <f t="shared" si="1"/>
        <v>0</v>
      </c>
    </row>
    <row r="78" spans="2:11" ht="35.25" x14ac:dyDescent="0.35">
      <c r="B78" s="569"/>
      <c r="C78" s="44"/>
      <c r="D78" s="570"/>
      <c r="E78" s="570"/>
      <c r="F78" s="547">
        <v>28</v>
      </c>
      <c r="G78" s="547" t="s">
        <v>939</v>
      </c>
      <c r="H78" s="548" t="s">
        <v>1007</v>
      </c>
      <c r="I78" s="583">
        <f>'在庫情報（雨靴）'!R78</f>
        <v>0</v>
      </c>
      <c r="J78" s="152">
        <v>38</v>
      </c>
      <c r="K78" s="584">
        <f t="shared" si="1"/>
        <v>0</v>
      </c>
    </row>
    <row r="79" spans="2:11" ht="35.25" x14ac:dyDescent="0.35">
      <c r="B79" s="569"/>
      <c r="C79" s="44"/>
      <c r="D79" s="570"/>
      <c r="E79" s="570"/>
      <c r="F79" s="547">
        <v>29</v>
      </c>
      <c r="G79" s="547" t="s">
        <v>940</v>
      </c>
      <c r="H79" s="548" t="s">
        <v>1008</v>
      </c>
      <c r="I79" s="583">
        <f>'在庫情報（雨靴）'!R79</f>
        <v>0</v>
      </c>
      <c r="J79" s="152">
        <v>38</v>
      </c>
      <c r="K79" s="584">
        <f t="shared" si="1"/>
        <v>0</v>
      </c>
    </row>
    <row r="80" spans="2:11" ht="35.25" x14ac:dyDescent="0.35">
      <c r="B80" s="569"/>
      <c r="C80" s="44"/>
      <c r="D80" s="570"/>
      <c r="E80" s="570"/>
      <c r="F80" s="571">
        <v>30</v>
      </c>
      <c r="G80" s="571" t="s">
        <v>941</v>
      </c>
      <c r="H80" s="90"/>
      <c r="I80" s="585">
        <f>'在庫情報（雨靴）'!R80</f>
        <v>0</v>
      </c>
      <c r="J80" s="157">
        <v>38</v>
      </c>
      <c r="K80" s="586">
        <f t="shared" si="1"/>
        <v>0</v>
      </c>
    </row>
    <row r="81" spans="2:11" ht="35.25" x14ac:dyDescent="0.35">
      <c r="B81" s="569"/>
      <c r="C81" s="44"/>
      <c r="D81" s="570"/>
      <c r="E81" s="570"/>
      <c r="F81" s="547">
        <v>31</v>
      </c>
      <c r="G81" s="547" t="s">
        <v>942</v>
      </c>
      <c r="H81" s="548" t="s">
        <v>1009</v>
      </c>
      <c r="I81" s="583">
        <f>'在庫情報（雨靴）'!R81</f>
        <v>0</v>
      </c>
      <c r="J81" s="152">
        <v>38</v>
      </c>
      <c r="K81" s="584">
        <f t="shared" si="1"/>
        <v>0</v>
      </c>
    </row>
    <row r="82" spans="2:11" ht="35.25" x14ac:dyDescent="0.35">
      <c r="B82" s="569"/>
      <c r="C82" s="44"/>
      <c r="D82" s="570"/>
      <c r="E82" s="570"/>
      <c r="F82" s="574">
        <v>32</v>
      </c>
      <c r="G82" s="574" t="s">
        <v>943</v>
      </c>
      <c r="H82" s="575" t="s">
        <v>1010</v>
      </c>
      <c r="I82" s="587">
        <f>'在庫情報（雨靴）'!R82</f>
        <v>0</v>
      </c>
      <c r="J82" s="170">
        <v>38</v>
      </c>
      <c r="K82" s="588">
        <f t="shared" si="1"/>
        <v>0</v>
      </c>
    </row>
    <row r="83" spans="2:11" ht="35.25" x14ac:dyDescent="0.35">
      <c r="B83" s="569"/>
      <c r="C83" s="43"/>
      <c r="D83" s="47" t="s">
        <v>1039</v>
      </c>
      <c r="E83" s="47" t="s">
        <v>1040</v>
      </c>
      <c r="F83" s="541">
        <v>23</v>
      </c>
      <c r="G83" s="541" t="s">
        <v>934</v>
      </c>
      <c r="H83" s="93" t="s">
        <v>1004</v>
      </c>
      <c r="I83" s="589">
        <f>'在庫情報（雨靴）'!R83</f>
        <v>0</v>
      </c>
      <c r="J83" s="590">
        <v>38</v>
      </c>
      <c r="K83" s="591">
        <f t="shared" si="1"/>
        <v>0</v>
      </c>
    </row>
    <row r="84" spans="2:11" ht="35.25" x14ac:dyDescent="0.35">
      <c r="B84" s="569"/>
      <c r="C84" s="44"/>
      <c r="D84" s="570"/>
      <c r="E84" s="570"/>
      <c r="F84" s="547">
        <v>24</v>
      </c>
      <c r="G84" s="547" t="s">
        <v>935</v>
      </c>
      <c r="H84" s="548" t="s">
        <v>1005</v>
      </c>
      <c r="I84" s="583">
        <f>'在庫情報（雨靴）'!R84</f>
        <v>0</v>
      </c>
      <c r="J84" s="152">
        <v>38</v>
      </c>
      <c r="K84" s="584">
        <f t="shared" si="1"/>
        <v>0</v>
      </c>
    </row>
    <row r="85" spans="2:11" ht="35.25" x14ac:dyDescent="0.35">
      <c r="B85" s="569"/>
      <c r="C85" s="44"/>
      <c r="D85" s="570"/>
      <c r="E85" s="570"/>
      <c r="F85" s="571">
        <v>25</v>
      </c>
      <c r="G85" s="571" t="s">
        <v>936</v>
      </c>
      <c r="H85" s="90"/>
      <c r="I85" s="585">
        <f>'在庫情報（雨靴）'!R85</f>
        <v>0</v>
      </c>
      <c r="J85" s="157">
        <v>38</v>
      </c>
      <c r="K85" s="586">
        <f t="shared" si="1"/>
        <v>0</v>
      </c>
    </row>
    <row r="86" spans="2:11" ht="35.25" x14ac:dyDescent="0.35">
      <c r="B86" s="569"/>
      <c r="C86" s="44"/>
      <c r="D86" s="570"/>
      <c r="E86" s="570"/>
      <c r="F86" s="547">
        <v>26</v>
      </c>
      <c r="G86" s="547" t="s">
        <v>937</v>
      </c>
      <c r="H86" s="548" t="s">
        <v>1006</v>
      </c>
      <c r="I86" s="583">
        <f>'在庫情報（雨靴）'!R86</f>
        <v>0</v>
      </c>
      <c r="J86" s="152">
        <v>38</v>
      </c>
      <c r="K86" s="584">
        <f t="shared" si="1"/>
        <v>0</v>
      </c>
    </row>
    <row r="87" spans="2:11" ht="35.25" x14ac:dyDescent="0.35">
      <c r="B87" s="569"/>
      <c r="C87" s="44"/>
      <c r="D87" s="570"/>
      <c r="E87" s="570"/>
      <c r="F87" s="571">
        <v>27</v>
      </c>
      <c r="G87" s="571" t="s">
        <v>938</v>
      </c>
      <c r="H87" s="90"/>
      <c r="I87" s="585">
        <f>'在庫情報（雨靴）'!R87</f>
        <v>0</v>
      </c>
      <c r="J87" s="157">
        <v>38</v>
      </c>
      <c r="K87" s="586">
        <f t="shared" si="1"/>
        <v>0</v>
      </c>
    </row>
    <row r="88" spans="2:11" ht="35.25" x14ac:dyDescent="0.35">
      <c r="B88" s="569"/>
      <c r="C88" s="44"/>
      <c r="D88" s="570"/>
      <c r="E88" s="570"/>
      <c r="F88" s="547">
        <v>28</v>
      </c>
      <c r="G88" s="547" t="s">
        <v>939</v>
      </c>
      <c r="H88" s="548" t="s">
        <v>1007</v>
      </c>
      <c r="I88" s="583">
        <f>'在庫情報（雨靴）'!R88</f>
        <v>0</v>
      </c>
      <c r="J88" s="152">
        <v>38</v>
      </c>
      <c r="K88" s="584">
        <f t="shared" si="1"/>
        <v>0</v>
      </c>
    </row>
    <row r="89" spans="2:11" ht="35.25" x14ac:dyDescent="0.35">
      <c r="B89" s="569"/>
      <c r="C89" s="44"/>
      <c r="D89" s="570"/>
      <c r="E89" s="570"/>
      <c r="F89" s="547">
        <v>29</v>
      </c>
      <c r="G89" s="547" t="s">
        <v>940</v>
      </c>
      <c r="H89" s="548" t="s">
        <v>1008</v>
      </c>
      <c r="I89" s="583">
        <f>'在庫情報（雨靴）'!R89</f>
        <v>0</v>
      </c>
      <c r="J89" s="152">
        <v>38</v>
      </c>
      <c r="K89" s="584">
        <f t="shared" si="1"/>
        <v>0</v>
      </c>
    </row>
    <row r="90" spans="2:11" ht="35.25" x14ac:dyDescent="0.35">
      <c r="B90" s="569"/>
      <c r="C90" s="44"/>
      <c r="D90" s="570"/>
      <c r="E90" s="570"/>
      <c r="F90" s="571">
        <v>30</v>
      </c>
      <c r="G90" s="571" t="s">
        <v>941</v>
      </c>
      <c r="H90" s="90"/>
      <c r="I90" s="585">
        <f>'在庫情報（雨靴）'!R90</f>
        <v>0</v>
      </c>
      <c r="J90" s="157">
        <v>38</v>
      </c>
      <c r="K90" s="586">
        <f t="shared" si="1"/>
        <v>0</v>
      </c>
    </row>
    <row r="91" spans="2:11" ht="35.25" x14ac:dyDescent="0.35">
      <c r="B91" s="569"/>
      <c r="C91" s="44"/>
      <c r="D91" s="570"/>
      <c r="E91" s="570"/>
      <c r="F91" s="547">
        <v>31</v>
      </c>
      <c r="G91" s="547" t="s">
        <v>942</v>
      </c>
      <c r="H91" s="548" t="s">
        <v>1009</v>
      </c>
      <c r="I91" s="583">
        <f>'在庫情報（雨靴）'!R91</f>
        <v>0</v>
      </c>
      <c r="J91" s="152">
        <v>38</v>
      </c>
      <c r="K91" s="584">
        <f t="shared" si="1"/>
        <v>0</v>
      </c>
    </row>
    <row r="92" spans="2:11" ht="36" thickBot="1" x14ac:dyDescent="0.4">
      <c r="B92" s="569"/>
      <c r="C92" s="44"/>
      <c r="D92" s="570"/>
      <c r="E92" s="570"/>
      <c r="F92" s="574">
        <v>32</v>
      </c>
      <c r="G92" s="574" t="s">
        <v>943</v>
      </c>
      <c r="H92" s="575" t="s">
        <v>1010</v>
      </c>
      <c r="I92" s="587">
        <f>'在庫情報（雨靴）'!R92</f>
        <v>0</v>
      </c>
      <c r="J92" s="170">
        <v>38</v>
      </c>
      <c r="K92" s="588">
        <f t="shared" si="1"/>
        <v>0</v>
      </c>
    </row>
    <row r="93" spans="2:11" ht="35.25" x14ac:dyDescent="0.35">
      <c r="B93" s="569"/>
      <c r="C93" s="43"/>
      <c r="D93" s="47" t="s">
        <v>988</v>
      </c>
      <c r="E93" s="47" t="s">
        <v>1056</v>
      </c>
      <c r="F93" s="541">
        <v>23</v>
      </c>
      <c r="G93" s="541" t="s">
        <v>934</v>
      </c>
      <c r="H93" s="93" t="s">
        <v>1057</v>
      </c>
      <c r="I93" s="581">
        <f>'在庫情報（雨靴）'!R93</f>
        <v>0</v>
      </c>
      <c r="J93" s="179">
        <v>36</v>
      </c>
      <c r="K93" s="582">
        <f>I93*J93</f>
        <v>0</v>
      </c>
    </row>
    <row r="94" spans="2:11" ht="35.25" x14ac:dyDescent="0.35">
      <c r="B94" s="569"/>
      <c r="C94" s="44"/>
      <c r="D94" s="570"/>
      <c r="E94" s="570"/>
      <c r="F94" s="547">
        <v>24</v>
      </c>
      <c r="G94" s="547" t="s">
        <v>935</v>
      </c>
      <c r="H94" s="548" t="s">
        <v>1059</v>
      </c>
      <c r="I94" s="583">
        <f>'在庫情報（雨靴）'!R94</f>
        <v>0</v>
      </c>
      <c r="J94" s="152">
        <v>36</v>
      </c>
      <c r="K94" s="584">
        <f>I94*J94</f>
        <v>0</v>
      </c>
    </row>
    <row r="95" spans="2:11" ht="35.25" x14ac:dyDescent="0.35">
      <c r="B95" s="569"/>
      <c r="C95" s="44"/>
      <c r="D95" s="570"/>
      <c r="E95" s="570"/>
      <c r="F95" s="571">
        <v>25</v>
      </c>
      <c r="G95" s="571" t="s">
        <v>936</v>
      </c>
      <c r="H95" s="90"/>
      <c r="I95" s="585">
        <f>'在庫情報（雨靴）'!R95</f>
        <v>0</v>
      </c>
      <c r="J95" s="157">
        <v>36</v>
      </c>
      <c r="K95" s="586">
        <f>I95*J95</f>
        <v>0</v>
      </c>
    </row>
    <row r="96" spans="2:11" ht="35.25" x14ac:dyDescent="0.35">
      <c r="B96" s="569"/>
      <c r="C96" s="44"/>
      <c r="D96" s="570"/>
      <c r="E96" s="570"/>
      <c r="F96" s="547">
        <v>26</v>
      </c>
      <c r="G96" s="547" t="s">
        <v>937</v>
      </c>
      <c r="H96" s="548" t="s">
        <v>1061</v>
      </c>
      <c r="I96" s="583">
        <f>'在庫情報（雨靴）'!R96</f>
        <v>0</v>
      </c>
      <c r="J96" s="152">
        <v>36</v>
      </c>
      <c r="K96" s="584">
        <f>I96*J96</f>
        <v>0</v>
      </c>
    </row>
    <row r="97" spans="2:11" ht="35.25" x14ac:dyDescent="0.35">
      <c r="B97" s="569"/>
      <c r="C97" s="44"/>
      <c r="D97" s="570"/>
      <c r="E97" s="570"/>
      <c r="F97" s="571">
        <v>27</v>
      </c>
      <c r="G97" s="571" t="s">
        <v>938</v>
      </c>
      <c r="H97" s="90"/>
      <c r="I97" s="585">
        <f>'在庫情報（雨靴）'!R97</f>
        <v>0</v>
      </c>
      <c r="J97" s="157">
        <v>36</v>
      </c>
      <c r="K97" s="586">
        <f>I97*J97</f>
        <v>0</v>
      </c>
    </row>
    <row r="98" spans="2:11" ht="35.25" x14ac:dyDescent="0.35">
      <c r="B98" s="569"/>
      <c r="C98" s="44"/>
      <c r="D98" s="570"/>
      <c r="E98" s="570"/>
      <c r="F98" s="547">
        <v>28</v>
      </c>
      <c r="G98" s="547" t="s">
        <v>939</v>
      </c>
      <c r="H98" s="548" t="s">
        <v>1069</v>
      </c>
      <c r="I98" s="583">
        <f>'在庫情報（雨靴）'!R98</f>
        <v>0</v>
      </c>
      <c r="J98" s="152">
        <v>36</v>
      </c>
      <c r="K98" s="584">
        <f>I98*J98</f>
        <v>0</v>
      </c>
    </row>
    <row r="99" spans="2:11" ht="35.25" x14ac:dyDescent="0.35">
      <c r="B99" s="569"/>
      <c r="C99" s="44"/>
      <c r="D99" s="570"/>
      <c r="E99" s="570"/>
      <c r="F99" s="547">
        <v>29</v>
      </c>
      <c r="G99" s="547" t="s">
        <v>940</v>
      </c>
      <c r="H99" s="548" t="s">
        <v>1063</v>
      </c>
      <c r="I99" s="583">
        <f>'在庫情報（雨靴）'!R99</f>
        <v>0</v>
      </c>
      <c r="J99" s="152">
        <v>36</v>
      </c>
      <c r="K99" s="584">
        <f>I99*J99</f>
        <v>0</v>
      </c>
    </row>
    <row r="100" spans="2:11" ht="35.25" x14ac:dyDescent="0.35">
      <c r="B100" s="569"/>
      <c r="C100" s="44"/>
      <c r="D100" s="570"/>
      <c r="E100" s="570"/>
      <c r="F100" s="571">
        <v>30</v>
      </c>
      <c r="G100" s="571" t="s">
        <v>941</v>
      </c>
      <c r="H100" s="90"/>
      <c r="I100" s="585">
        <f>'在庫情報（雨靴）'!R100</f>
        <v>0</v>
      </c>
      <c r="J100" s="157">
        <v>36</v>
      </c>
      <c r="K100" s="586">
        <f>I100*J100</f>
        <v>0</v>
      </c>
    </row>
    <row r="101" spans="2:11" ht="35.25" x14ac:dyDescent="0.35">
      <c r="B101" s="569"/>
      <c r="C101" s="44"/>
      <c r="D101" s="570"/>
      <c r="E101" s="570"/>
      <c r="F101" s="547">
        <v>31</v>
      </c>
      <c r="G101" s="547" t="s">
        <v>942</v>
      </c>
      <c r="H101" s="548" t="s">
        <v>1065</v>
      </c>
      <c r="I101" s="583">
        <f>'在庫情報（雨靴）'!R101</f>
        <v>0</v>
      </c>
      <c r="J101" s="152">
        <v>36</v>
      </c>
      <c r="K101" s="584">
        <f>I101*J101</f>
        <v>0</v>
      </c>
    </row>
    <row r="102" spans="2:11" ht="36" thickBot="1" x14ac:dyDescent="0.4">
      <c r="B102" s="555"/>
      <c r="C102" s="576"/>
      <c r="D102" s="577"/>
      <c r="E102" s="577"/>
      <c r="F102" s="557">
        <v>32</v>
      </c>
      <c r="G102" s="557" t="s">
        <v>943</v>
      </c>
      <c r="H102" s="559" t="s">
        <v>1067</v>
      </c>
      <c r="I102" s="592">
        <f>'在庫情報（雨靴）'!R102</f>
        <v>0</v>
      </c>
      <c r="J102" s="174">
        <v>36</v>
      </c>
      <c r="K102" s="593">
        <f t="shared" ref="K102" si="2">I102*J102</f>
        <v>0</v>
      </c>
    </row>
    <row r="103" spans="2:11" ht="35.25" x14ac:dyDescent="0.35">
      <c r="B103" s="524" t="s">
        <v>984</v>
      </c>
      <c r="C103" s="567"/>
      <c r="D103" s="568" t="s">
        <v>985</v>
      </c>
      <c r="E103" s="568"/>
      <c r="F103" s="526">
        <v>23</v>
      </c>
      <c r="G103" s="526" t="s">
        <v>934</v>
      </c>
      <c r="H103" s="527" t="s">
        <v>1011</v>
      </c>
      <c r="I103" s="581">
        <f>'在庫情報（雨靴）'!R103</f>
        <v>0</v>
      </c>
      <c r="J103" s="179">
        <v>36</v>
      </c>
      <c r="K103" s="582">
        <f t="shared" si="1"/>
        <v>0</v>
      </c>
    </row>
    <row r="104" spans="2:11" ht="35.25" x14ac:dyDescent="0.35">
      <c r="B104" s="569"/>
      <c r="C104" s="44"/>
      <c r="D104" s="570"/>
      <c r="E104" s="570"/>
      <c r="F104" s="547">
        <v>24</v>
      </c>
      <c r="G104" s="547" t="s">
        <v>935</v>
      </c>
      <c r="H104" s="548" t="s">
        <v>1012</v>
      </c>
      <c r="I104" s="583">
        <f>'在庫情報（雨靴）'!R104</f>
        <v>0</v>
      </c>
      <c r="J104" s="152">
        <v>36</v>
      </c>
      <c r="K104" s="584">
        <f t="shared" si="1"/>
        <v>0</v>
      </c>
    </row>
    <row r="105" spans="2:11" ht="35.25" x14ac:dyDescent="0.35">
      <c r="B105" s="569"/>
      <c r="C105" s="44"/>
      <c r="D105" s="570"/>
      <c r="E105" s="570"/>
      <c r="F105" s="571">
        <v>25</v>
      </c>
      <c r="G105" s="571" t="s">
        <v>936</v>
      </c>
      <c r="H105" s="90"/>
      <c r="I105" s="585">
        <f>'在庫情報（雨靴）'!R105</f>
        <v>0</v>
      </c>
      <c r="J105" s="157">
        <v>36</v>
      </c>
      <c r="K105" s="586">
        <f t="shared" si="1"/>
        <v>0</v>
      </c>
    </row>
    <row r="106" spans="2:11" ht="35.25" x14ac:dyDescent="0.35">
      <c r="B106" s="569"/>
      <c r="C106" s="44"/>
      <c r="D106" s="570"/>
      <c r="E106" s="570"/>
      <c r="F106" s="547">
        <v>26</v>
      </c>
      <c r="G106" s="547" t="s">
        <v>937</v>
      </c>
      <c r="H106" s="548" t="s">
        <v>1013</v>
      </c>
      <c r="I106" s="583">
        <f>'在庫情報（雨靴）'!R106</f>
        <v>0</v>
      </c>
      <c r="J106" s="152">
        <v>36</v>
      </c>
      <c r="K106" s="584">
        <f t="shared" si="1"/>
        <v>0</v>
      </c>
    </row>
    <row r="107" spans="2:11" ht="35.25" x14ac:dyDescent="0.35">
      <c r="B107" s="569"/>
      <c r="C107" s="44"/>
      <c r="D107" s="570"/>
      <c r="E107" s="570"/>
      <c r="F107" s="571">
        <v>27</v>
      </c>
      <c r="G107" s="571" t="s">
        <v>938</v>
      </c>
      <c r="H107" s="90"/>
      <c r="I107" s="585">
        <f>'在庫情報（雨靴）'!R107</f>
        <v>0</v>
      </c>
      <c r="J107" s="157">
        <v>36</v>
      </c>
      <c r="K107" s="586">
        <f t="shared" si="1"/>
        <v>0</v>
      </c>
    </row>
    <row r="108" spans="2:11" ht="35.25" x14ac:dyDescent="0.35">
      <c r="B108" s="569"/>
      <c r="C108" s="44"/>
      <c r="D108" s="570"/>
      <c r="E108" s="570"/>
      <c r="F108" s="547">
        <v>28</v>
      </c>
      <c r="G108" s="547" t="s">
        <v>939</v>
      </c>
      <c r="H108" s="548" t="s">
        <v>1014</v>
      </c>
      <c r="I108" s="583">
        <f>'在庫情報（雨靴）'!R108</f>
        <v>0</v>
      </c>
      <c r="J108" s="152">
        <v>36</v>
      </c>
      <c r="K108" s="584">
        <f t="shared" si="1"/>
        <v>0</v>
      </c>
    </row>
    <row r="109" spans="2:11" ht="35.25" x14ac:dyDescent="0.35">
      <c r="B109" s="569"/>
      <c r="C109" s="44"/>
      <c r="D109" s="570"/>
      <c r="E109" s="570"/>
      <c r="F109" s="547">
        <v>29</v>
      </c>
      <c r="G109" s="547" t="s">
        <v>940</v>
      </c>
      <c r="H109" s="548" t="s">
        <v>1015</v>
      </c>
      <c r="I109" s="583">
        <f>'在庫情報（雨靴）'!R109</f>
        <v>0</v>
      </c>
      <c r="J109" s="152">
        <v>36</v>
      </c>
      <c r="K109" s="584">
        <f t="shared" si="1"/>
        <v>0</v>
      </c>
    </row>
    <row r="110" spans="2:11" ht="35.25" x14ac:dyDescent="0.35">
      <c r="B110" s="569"/>
      <c r="C110" s="44"/>
      <c r="D110" s="570"/>
      <c r="E110" s="570"/>
      <c r="F110" s="571">
        <v>30</v>
      </c>
      <c r="G110" s="571" t="s">
        <v>941</v>
      </c>
      <c r="H110" s="90"/>
      <c r="I110" s="585">
        <f>'在庫情報（雨靴）'!R110</f>
        <v>0</v>
      </c>
      <c r="J110" s="157">
        <v>36</v>
      </c>
      <c r="K110" s="586">
        <f t="shared" si="1"/>
        <v>0</v>
      </c>
    </row>
    <row r="111" spans="2:11" ht="35.25" x14ac:dyDescent="0.35">
      <c r="B111" s="569"/>
      <c r="C111" s="44"/>
      <c r="D111" s="570"/>
      <c r="E111" s="570"/>
      <c r="F111" s="547">
        <v>31</v>
      </c>
      <c r="G111" s="547" t="s">
        <v>942</v>
      </c>
      <c r="H111" s="548" t="s">
        <v>1016</v>
      </c>
      <c r="I111" s="583">
        <f>'在庫情報（雨靴）'!R111</f>
        <v>0</v>
      </c>
      <c r="J111" s="152">
        <v>36</v>
      </c>
      <c r="K111" s="584">
        <f t="shared" si="1"/>
        <v>0</v>
      </c>
    </row>
    <row r="112" spans="2:11" ht="35.25" x14ac:dyDescent="0.35">
      <c r="B112" s="569"/>
      <c r="C112" s="44"/>
      <c r="D112" s="570"/>
      <c r="E112" s="570"/>
      <c r="F112" s="574">
        <v>32</v>
      </c>
      <c r="G112" s="574" t="s">
        <v>943</v>
      </c>
      <c r="H112" s="575" t="s">
        <v>1017</v>
      </c>
      <c r="I112" s="587">
        <f>'在庫情報（雨靴）'!R112</f>
        <v>0</v>
      </c>
      <c r="J112" s="170">
        <v>36</v>
      </c>
      <c r="K112" s="588">
        <f t="shared" si="1"/>
        <v>0</v>
      </c>
    </row>
    <row r="113" spans="2:11" ht="35.25" x14ac:dyDescent="0.35">
      <c r="B113" s="569"/>
      <c r="C113" s="43"/>
      <c r="D113" s="47" t="s">
        <v>980</v>
      </c>
      <c r="E113" s="47"/>
      <c r="F113" s="541">
        <v>23</v>
      </c>
      <c r="G113" s="541" t="s">
        <v>934</v>
      </c>
      <c r="H113" s="93" t="s">
        <v>1018</v>
      </c>
      <c r="I113" s="589">
        <f>'在庫情報（雨靴）'!R113</f>
        <v>0</v>
      </c>
      <c r="J113" s="590">
        <v>36</v>
      </c>
      <c r="K113" s="591">
        <f t="shared" si="1"/>
        <v>0</v>
      </c>
    </row>
    <row r="114" spans="2:11" ht="35.25" x14ac:dyDescent="0.35">
      <c r="B114" s="569"/>
      <c r="C114" s="44"/>
      <c r="D114" s="570"/>
      <c r="E114" s="570"/>
      <c r="F114" s="547">
        <v>24</v>
      </c>
      <c r="G114" s="547" t="s">
        <v>935</v>
      </c>
      <c r="H114" s="548" t="s">
        <v>1019</v>
      </c>
      <c r="I114" s="583">
        <f>'在庫情報（雨靴）'!R114</f>
        <v>0</v>
      </c>
      <c r="J114" s="152">
        <v>36</v>
      </c>
      <c r="K114" s="584">
        <f t="shared" si="1"/>
        <v>0</v>
      </c>
    </row>
    <row r="115" spans="2:11" ht="35.25" x14ac:dyDescent="0.35">
      <c r="B115" s="569"/>
      <c r="C115" s="44"/>
      <c r="D115" s="570"/>
      <c r="E115" s="570"/>
      <c r="F115" s="571">
        <v>25</v>
      </c>
      <c r="G115" s="571" t="s">
        <v>936</v>
      </c>
      <c r="H115" s="90"/>
      <c r="I115" s="585">
        <f>'在庫情報（雨靴）'!R115</f>
        <v>0</v>
      </c>
      <c r="J115" s="157">
        <v>36</v>
      </c>
      <c r="K115" s="586">
        <f t="shared" si="1"/>
        <v>0</v>
      </c>
    </row>
    <row r="116" spans="2:11" ht="35.25" x14ac:dyDescent="0.35">
      <c r="B116" s="569"/>
      <c r="C116" s="44"/>
      <c r="D116" s="570"/>
      <c r="E116" s="570"/>
      <c r="F116" s="547">
        <v>26</v>
      </c>
      <c r="G116" s="547" t="s">
        <v>937</v>
      </c>
      <c r="H116" s="548" t="s">
        <v>1020</v>
      </c>
      <c r="I116" s="583">
        <f>'在庫情報（雨靴）'!R116</f>
        <v>0</v>
      </c>
      <c r="J116" s="152">
        <v>36</v>
      </c>
      <c r="K116" s="584">
        <f t="shared" si="1"/>
        <v>0</v>
      </c>
    </row>
    <row r="117" spans="2:11" ht="35.25" x14ac:dyDescent="0.35">
      <c r="B117" s="569"/>
      <c r="C117" s="44"/>
      <c r="D117" s="570"/>
      <c r="E117" s="570"/>
      <c r="F117" s="571">
        <v>27</v>
      </c>
      <c r="G117" s="571" t="s">
        <v>938</v>
      </c>
      <c r="H117" s="90"/>
      <c r="I117" s="585">
        <f>'在庫情報（雨靴）'!R117</f>
        <v>0</v>
      </c>
      <c r="J117" s="157">
        <v>36</v>
      </c>
      <c r="K117" s="586">
        <f t="shared" si="1"/>
        <v>0</v>
      </c>
    </row>
    <row r="118" spans="2:11" ht="35.25" x14ac:dyDescent="0.35">
      <c r="B118" s="569"/>
      <c r="C118" s="44"/>
      <c r="D118" s="570"/>
      <c r="E118" s="570"/>
      <c r="F118" s="547">
        <v>28</v>
      </c>
      <c r="G118" s="547" t="s">
        <v>939</v>
      </c>
      <c r="H118" s="548" t="s">
        <v>1021</v>
      </c>
      <c r="I118" s="583">
        <f>'在庫情報（雨靴）'!R118</f>
        <v>0</v>
      </c>
      <c r="J118" s="152">
        <v>36</v>
      </c>
      <c r="K118" s="584">
        <f t="shared" si="1"/>
        <v>0</v>
      </c>
    </row>
    <row r="119" spans="2:11" ht="35.25" x14ac:dyDescent="0.35">
      <c r="B119" s="569"/>
      <c r="C119" s="44"/>
      <c r="D119" s="570"/>
      <c r="E119" s="570"/>
      <c r="F119" s="547">
        <v>29</v>
      </c>
      <c r="G119" s="547" t="s">
        <v>940</v>
      </c>
      <c r="H119" s="548" t="s">
        <v>1022</v>
      </c>
      <c r="I119" s="583">
        <f>'在庫情報（雨靴）'!R119</f>
        <v>0</v>
      </c>
      <c r="J119" s="152">
        <v>36</v>
      </c>
      <c r="K119" s="584">
        <f t="shared" si="1"/>
        <v>0</v>
      </c>
    </row>
    <row r="120" spans="2:11" ht="35.25" x14ac:dyDescent="0.35">
      <c r="B120" s="569"/>
      <c r="C120" s="44"/>
      <c r="D120" s="570"/>
      <c r="E120" s="570"/>
      <c r="F120" s="571">
        <v>30</v>
      </c>
      <c r="G120" s="571" t="s">
        <v>941</v>
      </c>
      <c r="H120" s="90"/>
      <c r="I120" s="585">
        <f>'在庫情報（雨靴）'!R120</f>
        <v>0</v>
      </c>
      <c r="J120" s="157">
        <v>36</v>
      </c>
      <c r="K120" s="586">
        <f t="shared" si="1"/>
        <v>0</v>
      </c>
    </row>
    <row r="121" spans="2:11" ht="35.25" x14ac:dyDescent="0.35">
      <c r="B121" s="569"/>
      <c r="C121" s="44"/>
      <c r="D121" s="570"/>
      <c r="E121" s="570"/>
      <c r="F121" s="547">
        <v>31</v>
      </c>
      <c r="G121" s="547" t="s">
        <v>942</v>
      </c>
      <c r="H121" s="548" t="s">
        <v>1023</v>
      </c>
      <c r="I121" s="583">
        <f>'在庫情報（雨靴）'!R121</f>
        <v>0</v>
      </c>
      <c r="J121" s="152">
        <v>36</v>
      </c>
      <c r="K121" s="584">
        <f t="shared" si="1"/>
        <v>0</v>
      </c>
    </row>
    <row r="122" spans="2:11" ht="35.25" x14ac:dyDescent="0.35">
      <c r="B122" s="569"/>
      <c r="C122" s="44"/>
      <c r="D122" s="570"/>
      <c r="E122" s="570"/>
      <c r="F122" s="574">
        <v>32</v>
      </c>
      <c r="G122" s="574" t="s">
        <v>943</v>
      </c>
      <c r="H122" s="575" t="s">
        <v>1024</v>
      </c>
      <c r="I122" s="587">
        <f>'在庫情報（雨靴）'!R122</f>
        <v>0</v>
      </c>
      <c r="J122" s="170">
        <v>36</v>
      </c>
      <c r="K122" s="588">
        <f t="shared" si="1"/>
        <v>0</v>
      </c>
    </row>
    <row r="123" spans="2:11" ht="35.25" x14ac:dyDescent="0.35">
      <c r="B123" s="569"/>
      <c r="C123" s="43"/>
      <c r="D123" s="47" t="s">
        <v>986</v>
      </c>
      <c r="E123" s="47"/>
      <c r="F123" s="541">
        <v>23</v>
      </c>
      <c r="G123" s="541" t="s">
        <v>934</v>
      </c>
      <c r="H123" s="93" t="s">
        <v>1025</v>
      </c>
      <c r="I123" s="589">
        <f>'在庫情報（雨靴）'!R123</f>
        <v>0</v>
      </c>
      <c r="J123" s="590">
        <v>36</v>
      </c>
      <c r="K123" s="591">
        <f t="shared" si="1"/>
        <v>0</v>
      </c>
    </row>
    <row r="124" spans="2:11" ht="35.25" x14ac:dyDescent="0.35">
      <c r="B124" s="569"/>
      <c r="C124" s="44"/>
      <c r="D124" s="570"/>
      <c r="E124" s="570"/>
      <c r="F124" s="547">
        <v>24</v>
      </c>
      <c r="G124" s="547" t="s">
        <v>935</v>
      </c>
      <c r="H124" s="548" t="s">
        <v>1026</v>
      </c>
      <c r="I124" s="583">
        <f>'在庫情報（雨靴）'!R124</f>
        <v>0</v>
      </c>
      <c r="J124" s="152">
        <v>36</v>
      </c>
      <c r="K124" s="584">
        <f t="shared" si="1"/>
        <v>0</v>
      </c>
    </row>
    <row r="125" spans="2:11" ht="35.25" x14ac:dyDescent="0.35">
      <c r="B125" s="569"/>
      <c r="C125" s="44"/>
      <c r="D125" s="570"/>
      <c r="E125" s="570"/>
      <c r="F125" s="571">
        <v>25</v>
      </c>
      <c r="G125" s="571" t="s">
        <v>936</v>
      </c>
      <c r="H125" s="90"/>
      <c r="I125" s="585">
        <f>'在庫情報（雨靴）'!R125</f>
        <v>0</v>
      </c>
      <c r="J125" s="157">
        <v>36</v>
      </c>
      <c r="K125" s="586">
        <f t="shared" si="1"/>
        <v>0</v>
      </c>
    </row>
    <row r="126" spans="2:11" ht="35.25" x14ac:dyDescent="0.35">
      <c r="B126" s="569"/>
      <c r="C126" s="44"/>
      <c r="D126" s="570"/>
      <c r="E126" s="570"/>
      <c r="F126" s="547">
        <v>26</v>
      </c>
      <c r="G126" s="547" t="s">
        <v>937</v>
      </c>
      <c r="H126" s="548" t="s">
        <v>1027</v>
      </c>
      <c r="I126" s="583">
        <f>'在庫情報（雨靴）'!R126</f>
        <v>0</v>
      </c>
      <c r="J126" s="152">
        <v>36</v>
      </c>
      <c r="K126" s="584">
        <f t="shared" si="1"/>
        <v>0</v>
      </c>
    </row>
    <row r="127" spans="2:11" ht="35.25" x14ac:dyDescent="0.35">
      <c r="B127" s="569"/>
      <c r="C127" s="44"/>
      <c r="D127" s="570"/>
      <c r="E127" s="570"/>
      <c r="F127" s="571">
        <v>27</v>
      </c>
      <c r="G127" s="571" t="s">
        <v>938</v>
      </c>
      <c r="H127" s="90"/>
      <c r="I127" s="585">
        <f>'在庫情報（雨靴）'!R127</f>
        <v>0</v>
      </c>
      <c r="J127" s="157">
        <v>36</v>
      </c>
      <c r="K127" s="586">
        <f t="shared" si="1"/>
        <v>0</v>
      </c>
    </row>
    <row r="128" spans="2:11" ht="35.25" x14ac:dyDescent="0.35">
      <c r="B128" s="569"/>
      <c r="C128" s="44"/>
      <c r="D128" s="570"/>
      <c r="E128" s="570"/>
      <c r="F128" s="547">
        <v>28</v>
      </c>
      <c r="G128" s="547" t="s">
        <v>939</v>
      </c>
      <c r="H128" s="548" t="s">
        <v>1028</v>
      </c>
      <c r="I128" s="583">
        <f>'在庫情報（雨靴）'!R128</f>
        <v>0</v>
      </c>
      <c r="J128" s="152">
        <v>36</v>
      </c>
      <c r="K128" s="584">
        <f t="shared" si="1"/>
        <v>0</v>
      </c>
    </row>
    <row r="129" spans="2:11" ht="35.25" x14ac:dyDescent="0.35">
      <c r="B129" s="569"/>
      <c r="C129" s="44"/>
      <c r="D129" s="570"/>
      <c r="E129" s="570"/>
      <c r="F129" s="547">
        <v>29</v>
      </c>
      <c r="G129" s="547" t="s">
        <v>940</v>
      </c>
      <c r="H129" s="548" t="s">
        <v>1029</v>
      </c>
      <c r="I129" s="583">
        <f>'在庫情報（雨靴）'!R129</f>
        <v>0</v>
      </c>
      <c r="J129" s="152">
        <v>36</v>
      </c>
      <c r="K129" s="584">
        <f t="shared" si="1"/>
        <v>0</v>
      </c>
    </row>
    <row r="130" spans="2:11" ht="35.25" x14ac:dyDescent="0.35">
      <c r="B130" s="569"/>
      <c r="C130" s="44"/>
      <c r="D130" s="570"/>
      <c r="E130" s="570"/>
      <c r="F130" s="571">
        <v>30</v>
      </c>
      <c r="G130" s="571" t="s">
        <v>941</v>
      </c>
      <c r="H130" s="90"/>
      <c r="I130" s="585">
        <f>'在庫情報（雨靴）'!R130</f>
        <v>0</v>
      </c>
      <c r="J130" s="157">
        <v>36</v>
      </c>
      <c r="K130" s="586">
        <f t="shared" si="1"/>
        <v>0</v>
      </c>
    </row>
    <row r="131" spans="2:11" ht="35.25" x14ac:dyDescent="0.35">
      <c r="B131" s="569"/>
      <c r="C131" s="44"/>
      <c r="D131" s="570"/>
      <c r="E131" s="570"/>
      <c r="F131" s="547">
        <v>31</v>
      </c>
      <c r="G131" s="547" t="s">
        <v>942</v>
      </c>
      <c r="H131" s="548" t="s">
        <v>1030</v>
      </c>
      <c r="I131" s="583">
        <f>'在庫情報（雨靴）'!R131</f>
        <v>0</v>
      </c>
      <c r="J131" s="152">
        <v>36</v>
      </c>
      <c r="K131" s="584">
        <f t="shared" si="1"/>
        <v>0</v>
      </c>
    </row>
    <row r="132" spans="2:11" ht="35.25" x14ac:dyDescent="0.35">
      <c r="B132" s="569"/>
      <c r="C132" s="44"/>
      <c r="D132" s="570"/>
      <c r="E132" s="570"/>
      <c r="F132" s="574">
        <v>32</v>
      </c>
      <c r="G132" s="574" t="s">
        <v>943</v>
      </c>
      <c r="H132" s="575" t="s">
        <v>1031</v>
      </c>
      <c r="I132" s="587">
        <f>'在庫情報（雨靴）'!R132</f>
        <v>0</v>
      </c>
      <c r="J132" s="170">
        <v>36</v>
      </c>
      <c r="K132" s="588">
        <f t="shared" si="1"/>
        <v>0</v>
      </c>
    </row>
    <row r="133" spans="2:11" ht="35.25" x14ac:dyDescent="0.35">
      <c r="B133" s="569"/>
      <c r="C133" s="43"/>
      <c r="D133" s="47" t="s">
        <v>987</v>
      </c>
      <c r="E133" s="47"/>
      <c r="F133" s="541">
        <v>23</v>
      </c>
      <c r="G133" s="541" t="s">
        <v>934</v>
      </c>
      <c r="H133" s="93" t="s">
        <v>1032</v>
      </c>
      <c r="I133" s="589">
        <f>'在庫情報（雨靴）'!R133</f>
        <v>0</v>
      </c>
      <c r="J133" s="590">
        <v>36</v>
      </c>
      <c r="K133" s="591">
        <f t="shared" si="1"/>
        <v>0</v>
      </c>
    </row>
    <row r="134" spans="2:11" ht="35.25" x14ac:dyDescent="0.35">
      <c r="B134" s="569"/>
      <c r="C134" s="44"/>
      <c r="D134" s="570"/>
      <c r="E134" s="570"/>
      <c r="F134" s="547">
        <v>24</v>
      </c>
      <c r="G134" s="547" t="s">
        <v>935</v>
      </c>
      <c r="H134" s="548" t="s">
        <v>1033</v>
      </c>
      <c r="I134" s="583">
        <f>'在庫情報（雨靴）'!R134</f>
        <v>0</v>
      </c>
      <c r="J134" s="152">
        <v>36</v>
      </c>
      <c r="K134" s="584">
        <f t="shared" si="1"/>
        <v>0</v>
      </c>
    </row>
    <row r="135" spans="2:11" ht="35.25" x14ac:dyDescent="0.35">
      <c r="B135" s="569"/>
      <c r="C135" s="44"/>
      <c r="D135" s="570"/>
      <c r="E135" s="570"/>
      <c r="F135" s="571">
        <v>25</v>
      </c>
      <c r="G135" s="571" t="s">
        <v>936</v>
      </c>
      <c r="H135" s="90"/>
      <c r="I135" s="585">
        <f>'在庫情報（雨靴）'!R135</f>
        <v>0</v>
      </c>
      <c r="J135" s="157">
        <v>36</v>
      </c>
      <c r="K135" s="586">
        <f t="shared" si="1"/>
        <v>0</v>
      </c>
    </row>
    <row r="136" spans="2:11" ht="35.25" x14ac:dyDescent="0.35">
      <c r="B136" s="569"/>
      <c r="C136" s="44"/>
      <c r="D136" s="570"/>
      <c r="E136" s="570"/>
      <c r="F136" s="547">
        <v>26</v>
      </c>
      <c r="G136" s="547" t="s">
        <v>937</v>
      </c>
      <c r="H136" s="548" t="s">
        <v>1034</v>
      </c>
      <c r="I136" s="583">
        <f>'在庫情報（雨靴）'!R136</f>
        <v>0</v>
      </c>
      <c r="J136" s="152">
        <v>36</v>
      </c>
      <c r="K136" s="584">
        <f t="shared" si="1"/>
        <v>0</v>
      </c>
    </row>
    <row r="137" spans="2:11" ht="35.25" x14ac:dyDescent="0.35">
      <c r="B137" s="569"/>
      <c r="C137" s="44"/>
      <c r="D137" s="570"/>
      <c r="E137" s="570"/>
      <c r="F137" s="571">
        <v>27</v>
      </c>
      <c r="G137" s="571" t="s">
        <v>938</v>
      </c>
      <c r="H137" s="90"/>
      <c r="I137" s="585">
        <f>'在庫情報（雨靴）'!R137</f>
        <v>0</v>
      </c>
      <c r="J137" s="157">
        <v>36</v>
      </c>
      <c r="K137" s="586">
        <f t="shared" si="1"/>
        <v>0</v>
      </c>
    </row>
    <row r="138" spans="2:11" ht="35.25" x14ac:dyDescent="0.35">
      <c r="B138" s="569"/>
      <c r="C138" s="44"/>
      <c r="D138" s="570"/>
      <c r="E138" s="570"/>
      <c r="F138" s="547">
        <v>28</v>
      </c>
      <c r="G138" s="547" t="s">
        <v>939</v>
      </c>
      <c r="H138" s="548" t="s">
        <v>1035</v>
      </c>
      <c r="I138" s="583">
        <f>'在庫情報（雨靴）'!R138</f>
        <v>0</v>
      </c>
      <c r="J138" s="152">
        <v>36</v>
      </c>
      <c r="K138" s="584">
        <f t="shared" si="1"/>
        <v>0</v>
      </c>
    </row>
    <row r="139" spans="2:11" ht="35.25" x14ac:dyDescent="0.35">
      <c r="B139" s="569"/>
      <c r="C139" s="44"/>
      <c r="D139" s="570"/>
      <c r="E139" s="570"/>
      <c r="F139" s="547">
        <v>29</v>
      </c>
      <c r="G139" s="547" t="s">
        <v>940</v>
      </c>
      <c r="H139" s="548" t="s">
        <v>1036</v>
      </c>
      <c r="I139" s="583">
        <f>'在庫情報（雨靴）'!R139</f>
        <v>0</v>
      </c>
      <c r="J139" s="152">
        <v>36</v>
      </c>
      <c r="K139" s="584">
        <f t="shared" si="1"/>
        <v>0</v>
      </c>
    </row>
    <row r="140" spans="2:11" ht="35.25" x14ac:dyDescent="0.35">
      <c r="B140" s="569"/>
      <c r="C140" s="44"/>
      <c r="D140" s="570"/>
      <c r="E140" s="570"/>
      <c r="F140" s="571">
        <v>30</v>
      </c>
      <c r="G140" s="571" t="s">
        <v>941</v>
      </c>
      <c r="H140" s="90"/>
      <c r="I140" s="585">
        <f>'在庫情報（雨靴）'!R140</f>
        <v>0</v>
      </c>
      <c r="J140" s="157">
        <v>36</v>
      </c>
      <c r="K140" s="586">
        <f t="shared" si="1"/>
        <v>0</v>
      </c>
    </row>
    <row r="141" spans="2:11" ht="35.25" x14ac:dyDescent="0.35">
      <c r="B141" s="569"/>
      <c r="C141" s="44"/>
      <c r="D141" s="570"/>
      <c r="E141" s="570"/>
      <c r="F141" s="547">
        <v>31</v>
      </c>
      <c r="G141" s="547" t="s">
        <v>942</v>
      </c>
      <c r="H141" s="548" t="s">
        <v>1037</v>
      </c>
      <c r="I141" s="583">
        <f>'在庫情報（雨靴）'!R141</f>
        <v>0</v>
      </c>
      <c r="J141" s="152">
        <v>36</v>
      </c>
      <c r="K141" s="584">
        <f t="shared" si="1"/>
        <v>0</v>
      </c>
    </row>
    <row r="142" spans="2:11" ht="36" thickBot="1" x14ac:dyDescent="0.4">
      <c r="B142" s="555"/>
      <c r="C142" s="576"/>
      <c r="D142" s="577"/>
      <c r="E142" s="577"/>
      <c r="F142" s="557">
        <v>32</v>
      </c>
      <c r="G142" s="557" t="s">
        <v>943</v>
      </c>
      <c r="H142" s="559" t="s">
        <v>1038</v>
      </c>
      <c r="I142" s="592">
        <f>'在庫情報（雨靴）'!R142</f>
        <v>0</v>
      </c>
      <c r="J142" s="174">
        <v>36</v>
      </c>
      <c r="K142" s="593">
        <f t="shared" si="1"/>
        <v>0</v>
      </c>
    </row>
    <row r="143" spans="2:11" ht="60" x14ac:dyDescent="0.35">
      <c r="K143" s="594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55" zoomScaleNormal="55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4" sqref="K4"/>
    </sheetView>
  </sheetViews>
  <sheetFormatPr defaultColWidth="9" defaultRowHeight="25.5" x14ac:dyDescent="0.35"/>
  <cols>
    <col min="1" max="1" width="9" style="104"/>
    <col min="2" max="3" width="12.125" style="274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75" t="s">
        <v>167</v>
      </c>
      <c r="C3" s="275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38" t="s">
        <v>389</v>
      </c>
      <c r="L3" s="107" t="s">
        <v>179</v>
      </c>
      <c r="M3" s="107" t="s">
        <v>178</v>
      </c>
      <c r="N3" s="596" t="s">
        <v>989</v>
      </c>
      <c r="O3" s="116" t="s">
        <v>387</v>
      </c>
      <c r="P3" s="116" t="s">
        <v>166</v>
      </c>
      <c r="Q3" s="116" t="s">
        <v>388</v>
      </c>
      <c r="R3" s="116" t="s">
        <v>383</v>
      </c>
      <c r="S3" s="116" t="s">
        <v>384</v>
      </c>
      <c r="T3" s="107" t="s">
        <v>381</v>
      </c>
      <c r="U3" s="107" t="s">
        <v>180</v>
      </c>
      <c r="V3" s="107" t="s">
        <v>137</v>
      </c>
      <c r="W3" s="116" t="s">
        <v>385</v>
      </c>
    </row>
    <row r="4" spans="2:23" s="354" customFormat="1" ht="50.1" customHeight="1" x14ac:dyDescent="0.2">
      <c r="B4" s="244" t="s">
        <v>181</v>
      </c>
      <c r="C4" s="244" t="s">
        <v>390</v>
      </c>
      <c r="D4" s="252" t="s">
        <v>182</v>
      </c>
      <c r="E4" s="231"/>
      <c r="F4" s="293" t="s">
        <v>183</v>
      </c>
      <c r="G4" s="293" t="s">
        <v>398</v>
      </c>
      <c r="H4" s="293" t="s">
        <v>397</v>
      </c>
      <c r="I4" s="294" t="s">
        <v>207</v>
      </c>
      <c r="J4" s="293" t="s">
        <v>403</v>
      </c>
      <c r="K4" s="293"/>
      <c r="L4" s="358"/>
      <c r="M4" s="293"/>
      <c r="N4" s="293"/>
      <c r="O4" s="359"/>
      <c r="P4" s="359"/>
      <c r="Q4" s="359"/>
      <c r="R4" s="359"/>
      <c r="S4" s="359"/>
      <c r="T4" s="360">
        <f t="shared" ref="T4:T65" si="0">M4+L4+N4</f>
        <v>0</v>
      </c>
      <c r="U4" s="293"/>
      <c r="V4" s="360">
        <f t="shared" ref="V4:V7" si="1">T4+U4</f>
        <v>0</v>
      </c>
      <c r="W4" s="757" t="str">
        <f t="shared" ref="W4:W7" si="2">IF(S4&gt;0,V4/S4*7,"-")</f>
        <v>-</v>
      </c>
    </row>
    <row r="5" spans="2:23" s="354" customFormat="1" ht="50.1" customHeight="1" x14ac:dyDescent="0.2">
      <c r="B5" s="245"/>
      <c r="C5" s="245"/>
      <c r="D5" s="253"/>
      <c r="E5" s="231"/>
      <c r="F5" s="293" t="s">
        <v>188</v>
      </c>
      <c r="G5" s="293" t="s">
        <v>399</v>
      </c>
      <c r="H5" s="293" t="s">
        <v>185</v>
      </c>
      <c r="I5" s="294" t="s">
        <v>207</v>
      </c>
      <c r="J5" s="293" t="s">
        <v>405</v>
      </c>
      <c r="K5" s="293"/>
      <c r="L5" s="358"/>
      <c r="M5" s="293"/>
      <c r="N5" s="293"/>
      <c r="O5" s="359"/>
      <c r="P5" s="359"/>
      <c r="Q5" s="359"/>
      <c r="R5" s="359"/>
      <c r="S5" s="359"/>
      <c r="T5" s="360">
        <f t="shared" si="0"/>
        <v>0</v>
      </c>
      <c r="U5" s="293"/>
      <c r="V5" s="360">
        <f t="shared" si="1"/>
        <v>0</v>
      </c>
      <c r="W5" s="757" t="str">
        <f t="shared" si="2"/>
        <v>-</v>
      </c>
    </row>
    <row r="6" spans="2:23" s="354" customFormat="1" ht="50.1" customHeight="1" x14ac:dyDescent="0.2">
      <c r="B6" s="245"/>
      <c r="C6" s="245"/>
      <c r="D6" s="253"/>
      <c r="E6" s="231"/>
      <c r="F6" s="293" t="s">
        <v>191</v>
      </c>
      <c r="G6" s="293" t="s">
        <v>400</v>
      </c>
      <c r="H6" s="293" t="s">
        <v>190</v>
      </c>
      <c r="I6" s="294" t="s">
        <v>207</v>
      </c>
      <c r="J6" s="293" t="s">
        <v>406</v>
      </c>
      <c r="K6" s="293"/>
      <c r="L6" s="358"/>
      <c r="M6" s="293"/>
      <c r="N6" s="293"/>
      <c r="O6" s="359"/>
      <c r="P6" s="359"/>
      <c r="Q6" s="359"/>
      <c r="R6" s="359"/>
      <c r="S6" s="359"/>
      <c r="T6" s="360">
        <f t="shared" si="0"/>
        <v>0</v>
      </c>
      <c r="U6" s="293"/>
      <c r="V6" s="360">
        <f t="shared" si="1"/>
        <v>0</v>
      </c>
      <c r="W6" s="757" t="str">
        <f t="shared" si="2"/>
        <v>-</v>
      </c>
    </row>
    <row r="7" spans="2:23" s="354" customFormat="1" ht="50.1" customHeight="1" x14ac:dyDescent="0.2">
      <c r="B7" s="245"/>
      <c r="C7" s="245"/>
      <c r="D7" s="253"/>
      <c r="E7" s="231"/>
      <c r="F7" s="295" t="s">
        <v>396</v>
      </c>
      <c r="G7" s="295" t="s">
        <v>401</v>
      </c>
      <c r="H7" s="295" t="s">
        <v>193</v>
      </c>
      <c r="I7" s="296" t="s">
        <v>207</v>
      </c>
      <c r="J7" s="295" t="s">
        <v>404</v>
      </c>
      <c r="K7" s="295"/>
      <c r="L7" s="361"/>
      <c r="M7" s="295"/>
      <c r="N7" s="295"/>
      <c r="O7" s="362"/>
      <c r="P7" s="362"/>
      <c r="Q7" s="362"/>
      <c r="R7" s="362"/>
      <c r="S7" s="362"/>
      <c r="T7" s="363">
        <f t="shared" si="0"/>
        <v>0</v>
      </c>
      <c r="U7" s="295"/>
      <c r="V7" s="363">
        <f t="shared" si="1"/>
        <v>0</v>
      </c>
      <c r="W7" s="758" t="str">
        <f t="shared" si="2"/>
        <v>-</v>
      </c>
    </row>
    <row r="8" spans="2:23" s="354" customFormat="1" ht="50.1" customHeight="1" x14ac:dyDescent="0.2">
      <c r="B8" s="244" t="s">
        <v>194</v>
      </c>
      <c r="C8" s="244" t="s">
        <v>391</v>
      </c>
      <c r="D8" s="252" t="s">
        <v>407</v>
      </c>
      <c r="E8" s="230"/>
      <c r="F8" s="292" t="s">
        <v>183</v>
      </c>
      <c r="G8" s="292" t="s">
        <v>195</v>
      </c>
      <c r="H8" s="292" t="s">
        <v>196</v>
      </c>
      <c r="I8" s="297" t="s">
        <v>197</v>
      </c>
      <c r="J8" s="292" t="s">
        <v>198</v>
      </c>
      <c r="K8" s="292"/>
      <c r="L8" s="355"/>
      <c r="M8" s="292"/>
      <c r="N8" s="292"/>
      <c r="O8" s="356"/>
      <c r="P8" s="356"/>
      <c r="Q8" s="356"/>
      <c r="R8" s="356"/>
      <c r="S8" s="356"/>
      <c r="T8" s="357">
        <f t="shared" si="0"/>
        <v>0</v>
      </c>
      <c r="U8" s="292"/>
      <c r="V8" s="357">
        <f t="shared" ref="V8:V69" si="3">T8+U8</f>
        <v>0</v>
      </c>
      <c r="W8" s="759" t="str">
        <f t="shared" ref="W8:W69" si="4">IF(S8&gt;0,V8/S8*7,"-")</f>
        <v>-</v>
      </c>
    </row>
    <row r="9" spans="2:23" s="354" customFormat="1" ht="50.1" customHeight="1" x14ac:dyDescent="0.2">
      <c r="B9" s="245"/>
      <c r="C9" s="245"/>
      <c r="D9" s="253"/>
      <c r="E9" s="231"/>
      <c r="F9" s="293" t="s">
        <v>188</v>
      </c>
      <c r="G9" s="293" t="s">
        <v>184</v>
      </c>
      <c r="H9" s="293" t="s">
        <v>185</v>
      </c>
      <c r="I9" s="298" t="s">
        <v>197</v>
      </c>
      <c r="J9" s="293" t="s">
        <v>199</v>
      </c>
      <c r="K9" s="293"/>
      <c r="L9" s="358"/>
      <c r="M9" s="293"/>
      <c r="N9" s="293"/>
      <c r="O9" s="359"/>
      <c r="P9" s="359"/>
      <c r="Q9" s="359"/>
      <c r="R9" s="359"/>
      <c r="S9" s="359"/>
      <c r="T9" s="360">
        <f t="shared" si="0"/>
        <v>0</v>
      </c>
      <c r="U9" s="293"/>
      <c r="V9" s="360">
        <f t="shared" si="3"/>
        <v>0</v>
      </c>
      <c r="W9" s="757" t="str">
        <f t="shared" si="4"/>
        <v>-</v>
      </c>
    </row>
    <row r="10" spans="2:23" s="354" customFormat="1" ht="50.1" customHeight="1" x14ac:dyDescent="0.2">
      <c r="B10" s="245"/>
      <c r="C10" s="245"/>
      <c r="D10" s="253"/>
      <c r="E10" s="231"/>
      <c r="F10" s="293" t="s">
        <v>191</v>
      </c>
      <c r="G10" s="293" t="s">
        <v>189</v>
      </c>
      <c r="H10" s="293" t="s">
        <v>190</v>
      </c>
      <c r="I10" s="298" t="s">
        <v>197</v>
      </c>
      <c r="J10" s="293" t="s">
        <v>201</v>
      </c>
      <c r="K10" s="293"/>
      <c r="L10" s="358"/>
      <c r="M10" s="293"/>
      <c r="N10" s="293"/>
      <c r="O10" s="359"/>
      <c r="P10" s="359"/>
      <c r="Q10" s="359"/>
      <c r="R10" s="359"/>
      <c r="S10" s="359"/>
      <c r="T10" s="360">
        <f t="shared" si="0"/>
        <v>0</v>
      </c>
      <c r="U10" s="293"/>
      <c r="V10" s="360">
        <f t="shared" si="3"/>
        <v>0</v>
      </c>
      <c r="W10" s="757" t="str">
        <f t="shared" si="4"/>
        <v>-</v>
      </c>
    </row>
    <row r="11" spans="2:23" s="354" customFormat="1" ht="50.1" customHeight="1" x14ac:dyDescent="0.2">
      <c r="B11" s="246"/>
      <c r="C11" s="246"/>
      <c r="D11" s="254"/>
      <c r="E11" s="232"/>
      <c r="F11" s="295" t="s">
        <v>202</v>
      </c>
      <c r="G11" s="295" t="s">
        <v>192</v>
      </c>
      <c r="H11" s="295" t="s">
        <v>193</v>
      </c>
      <c r="I11" s="299" t="s">
        <v>197</v>
      </c>
      <c r="J11" s="295" t="s">
        <v>203</v>
      </c>
      <c r="K11" s="295"/>
      <c r="L11" s="361"/>
      <c r="M11" s="295"/>
      <c r="N11" s="295"/>
      <c r="O11" s="362"/>
      <c r="P11" s="362"/>
      <c r="Q11" s="362"/>
      <c r="R11" s="362"/>
      <c r="S11" s="362"/>
      <c r="T11" s="363">
        <f t="shared" si="0"/>
        <v>0</v>
      </c>
      <c r="U11" s="295"/>
      <c r="V11" s="363">
        <f t="shared" si="3"/>
        <v>0</v>
      </c>
      <c r="W11" s="758" t="str">
        <f t="shared" si="4"/>
        <v>-</v>
      </c>
    </row>
    <row r="12" spans="2:23" s="354" customFormat="1" ht="50.1" customHeight="1" x14ac:dyDescent="0.2">
      <c r="B12" s="244" t="s">
        <v>205</v>
      </c>
      <c r="C12" s="244" t="s">
        <v>390</v>
      </c>
      <c r="D12" s="252" t="s">
        <v>206</v>
      </c>
      <c r="E12" s="230"/>
      <c r="F12" s="292" t="s">
        <v>183</v>
      </c>
      <c r="G12" s="292" t="s">
        <v>184</v>
      </c>
      <c r="H12" s="292" t="s">
        <v>185</v>
      </c>
      <c r="I12" s="300" t="s">
        <v>402</v>
      </c>
      <c r="J12" s="292" t="s">
        <v>208</v>
      </c>
      <c r="K12" s="292"/>
      <c r="L12" s="355"/>
      <c r="M12" s="292"/>
      <c r="N12" s="292"/>
      <c r="O12" s="356"/>
      <c r="P12" s="356"/>
      <c r="Q12" s="356"/>
      <c r="R12" s="356"/>
      <c r="S12" s="356"/>
      <c r="T12" s="357">
        <f t="shared" si="0"/>
        <v>0</v>
      </c>
      <c r="U12" s="292"/>
      <c r="V12" s="357">
        <f t="shared" si="3"/>
        <v>0</v>
      </c>
      <c r="W12" s="759" t="str">
        <f t="shared" si="4"/>
        <v>-</v>
      </c>
    </row>
    <row r="13" spans="2:23" s="354" customFormat="1" ht="50.1" customHeight="1" x14ac:dyDescent="0.2">
      <c r="B13" s="245"/>
      <c r="C13" s="245"/>
      <c r="D13" s="253"/>
      <c r="E13" s="231"/>
      <c r="F13" s="293" t="s">
        <v>188</v>
      </c>
      <c r="G13" s="293" t="s">
        <v>189</v>
      </c>
      <c r="H13" s="293" t="s">
        <v>190</v>
      </c>
      <c r="I13" s="294" t="s">
        <v>207</v>
      </c>
      <c r="J13" s="293" t="s">
        <v>210</v>
      </c>
      <c r="K13" s="293"/>
      <c r="L13" s="358"/>
      <c r="M13" s="293"/>
      <c r="N13" s="293"/>
      <c r="O13" s="359"/>
      <c r="P13" s="359"/>
      <c r="Q13" s="359"/>
      <c r="R13" s="359"/>
      <c r="S13" s="359"/>
      <c r="T13" s="360">
        <f t="shared" si="0"/>
        <v>0</v>
      </c>
      <c r="U13" s="293"/>
      <c r="V13" s="360">
        <f t="shared" si="3"/>
        <v>0</v>
      </c>
      <c r="W13" s="757" t="str">
        <f t="shared" si="4"/>
        <v>-</v>
      </c>
    </row>
    <row r="14" spans="2:23" s="354" customFormat="1" ht="50.1" customHeight="1" x14ac:dyDescent="0.2">
      <c r="B14" s="246"/>
      <c r="C14" s="246"/>
      <c r="D14" s="254"/>
      <c r="E14" s="232"/>
      <c r="F14" s="295" t="s">
        <v>191</v>
      </c>
      <c r="G14" s="295" t="s">
        <v>192</v>
      </c>
      <c r="H14" s="295" t="s">
        <v>193</v>
      </c>
      <c r="I14" s="296" t="s">
        <v>207</v>
      </c>
      <c r="J14" s="295" t="s">
        <v>211</v>
      </c>
      <c r="K14" s="295"/>
      <c r="L14" s="361"/>
      <c r="M14" s="295"/>
      <c r="N14" s="295"/>
      <c r="O14" s="362"/>
      <c r="P14" s="362"/>
      <c r="Q14" s="362"/>
      <c r="R14" s="362"/>
      <c r="S14" s="362"/>
      <c r="T14" s="363">
        <f t="shared" si="0"/>
        <v>0</v>
      </c>
      <c r="U14" s="295"/>
      <c r="V14" s="363">
        <f t="shared" si="3"/>
        <v>0</v>
      </c>
      <c r="W14" s="758" t="str">
        <f t="shared" si="4"/>
        <v>-</v>
      </c>
    </row>
    <row r="15" spans="2:23" s="354" customFormat="1" ht="50.1" customHeight="1" x14ac:dyDescent="0.35">
      <c r="B15" s="628" t="s">
        <v>213</v>
      </c>
      <c r="C15" s="610" t="s">
        <v>392</v>
      </c>
      <c r="D15" s="611">
        <v>20052</v>
      </c>
      <c r="E15" s="695"/>
      <c r="F15" s="629" t="s">
        <v>183</v>
      </c>
      <c r="G15" s="629" t="s">
        <v>184</v>
      </c>
      <c r="H15" s="629" t="s">
        <v>185</v>
      </c>
      <c r="I15" s="630" t="s">
        <v>207</v>
      </c>
      <c r="J15" s="629" t="s">
        <v>214</v>
      </c>
      <c r="K15" s="629"/>
      <c r="L15" s="629"/>
      <c r="M15" s="629"/>
      <c r="N15" s="629"/>
      <c r="O15" s="631"/>
      <c r="P15" s="631"/>
      <c r="Q15" s="631"/>
      <c r="R15" s="631"/>
      <c r="S15" s="631"/>
      <c r="T15" s="629">
        <f t="shared" si="0"/>
        <v>0</v>
      </c>
      <c r="U15" s="629"/>
      <c r="V15" s="629">
        <f t="shared" si="3"/>
        <v>0</v>
      </c>
      <c r="W15" s="760" t="str">
        <f t="shared" si="4"/>
        <v>-</v>
      </c>
    </row>
    <row r="16" spans="2:23" s="354" customFormat="1" ht="50.1" customHeight="1" x14ac:dyDescent="0.2">
      <c r="B16" s="632"/>
      <c r="C16" s="632"/>
      <c r="D16" s="633"/>
      <c r="E16" s="695"/>
      <c r="F16" s="634" t="s">
        <v>188</v>
      </c>
      <c r="G16" s="634" t="s">
        <v>189</v>
      </c>
      <c r="H16" s="634" t="s">
        <v>190</v>
      </c>
      <c r="I16" s="634" t="s">
        <v>207</v>
      </c>
      <c r="J16" s="634" t="s">
        <v>215</v>
      </c>
      <c r="K16" s="634"/>
      <c r="L16" s="634"/>
      <c r="M16" s="634"/>
      <c r="N16" s="634"/>
      <c r="O16" s="635"/>
      <c r="P16" s="635"/>
      <c r="Q16" s="635"/>
      <c r="R16" s="635"/>
      <c r="S16" s="635"/>
      <c r="T16" s="634">
        <f t="shared" si="0"/>
        <v>0</v>
      </c>
      <c r="U16" s="634"/>
      <c r="V16" s="634">
        <f t="shared" si="3"/>
        <v>0</v>
      </c>
      <c r="W16" s="761" t="str">
        <f t="shared" si="4"/>
        <v>-</v>
      </c>
    </row>
    <row r="17" spans="2:23" s="366" customFormat="1" ht="50.1" customHeight="1" x14ac:dyDescent="0.2">
      <c r="B17" s="636"/>
      <c r="C17" s="637"/>
      <c r="D17" s="638"/>
      <c r="E17" s="696"/>
      <c r="F17" s="639" t="s">
        <v>191</v>
      </c>
      <c r="G17" s="640" t="s">
        <v>192</v>
      </c>
      <c r="H17" s="640" t="s">
        <v>193</v>
      </c>
      <c r="I17" s="641" t="s">
        <v>207</v>
      </c>
      <c r="J17" s="639" t="s">
        <v>216</v>
      </c>
      <c r="K17" s="639"/>
      <c r="L17" s="640"/>
      <c r="M17" s="639"/>
      <c r="N17" s="639"/>
      <c r="O17" s="642"/>
      <c r="P17" s="642"/>
      <c r="Q17" s="642"/>
      <c r="R17" s="642"/>
      <c r="S17" s="642"/>
      <c r="T17" s="640">
        <f t="shared" si="0"/>
        <v>0</v>
      </c>
      <c r="U17" s="643"/>
      <c r="V17" s="640">
        <f t="shared" si="3"/>
        <v>0</v>
      </c>
      <c r="W17" s="762" t="str">
        <f t="shared" si="4"/>
        <v>-</v>
      </c>
    </row>
    <row r="18" spans="2:23" s="354" customFormat="1" ht="50.1" customHeight="1" x14ac:dyDescent="0.2">
      <c r="B18" s="244" t="s">
        <v>217</v>
      </c>
      <c r="C18" s="244" t="s">
        <v>392</v>
      </c>
      <c r="D18" s="252" t="s">
        <v>218</v>
      </c>
      <c r="E18" s="230"/>
      <c r="F18" s="292" t="s">
        <v>183</v>
      </c>
      <c r="G18" s="292" t="s">
        <v>184</v>
      </c>
      <c r="H18" s="292" t="s">
        <v>185</v>
      </c>
      <c r="I18" s="300" t="s">
        <v>207</v>
      </c>
      <c r="J18" s="292" t="s">
        <v>219</v>
      </c>
      <c r="K18" s="292"/>
      <c r="L18" s="355"/>
      <c r="M18" s="292"/>
      <c r="N18" s="292"/>
      <c r="O18" s="356"/>
      <c r="P18" s="356"/>
      <c r="Q18" s="356"/>
      <c r="R18" s="356"/>
      <c r="S18" s="356"/>
      <c r="T18" s="357">
        <f t="shared" si="0"/>
        <v>0</v>
      </c>
      <c r="U18" s="292"/>
      <c r="V18" s="357">
        <f t="shared" si="3"/>
        <v>0</v>
      </c>
      <c r="W18" s="759" t="str">
        <f t="shared" si="4"/>
        <v>-</v>
      </c>
    </row>
    <row r="19" spans="2:23" s="354" customFormat="1" ht="50.1" customHeight="1" x14ac:dyDescent="0.2">
      <c r="B19" s="245"/>
      <c r="C19" s="245"/>
      <c r="D19" s="253"/>
      <c r="E19" s="231"/>
      <c r="F19" s="293" t="s">
        <v>188</v>
      </c>
      <c r="G19" s="293" t="s">
        <v>189</v>
      </c>
      <c r="H19" s="293" t="s">
        <v>190</v>
      </c>
      <c r="I19" s="294" t="s">
        <v>207</v>
      </c>
      <c r="J19" s="293" t="s">
        <v>221</v>
      </c>
      <c r="K19" s="293"/>
      <c r="L19" s="358"/>
      <c r="M19" s="293"/>
      <c r="N19" s="293"/>
      <c r="O19" s="359"/>
      <c r="P19" s="359"/>
      <c r="Q19" s="359"/>
      <c r="R19" s="359"/>
      <c r="S19" s="359"/>
      <c r="T19" s="360">
        <f t="shared" si="0"/>
        <v>0</v>
      </c>
      <c r="U19" s="293"/>
      <c r="V19" s="360">
        <f t="shared" si="3"/>
        <v>0</v>
      </c>
      <c r="W19" s="757" t="str">
        <f t="shared" si="4"/>
        <v>-</v>
      </c>
    </row>
    <row r="20" spans="2:23" s="354" customFormat="1" ht="50.1" customHeight="1" x14ac:dyDescent="0.2">
      <c r="B20" s="246"/>
      <c r="C20" s="246"/>
      <c r="D20" s="254"/>
      <c r="E20" s="232"/>
      <c r="F20" s="295" t="s">
        <v>191</v>
      </c>
      <c r="G20" s="295" t="s">
        <v>192</v>
      </c>
      <c r="H20" s="295" t="s">
        <v>193</v>
      </c>
      <c r="I20" s="299" t="s">
        <v>197</v>
      </c>
      <c r="J20" s="295" t="s">
        <v>222</v>
      </c>
      <c r="K20" s="295"/>
      <c r="L20" s="361"/>
      <c r="M20" s="295"/>
      <c r="N20" s="295"/>
      <c r="O20" s="362"/>
      <c r="P20" s="362"/>
      <c r="Q20" s="362"/>
      <c r="R20" s="362"/>
      <c r="S20" s="362"/>
      <c r="T20" s="363">
        <f t="shared" si="0"/>
        <v>0</v>
      </c>
      <c r="U20" s="295"/>
      <c r="V20" s="363">
        <f t="shared" si="3"/>
        <v>0</v>
      </c>
      <c r="W20" s="758" t="str">
        <f t="shared" si="4"/>
        <v>-</v>
      </c>
    </row>
    <row r="21" spans="2:23" s="354" customFormat="1" ht="50.1" customHeight="1" x14ac:dyDescent="0.2">
      <c r="B21" s="244" t="s">
        <v>223</v>
      </c>
      <c r="C21" s="244" t="s">
        <v>393</v>
      </c>
      <c r="D21" s="252" t="s">
        <v>224</v>
      </c>
      <c r="E21" s="230"/>
      <c r="F21" s="292" t="s">
        <v>183</v>
      </c>
      <c r="G21" s="292" t="s">
        <v>184</v>
      </c>
      <c r="H21" s="292" t="s">
        <v>185</v>
      </c>
      <c r="I21" s="297" t="s">
        <v>197</v>
      </c>
      <c r="J21" s="292" t="s">
        <v>225</v>
      </c>
      <c r="K21" s="292"/>
      <c r="L21" s="355"/>
      <c r="M21" s="292"/>
      <c r="N21" s="292"/>
      <c r="O21" s="356"/>
      <c r="P21" s="356"/>
      <c r="Q21" s="356"/>
      <c r="R21" s="356"/>
      <c r="S21" s="356"/>
      <c r="T21" s="357">
        <f t="shared" si="0"/>
        <v>0</v>
      </c>
      <c r="U21" s="292"/>
      <c r="V21" s="357">
        <f t="shared" si="3"/>
        <v>0</v>
      </c>
      <c r="W21" s="759" t="str">
        <f t="shared" si="4"/>
        <v>-</v>
      </c>
    </row>
    <row r="22" spans="2:23" s="354" customFormat="1" ht="50.1" customHeight="1" x14ac:dyDescent="0.2">
      <c r="B22" s="245"/>
      <c r="C22" s="245"/>
      <c r="D22" s="253"/>
      <c r="E22" s="231"/>
      <c r="F22" s="293" t="s">
        <v>188</v>
      </c>
      <c r="G22" s="293" t="s">
        <v>189</v>
      </c>
      <c r="H22" s="293" t="s">
        <v>190</v>
      </c>
      <c r="I22" s="298" t="s">
        <v>197</v>
      </c>
      <c r="J22" s="293" t="s">
        <v>226</v>
      </c>
      <c r="K22" s="293"/>
      <c r="L22" s="358"/>
      <c r="M22" s="293"/>
      <c r="N22" s="293"/>
      <c r="O22" s="359"/>
      <c r="P22" s="359"/>
      <c r="Q22" s="359"/>
      <c r="R22" s="359"/>
      <c r="S22" s="359"/>
      <c r="T22" s="360">
        <f t="shared" si="0"/>
        <v>0</v>
      </c>
      <c r="U22" s="293"/>
      <c r="V22" s="360">
        <f t="shared" si="3"/>
        <v>0</v>
      </c>
      <c r="W22" s="757" t="str">
        <f t="shared" si="4"/>
        <v>-</v>
      </c>
    </row>
    <row r="23" spans="2:23" s="354" customFormat="1" ht="50.1" customHeight="1" x14ac:dyDescent="0.2">
      <c r="B23" s="246"/>
      <c r="C23" s="246"/>
      <c r="D23" s="254"/>
      <c r="E23" s="232"/>
      <c r="F23" s="295" t="s">
        <v>191</v>
      </c>
      <c r="G23" s="295" t="s">
        <v>192</v>
      </c>
      <c r="H23" s="295" t="s">
        <v>193</v>
      </c>
      <c r="I23" s="299" t="s">
        <v>197</v>
      </c>
      <c r="J23" s="295" t="s">
        <v>227</v>
      </c>
      <c r="K23" s="295"/>
      <c r="L23" s="361"/>
      <c r="M23" s="295"/>
      <c r="N23" s="295"/>
      <c r="O23" s="362"/>
      <c r="P23" s="362"/>
      <c r="Q23" s="362"/>
      <c r="R23" s="362"/>
      <c r="S23" s="362"/>
      <c r="T23" s="363">
        <f t="shared" si="0"/>
        <v>0</v>
      </c>
      <c r="U23" s="295"/>
      <c r="V23" s="363">
        <f t="shared" si="3"/>
        <v>0</v>
      </c>
      <c r="W23" s="758" t="str">
        <f t="shared" si="4"/>
        <v>-</v>
      </c>
    </row>
    <row r="24" spans="2:23" s="354" customFormat="1" ht="50.1" customHeight="1" x14ac:dyDescent="0.2">
      <c r="B24" s="367" t="s">
        <v>408</v>
      </c>
      <c r="C24" s="364" t="s">
        <v>394</v>
      </c>
      <c r="D24" s="255" t="s">
        <v>228</v>
      </c>
      <c r="E24" s="247"/>
      <c r="F24" s="301" t="s">
        <v>183</v>
      </c>
      <c r="G24" s="301" t="s">
        <v>184</v>
      </c>
      <c r="H24" s="301" t="s">
        <v>185</v>
      </c>
      <c r="I24" s="302" t="s">
        <v>207</v>
      </c>
      <c r="J24" s="301" t="s">
        <v>229</v>
      </c>
      <c r="K24" s="301"/>
      <c r="L24" s="301"/>
      <c r="M24" s="301"/>
      <c r="N24" s="301"/>
      <c r="O24" s="303"/>
      <c r="P24" s="303"/>
      <c r="Q24" s="303"/>
      <c r="R24" s="303"/>
      <c r="S24" s="303"/>
      <c r="T24" s="301">
        <f t="shared" si="0"/>
        <v>0</v>
      </c>
      <c r="U24" s="301"/>
      <c r="V24" s="301">
        <f t="shared" si="3"/>
        <v>0</v>
      </c>
      <c r="W24" s="763" t="str">
        <f t="shared" si="4"/>
        <v>-</v>
      </c>
    </row>
    <row r="25" spans="2:23" s="354" customFormat="1" ht="50.1" customHeight="1" x14ac:dyDescent="0.2">
      <c r="B25" s="365"/>
      <c r="C25" s="365"/>
      <c r="D25" s="256"/>
      <c r="E25" s="248"/>
      <c r="F25" s="304" t="s">
        <v>188</v>
      </c>
      <c r="G25" s="304" t="s">
        <v>189</v>
      </c>
      <c r="H25" s="304" t="s">
        <v>190</v>
      </c>
      <c r="I25" s="294" t="s">
        <v>207</v>
      </c>
      <c r="J25" s="304" t="s">
        <v>230</v>
      </c>
      <c r="K25" s="304"/>
      <c r="L25" s="304"/>
      <c r="M25" s="304"/>
      <c r="N25" s="304"/>
      <c r="O25" s="305"/>
      <c r="P25" s="305"/>
      <c r="Q25" s="305"/>
      <c r="R25" s="305"/>
      <c r="S25" s="305"/>
      <c r="T25" s="304">
        <f t="shared" si="0"/>
        <v>0</v>
      </c>
      <c r="U25" s="304"/>
      <c r="V25" s="304">
        <f t="shared" si="3"/>
        <v>0</v>
      </c>
      <c r="W25" s="764" t="str">
        <f t="shared" si="4"/>
        <v>-</v>
      </c>
    </row>
    <row r="26" spans="2:23" s="354" customFormat="1" ht="50.1" customHeight="1" x14ac:dyDescent="0.2">
      <c r="B26" s="365"/>
      <c r="C26" s="365"/>
      <c r="D26" s="256"/>
      <c r="E26" s="368"/>
      <c r="F26" s="307" t="s">
        <v>191</v>
      </c>
      <c r="G26" s="307" t="s">
        <v>192</v>
      </c>
      <c r="H26" s="307" t="s">
        <v>193</v>
      </c>
      <c r="I26" s="308" t="s">
        <v>207</v>
      </c>
      <c r="J26" s="307" t="s">
        <v>231</v>
      </c>
      <c r="K26" s="307"/>
      <c r="L26" s="307"/>
      <c r="M26" s="307"/>
      <c r="N26" s="307"/>
      <c r="O26" s="309"/>
      <c r="P26" s="309"/>
      <c r="Q26" s="309"/>
      <c r="R26" s="309"/>
      <c r="S26" s="309"/>
      <c r="T26" s="307">
        <f t="shared" si="0"/>
        <v>0</v>
      </c>
      <c r="U26" s="307"/>
      <c r="V26" s="307">
        <f t="shared" si="3"/>
        <v>0</v>
      </c>
      <c r="W26" s="765" t="str">
        <f t="shared" si="4"/>
        <v>-</v>
      </c>
    </row>
    <row r="27" spans="2:23" s="354" customFormat="1" ht="50.1" customHeight="1" x14ac:dyDescent="0.2">
      <c r="B27" s="369" t="s">
        <v>409</v>
      </c>
      <c r="C27" s="365" t="s">
        <v>395</v>
      </c>
      <c r="D27" s="256"/>
      <c r="E27" s="247"/>
      <c r="F27" s="301" t="s">
        <v>183</v>
      </c>
      <c r="G27" s="301" t="s">
        <v>184</v>
      </c>
      <c r="H27" s="301" t="s">
        <v>185</v>
      </c>
      <c r="I27" s="310" t="s">
        <v>207</v>
      </c>
      <c r="J27" s="301" t="s">
        <v>232</v>
      </c>
      <c r="K27" s="301"/>
      <c r="L27" s="301"/>
      <c r="M27" s="301"/>
      <c r="N27" s="301"/>
      <c r="O27" s="303"/>
      <c r="P27" s="303"/>
      <c r="Q27" s="303"/>
      <c r="R27" s="303"/>
      <c r="S27" s="303"/>
      <c r="T27" s="301">
        <f t="shared" si="0"/>
        <v>0</v>
      </c>
      <c r="U27" s="301"/>
      <c r="V27" s="301">
        <f t="shared" si="3"/>
        <v>0</v>
      </c>
      <c r="W27" s="763" t="str">
        <f t="shared" si="4"/>
        <v>-</v>
      </c>
    </row>
    <row r="28" spans="2:23" s="354" customFormat="1" ht="50.1" customHeight="1" x14ac:dyDescent="0.2">
      <c r="B28" s="365"/>
      <c r="C28" s="365"/>
      <c r="D28" s="256"/>
      <c r="E28" s="248"/>
      <c r="F28" s="304" t="s">
        <v>188</v>
      </c>
      <c r="G28" s="304" t="s">
        <v>189</v>
      </c>
      <c r="H28" s="304" t="s">
        <v>190</v>
      </c>
      <c r="I28" s="311" t="s">
        <v>207</v>
      </c>
      <c r="J28" s="304" t="s">
        <v>233</v>
      </c>
      <c r="K28" s="304"/>
      <c r="L28" s="304"/>
      <c r="M28" s="304"/>
      <c r="N28" s="304"/>
      <c r="O28" s="305"/>
      <c r="P28" s="305"/>
      <c r="Q28" s="305"/>
      <c r="R28" s="305"/>
      <c r="S28" s="305"/>
      <c r="T28" s="304">
        <f t="shared" si="0"/>
        <v>0</v>
      </c>
      <c r="U28" s="304"/>
      <c r="V28" s="304">
        <f t="shared" si="3"/>
        <v>0</v>
      </c>
      <c r="W28" s="764" t="str">
        <f t="shared" si="4"/>
        <v>-</v>
      </c>
    </row>
    <row r="29" spans="2:23" s="354" customFormat="1" ht="50.1" customHeight="1" x14ac:dyDescent="0.2">
      <c r="B29" s="370"/>
      <c r="C29" s="370"/>
      <c r="D29" s="265"/>
      <c r="E29" s="368"/>
      <c r="F29" s="307" t="s">
        <v>191</v>
      </c>
      <c r="G29" s="307" t="s">
        <v>192</v>
      </c>
      <c r="H29" s="307" t="s">
        <v>193</v>
      </c>
      <c r="I29" s="312" t="s">
        <v>207</v>
      </c>
      <c r="J29" s="307" t="s">
        <v>234</v>
      </c>
      <c r="K29" s="307"/>
      <c r="L29" s="307"/>
      <c r="M29" s="307"/>
      <c r="N29" s="307"/>
      <c r="O29" s="309"/>
      <c r="P29" s="309"/>
      <c r="Q29" s="309"/>
      <c r="R29" s="309"/>
      <c r="S29" s="309"/>
      <c r="T29" s="307">
        <f t="shared" si="0"/>
        <v>0</v>
      </c>
      <c r="U29" s="307"/>
      <c r="V29" s="307">
        <f t="shared" si="3"/>
        <v>0</v>
      </c>
      <c r="W29" s="765" t="str">
        <f t="shared" si="4"/>
        <v>-</v>
      </c>
    </row>
    <row r="30" spans="2:23" s="354" customFormat="1" ht="50.1" customHeight="1" x14ac:dyDescent="0.35">
      <c r="B30" s="628" t="s">
        <v>236</v>
      </c>
      <c r="C30" s="610" t="s">
        <v>392</v>
      </c>
      <c r="D30" s="611" t="s">
        <v>1052</v>
      </c>
      <c r="E30" s="644"/>
      <c r="F30" s="629" t="s">
        <v>183</v>
      </c>
      <c r="G30" s="629" t="s">
        <v>184</v>
      </c>
      <c r="H30" s="629" t="s">
        <v>185</v>
      </c>
      <c r="I30" s="630" t="s">
        <v>207</v>
      </c>
      <c r="J30" s="629" t="s">
        <v>237</v>
      </c>
      <c r="K30" s="629"/>
      <c r="L30" s="629"/>
      <c r="M30" s="629"/>
      <c r="N30" s="629"/>
      <c r="O30" s="631"/>
      <c r="P30" s="631"/>
      <c r="Q30" s="631"/>
      <c r="R30" s="631"/>
      <c r="S30" s="631"/>
      <c r="T30" s="629">
        <f t="shared" si="0"/>
        <v>0</v>
      </c>
      <c r="U30" s="629"/>
      <c r="V30" s="629">
        <f t="shared" si="3"/>
        <v>0</v>
      </c>
      <c r="W30" s="760" t="str">
        <f t="shared" si="4"/>
        <v>-</v>
      </c>
    </row>
    <row r="31" spans="2:23" s="354" customFormat="1" ht="50.1" customHeight="1" x14ac:dyDescent="0.2">
      <c r="B31" s="632"/>
      <c r="C31" s="632"/>
      <c r="D31" s="633"/>
      <c r="E31" s="645"/>
      <c r="F31" s="634" t="s">
        <v>188</v>
      </c>
      <c r="G31" s="634" t="s">
        <v>189</v>
      </c>
      <c r="H31" s="634" t="s">
        <v>190</v>
      </c>
      <c r="I31" s="634" t="s">
        <v>207</v>
      </c>
      <c r="J31" s="634" t="s">
        <v>238</v>
      </c>
      <c r="K31" s="634"/>
      <c r="L31" s="634"/>
      <c r="M31" s="634"/>
      <c r="N31" s="634"/>
      <c r="O31" s="635"/>
      <c r="P31" s="635"/>
      <c r="Q31" s="635"/>
      <c r="R31" s="635"/>
      <c r="S31" s="635"/>
      <c r="T31" s="634">
        <f t="shared" si="0"/>
        <v>0</v>
      </c>
      <c r="U31" s="634"/>
      <c r="V31" s="634">
        <f t="shared" si="3"/>
        <v>0</v>
      </c>
      <c r="W31" s="761" t="str">
        <f t="shared" si="4"/>
        <v>-</v>
      </c>
    </row>
    <row r="32" spans="2:23" s="354" customFormat="1" ht="50.1" customHeight="1" x14ac:dyDescent="0.2">
      <c r="B32" s="646"/>
      <c r="C32" s="646"/>
      <c r="D32" s="647"/>
      <c r="E32" s="648"/>
      <c r="F32" s="640" t="s">
        <v>191</v>
      </c>
      <c r="G32" s="640" t="s">
        <v>192</v>
      </c>
      <c r="H32" s="640" t="s">
        <v>193</v>
      </c>
      <c r="I32" s="641" t="s">
        <v>207</v>
      </c>
      <c r="J32" s="640" t="s">
        <v>239</v>
      </c>
      <c r="K32" s="640"/>
      <c r="L32" s="640"/>
      <c r="M32" s="640"/>
      <c r="N32" s="640"/>
      <c r="O32" s="642"/>
      <c r="P32" s="642"/>
      <c r="Q32" s="642"/>
      <c r="R32" s="642"/>
      <c r="S32" s="642"/>
      <c r="T32" s="640">
        <f t="shared" si="0"/>
        <v>0</v>
      </c>
      <c r="U32" s="640"/>
      <c r="V32" s="640">
        <f t="shared" si="3"/>
        <v>0</v>
      </c>
      <c r="W32" s="762" t="str">
        <f t="shared" si="4"/>
        <v>-</v>
      </c>
    </row>
    <row r="33" spans="2:23" s="354" customFormat="1" ht="50.1" customHeight="1" x14ac:dyDescent="0.2">
      <c r="B33" s="364" t="s">
        <v>240</v>
      </c>
      <c r="C33" s="364" t="s">
        <v>394</v>
      </c>
      <c r="D33" s="255" t="s">
        <v>241</v>
      </c>
      <c r="E33" s="247"/>
      <c r="F33" s="301" t="s">
        <v>183</v>
      </c>
      <c r="G33" s="301" t="s">
        <v>184</v>
      </c>
      <c r="H33" s="301" t="s">
        <v>185</v>
      </c>
      <c r="I33" s="300" t="s">
        <v>207</v>
      </c>
      <c r="J33" s="301" t="s">
        <v>242</v>
      </c>
      <c r="K33" s="301"/>
      <c r="L33" s="301"/>
      <c r="M33" s="301"/>
      <c r="N33" s="301"/>
      <c r="O33" s="303"/>
      <c r="P33" s="303"/>
      <c r="Q33" s="303"/>
      <c r="R33" s="303"/>
      <c r="S33" s="303"/>
      <c r="T33" s="301">
        <f t="shared" si="0"/>
        <v>0</v>
      </c>
      <c r="U33" s="301"/>
      <c r="V33" s="301">
        <f t="shared" si="3"/>
        <v>0</v>
      </c>
      <c r="W33" s="763" t="str">
        <f t="shared" si="4"/>
        <v>-</v>
      </c>
    </row>
    <row r="34" spans="2:23" s="354" customFormat="1" ht="50.1" customHeight="1" x14ac:dyDescent="0.2">
      <c r="B34" s="365"/>
      <c r="C34" s="365"/>
      <c r="D34" s="256"/>
      <c r="E34" s="248"/>
      <c r="F34" s="304" t="s">
        <v>188</v>
      </c>
      <c r="G34" s="304" t="s">
        <v>189</v>
      </c>
      <c r="H34" s="304" t="s">
        <v>190</v>
      </c>
      <c r="I34" s="294" t="s">
        <v>207</v>
      </c>
      <c r="J34" s="304" t="s">
        <v>243</v>
      </c>
      <c r="K34" s="304"/>
      <c r="L34" s="304"/>
      <c r="M34" s="304"/>
      <c r="N34" s="304"/>
      <c r="O34" s="305"/>
      <c r="P34" s="305"/>
      <c r="Q34" s="305"/>
      <c r="R34" s="305"/>
      <c r="S34" s="305"/>
      <c r="T34" s="304">
        <f t="shared" si="0"/>
        <v>0</v>
      </c>
      <c r="U34" s="304"/>
      <c r="V34" s="304">
        <f t="shared" si="3"/>
        <v>0</v>
      </c>
      <c r="W34" s="764" t="str">
        <f t="shared" si="4"/>
        <v>-</v>
      </c>
    </row>
    <row r="35" spans="2:23" s="354" customFormat="1" ht="50.1" customHeight="1" x14ac:dyDescent="0.2">
      <c r="B35" s="370"/>
      <c r="C35" s="370"/>
      <c r="D35" s="265"/>
      <c r="E35" s="368"/>
      <c r="F35" s="307" t="s">
        <v>191</v>
      </c>
      <c r="G35" s="307" t="s">
        <v>192</v>
      </c>
      <c r="H35" s="307" t="s">
        <v>193</v>
      </c>
      <c r="I35" s="296" t="s">
        <v>207</v>
      </c>
      <c r="J35" s="307" t="s">
        <v>245</v>
      </c>
      <c r="K35" s="307"/>
      <c r="L35" s="307"/>
      <c r="M35" s="307"/>
      <c r="N35" s="307"/>
      <c r="O35" s="309"/>
      <c r="P35" s="309"/>
      <c r="Q35" s="309"/>
      <c r="R35" s="309"/>
      <c r="S35" s="309"/>
      <c r="T35" s="307">
        <f t="shared" si="0"/>
        <v>0</v>
      </c>
      <c r="U35" s="307"/>
      <c r="V35" s="307">
        <f t="shared" si="3"/>
        <v>0</v>
      </c>
      <c r="W35" s="765" t="str">
        <f t="shared" si="4"/>
        <v>-</v>
      </c>
    </row>
    <row r="36" spans="2:23" s="354" customFormat="1" ht="50.1" customHeight="1" x14ac:dyDescent="0.2">
      <c r="B36" s="364" t="s">
        <v>246</v>
      </c>
      <c r="C36" s="364" t="s">
        <v>394</v>
      </c>
      <c r="D36" s="255" t="s">
        <v>247</v>
      </c>
      <c r="E36" s="247"/>
      <c r="F36" s="301" t="s">
        <v>183</v>
      </c>
      <c r="G36" s="301" t="s">
        <v>184</v>
      </c>
      <c r="H36" s="301" t="s">
        <v>185</v>
      </c>
      <c r="I36" s="302" t="s">
        <v>207</v>
      </c>
      <c r="J36" s="301" t="s">
        <v>186</v>
      </c>
      <c r="K36" s="301"/>
      <c r="L36" s="301"/>
      <c r="M36" s="301"/>
      <c r="N36" s="301"/>
      <c r="O36" s="303"/>
      <c r="P36" s="303"/>
      <c r="Q36" s="303"/>
      <c r="R36" s="303"/>
      <c r="S36" s="303"/>
      <c r="T36" s="301">
        <f t="shared" si="0"/>
        <v>0</v>
      </c>
      <c r="U36" s="301"/>
      <c r="V36" s="301">
        <f t="shared" si="3"/>
        <v>0</v>
      </c>
      <c r="W36" s="763" t="str">
        <f t="shared" si="4"/>
        <v>-</v>
      </c>
    </row>
    <row r="37" spans="2:23" s="354" customFormat="1" ht="50.1" customHeight="1" x14ac:dyDescent="0.2">
      <c r="B37" s="365"/>
      <c r="C37" s="365"/>
      <c r="D37" s="256"/>
      <c r="E37" s="248"/>
      <c r="F37" s="304" t="s">
        <v>188</v>
      </c>
      <c r="G37" s="304" t="s">
        <v>189</v>
      </c>
      <c r="H37" s="304" t="s">
        <v>190</v>
      </c>
      <c r="I37" s="294" t="s">
        <v>207</v>
      </c>
      <c r="J37" s="304" t="s">
        <v>209</v>
      </c>
      <c r="K37" s="304"/>
      <c r="L37" s="304"/>
      <c r="M37" s="304"/>
      <c r="N37" s="304"/>
      <c r="O37" s="305"/>
      <c r="P37" s="305"/>
      <c r="Q37" s="305"/>
      <c r="R37" s="305"/>
      <c r="S37" s="305"/>
      <c r="T37" s="304">
        <f t="shared" si="0"/>
        <v>0</v>
      </c>
      <c r="U37" s="304"/>
      <c r="V37" s="304">
        <f t="shared" si="3"/>
        <v>0</v>
      </c>
      <c r="W37" s="764" t="str">
        <f t="shared" si="4"/>
        <v>-</v>
      </c>
    </row>
    <row r="38" spans="2:23" s="354" customFormat="1" ht="50.1" customHeight="1" x14ac:dyDescent="0.2">
      <c r="B38" s="370"/>
      <c r="C38" s="370"/>
      <c r="D38" s="265"/>
      <c r="E38" s="368"/>
      <c r="F38" s="307" t="s">
        <v>191</v>
      </c>
      <c r="G38" s="307" t="s">
        <v>192</v>
      </c>
      <c r="H38" s="307" t="s">
        <v>193</v>
      </c>
      <c r="I38" s="308" t="s">
        <v>207</v>
      </c>
      <c r="J38" s="307" t="s">
        <v>249</v>
      </c>
      <c r="K38" s="307"/>
      <c r="L38" s="307"/>
      <c r="M38" s="307"/>
      <c r="N38" s="307"/>
      <c r="O38" s="309"/>
      <c r="P38" s="309"/>
      <c r="Q38" s="309"/>
      <c r="R38" s="309"/>
      <c r="S38" s="309"/>
      <c r="T38" s="307">
        <f t="shared" si="0"/>
        <v>0</v>
      </c>
      <c r="U38" s="307"/>
      <c r="V38" s="307">
        <f t="shared" si="3"/>
        <v>0</v>
      </c>
      <c r="W38" s="765" t="str">
        <f t="shared" si="4"/>
        <v>-</v>
      </c>
    </row>
    <row r="39" spans="2:23" s="354" customFormat="1" ht="50.1" customHeight="1" x14ac:dyDescent="0.2">
      <c r="B39" s="364" t="s">
        <v>250</v>
      </c>
      <c r="C39" s="364" t="s">
        <v>390</v>
      </c>
      <c r="D39" s="255" t="s">
        <v>251</v>
      </c>
      <c r="E39" s="247"/>
      <c r="F39" s="301" t="s">
        <v>183</v>
      </c>
      <c r="G39" s="301" t="s">
        <v>184</v>
      </c>
      <c r="H39" s="301" t="s">
        <v>185</v>
      </c>
      <c r="I39" s="300" t="s">
        <v>207</v>
      </c>
      <c r="J39" s="301" t="s">
        <v>252</v>
      </c>
      <c r="K39" s="301"/>
      <c r="L39" s="301"/>
      <c r="M39" s="301"/>
      <c r="N39" s="301"/>
      <c r="O39" s="303"/>
      <c r="P39" s="303"/>
      <c r="Q39" s="303"/>
      <c r="R39" s="303"/>
      <c r="S39" s="303"/>
      <c r="T39" s="301">
        <f t="shared" si="0"/>
        <v>0</v>
      </c>
      <c r="U39" s="301"/>
      <c r="V39" s="301">
        <f t="shared" si="3"/>
        <v>0</v>
      </c>
      <c r="W39" s="763" t="str">
        <f t="shared" si="4"/>
        <v>-</v>
      </c>
    </row>
    <row r="40" spans="2:23" s="354" customFormat="1" ht="50.1" customHeight="1" x14ac:dyDescent="0.2">
      <c r="B40" s="365"/>
      <c r="C40" s="365"/>
      <c r="D40" s="256"/>
      <c r="E40" s="248"/>
      <c r="F40" s="304" t="s">
        <v>188</v>
      </c>
      <c r="G40" s="304" t="s">
        <v>189</v>
      </c>
      <c r="H40" s="304" t="s">
        <v>190</v>
      </c>
      <c r="I40" s="294" t="s">
        <v>207</v>
      </c>
      <c r="J40" s="304" t="s">
        <v>254</v>
      </c>
      <c r="K40" s="304"/>
      <c r="L40" s="304"/>
      <c r="M40" s="304"/>
      <c r="N40" s="304"/>
      <c r="O40" s="305"/>
      <c r="P40" s="305"/>
      <c r="Q40" s="305"/>
      <c r="R40" s="305"/>
      <c r="S40" s="305"/>
      <c r="T40" s="304">
        <f t="shared" si="0"/>
        <v>0</v>
      </c>
      <c r="U40" s="304"/>
      <c r="V40" s="304">
        <f t="shared" si="3"/>
        <v>0</v>
      </c>
      <c r="W40" s="764" t="str">
        <f t="shared" si="4"/>
        <v>-</v>
      </c>
    </row>
    <row r="41" spans="2:23" s="354" customFormat="1" ht="50.1" customHeight="1" x14ac:dyDescent="0.2">
      <c r="B41" s="370"/>
      <c r="C41" s="370"/>
      <c r="D41" s="265"/>
      <c r="E41" s="368"/>
      <c r="F41" s="307" t="s">
        <v>191</v>
      </c>
      <c r="G41" s="307" t="s">
        <v>192</v>
      </c>
      <c r="H41" s="307" t="s">
        <v>193</v>
      </c>
      <c r="I41" s="296" t="s">
        <v>207</v>
      </c>
      <c r="J41" s="307" t="s">
        <v>256</v>
      </c>
      <c r="K41" s="307"/>
      <c r="L41" s="307"/>
      <c r="M41" s="307"/>
      <c r="N41" s="307"/>
      <c r="O41" s="309"/>
      <c r="P41" s="309"/>
      <c r="Q41" s="309"/>
      <c r="R41" s="309"/>
      <c r="S41" s="309"/>
      <c r="T41" s="307">
        <f t="shared" si="0"/>
        <v>0</v>
      </c>
      <c r="U41" s="307"/>
      <c r="V41" s="307">
        <f t="shared" si="3"/>
        <v>0</v>
      </c>
      <c r="W41" s="765" t="str">
        <f t="shared" si="4"/>
        <v>-</v>
      </c>
    </row>
    <row r="42" spans="2:23" s="354" customFormat="1" ht="50.1" customHeight="1" x14ac:dyDescent="0.35">
      <c r="B42" s="628" t="s">
        <v>257</v>
      </c>
      <c r="C42" s="610" t="s">
        <v>392</v>
      </c>
      <c r="D42" s="611">
        <v>19020</v>
      </c>
      <c r="E42" s="644"/>
      <c r="F42" s="629" t="s">
        <v>183</v>
      </c>
      <c r="G42" s="629" t="s">
        <v>184</v>
      </c>
      <c r="H42" s="629" t="s">
        <v>185</v>
      </c>
      <c r="I42" s="630" t="s">
        <v>207</v>
      </c>
      <c r="J42" s="629" t="s">
        <v>258</v>
      </c>
      <c r="K42" s="629"/>
      <c r="L42" s="629"/>
      <c r="M42" s="629"/>
      <c r="N42" s="629"/>
      <c r="O42" s="631"/>
      <c r="P42" s="631"/>
      <c r="Q42" s="631"/>
      <c r="R42" s="631"/>
      <c r="S42" s="631"/>
      <c r="T42" s="629">
        <f t="shared" si="0"/>
        <v>0</v>
      </c>
      <c r="U42" s="629"/>
      <c r="V42" s="629">
        <f t="shared" si="3"/>
        <v>0</v>
      </c>
      <c r="W42" s="760" t="str">
        <f t="shared" si="4"/>
        <v>-</v>
      </c>
    </row>
    <row r="43" spans="2:23" s="354" customFormat="1" ht="50.1" customHeight="1" x14ac:dyDescent="0.35">
      <c r="B43" s="632"/>
      <c r="C43" s="613"/>
      <c r="D43" s="614"/>
      <c r="E43" s="645"/>
      <c r="F43" s="634" t="s">
        <v>188</v>
      </c>
      <c r="G43" s="634" t="s">
        <v>189</v>
      </c>
      <c r="H43" s="634" t="s">
        <v>190</v>
      </c>
      <c r="I43" s="634" t="s">
        <v>207</v>
      </c>
      <c r="J43" s="634" t="s">
        <v>255</v>
      </c>
      <c r="K43" s="634"/>
      <c r="L43" s="634"/>
      <c r="M43" s="634"/>
      <c r="N43" s="634"/>
      <c r="O43" s="635"/>
      <c r="P43" s="635"/>
      <c r="Q43" s="635"/>
      <c r="R43" s="635"/>
      <c r="S43" s="635"/>
      <c r="T43" s="634">
        <f t="shared" si="0"/>
        <v>0</v>
      </c>
      <c r="U43" s="634"/>
      <c r="V43" s="634">
        <f t="shared" si="3"/>
        <v>0</v>
      </c>
      <c r="W43" s="761" t="str">
        <f t="shared" si="4"/>
        <v>-</v>
      </c>
    </row>
    <row r="44" spans="2:23" s="354" customFormat="1" ht="50.1" customHeight="1" x14ac:dyDescent="0.35">
      <c r="B44" s="646"/>
      <c r="C44" s="621"/>
      <c r="D44" s="622"/>
      <c r="E44" s="648"/>
      <c r="F44" s="640" t="s">
        <v>191</v>
      </c>
      <c r="G44" s="640" t="s">
        <v>192</v>
      </c>
      <c r="H44" s="640" t="s">
        <v>193</v>
      </c>
      <c r="I44" s="641" t="s">
        <v>207</v>
      </c>
      <c r="J44" s="640" t="s">
        <v>260</v>
      </c>
      <c r="K44" s="640"/>
      <c r="L44" s="640"/>
      <c r="M44" s="640"/>
      <c r="N44" s="640"/>
      <c r="O44" s="642"/>
      <c r="P44" s="642"/>
      <c r="Q44" s="642"/>
      <c r="R44" s="642"/>
      <c r="S44" s="642"/>
      <c r="T44" s="640">
        <f t="shared" si="0"/>
        <v>0</v>
      </c>
      <c r="U44" s="640"/>
      <c r="V44" s="640">
        <f t="shared" si="3"/>
        <v>0</v>
      </c>
      <c r="W44" s="762" t="str">
        <f t="shared" si="4"/>
        <v>-</v>
      </c>
    </row>
    <row r="45" spans="2:23" s="354" customFormat="1" ht="50.1" customHeight="1" x14ac:dyDescent="0.35">
      <c r="B45" s="628" t="s">
        <v>262</v>
      </c>
      <c r="C45" s="610" t="s">
        <v>392</v>
      </c>
      <c r="D45" s="611" t="s">
        <v>1053</v>
      </c>
      <c r="E45" s="644"/>
      <c r="F45" s="629" t="s">
        <v>183</v>
      </c>
      <c r="G45" s="629" t="s">
        <v>184</v>
      </c>
      <c r="H45" s="629" t="s">
        <v>185</v>
      </c>
      <c r="I45" s="629" t="s">
        <v>207</v>
      </c>
      <c r="J45" s="629" t="s">
        <v>263</v>
      </c>
      <c r="K45" s="629"/>
      <c r="L45" s="629"/>
      <c r="M45" s="629"/>
      <c r="N45" s="629"/>
      <c r="O45" s="631"/>
      <c r="P45" s="631"/>
      <c r="Q45" s="631"/>
      <c r="R45" s="631"/>
      <c r="S45" s="631"/>
      <c r="T45" s="629">
        <f t="shared" si="0"/>
        <v>0</v>
      </c>
      <c r="U45" s="629"/>
      <c r="V45" s="629">
        <f t="shared" si="3"/>
        <v>0</v>
      </c>
      <c r="W45" s="760" t="str">
        <f t="shared" si="4"/>
        <v>-</v>
      </c>
    </row>
    <row r="46" spans="2:23" s="354" customFormat="1" ht="50.1" customHeight="1" x14ac:dyDescent="0.2">
      <c r="B46" s="632"/>
      <c r="C46" s="632"/>
      <c r="D46" s="633"/>
      <c r="E46" s="645"/>
      <c r="F46" s="634" t="s">
        <v>188</v>
      </c>
      <c r="G46" s="634" t="s">
        <v>189</v>
      </c>
      <c r="H46" s="634" t="s">
        <v>190</v>
      </c>
      <c r="I46" s="634" t="s">
        <v>207</v>
      </c>
      <c r="J46" s="634" t="s">
        <v>264</v>
      </c>
      <c r="K46" s="634"/>
      <c r="L46" s="634"/>
      <c r="M46" s="634"/>
      <c r="N46" s="634"/>
      <c r="O46" s="635"/>
      <c r="P46" s="635"/>
      <c r="Q46" s="635"/>
      <c r="R46" s="635"/>
      <c r="S46" s="635"/>
      <c r="T46" s="634">
        <f t="shared" si="0"/>
        <v>0</v>
      </c>
      <c r="U46" s="634"/>
      <c r="V46" s="634">
        <f t="shared" si="3"/>
        <v>0</v>
      </c>
      <c r="W46" s="761" t="str">
        <f t="shared" si="4"/>
        <v>-</v>
      </c>
    </row>
    <row r="47" spans="2:23" s="354" customFormat="1" ht="50.1" customHeight="1" x14ac:dyDescent="0.2">
      <c r="B47" s="646"/>
      <c r="C47" s="646"/>
      <c r="D47" s="647"/>
      <c r="E47" s="648"/>
      <c r="F47" s="640" t="s">
        <v>191</v>
      </c>
      <c r="G47" s="640" t="s">
        <v>192</v>
      </c>
      <c r="H47" s="640" t="s">
        <v>193</v>
      </c>
      <c r="I47" s="640" t="s">
        <v>207</v>
      </c>
      <c r="J47" s="640" t="s">
        <v>265</v>
      </c>
      <c r="K47" s="640"/>
      <c r="L47" s="640"/>
      <c r="M47" s="640"/>
      <c r="N47" s="640"/>
      <c r="O47" s="642"/>
      <c r="P47" s="642"/>
      <c r="Q47" s="642"/>
      <c r="R47" s="642"/>
      <c r="S47" s="642"/>
      <c r="T47" s="640">
        <f t="shared" si="0"/>
        <v>0</v>
      </c>
      <c r="U47" s="640"/>
      <c r="V47" s="640">
        <f t="shared" si="3"/>
        <v>0</v>
      </c>
      <c r="W47" s="762" t="str">
        <f t="shared" si="4"/>
        <v>-</v>
      </c>
    </row>
    <row r="48" spans="2:23" s="354" customFormat="1" ht="50.1" customHeight="1" x14ac:dyDescent="0.2">
      <c r="B48" s="244" t="s">
        <v>266</v>
      </c>
      <c r="C48" s="244" t="s">
        <v>390</v>
      </c>
      <c r="D48" s="252" t="s">
        <v>267</v>
      </c>
      <c r="E48" s="230"/>
      <c r="F48" s="313" t="s">
        <v>183</v>
      </c>
      <c r="G48" s="313" t="s">
        <v>184</v>
      </c>
      <c r="H48" s="313" t="s">
        <v>185</v>
      </c>
      <c r="I48" s="314" t="s">
        <v>207</v>
      </c>
      <c r="J48" s="292" t="s">
        <v>268</v>
      </c>
      <c r="K48" s="292"/>
      <c r="L48" s="355"/>
      <c r="M48" s="292"/>
      <c r="N48" s="292"/>
      <c r="O48" s="356"/>
      <c r="P48" s="356"/>
      <c r="Q48" s="356"/>
      <c r="R48" s="356"/>
      <c r="S48" s="356"/>
      <c r="T48" s="357">
        <f t="shared" si="0"/>
        <v>0</v>
      </c>
      <c r="U48" s="292"/>
      <c r="V48" s="357">
        <f t="shared" si="3"/>
        <v>0</v>
      </c>
      <c r="W48" s="759" t="str">
        <f t="shared" si="4"/>
        <v>-</v>
      </c>
    </row>
    <row r="49" spans="2:23" s="354" customFormat="1" ht="50.1" customHeight="1" x14ac:dyDescent="0.2">
      <c r="B49" s="245"/>
      <c r="C49" s="245"/>
      <c r="D49" s="253"/>
      <c r="E49" s="231"/>
      <c r="F49" s="315" t="s">
        <v>188</v>
      </c>
      <c r="G49" s="315" t="s">
        <v>189</v>
      </c>
      <c r="H49" s="315" t="s">
        <v>190</v>
      </c>
      <c r="I49" s="316" t="s">
        <v>207</v>
      </c>
      <c r="J49" s="293" t="s">
        <v>270</v>
      </c>
      <c r="K49" s="293"/>
      <c r="L49" s="358"/>
      <c r="M49" s="293"/>
      <c r="N49" s="293"/>
      <c r="O49" s="359"/>
      <c r="P49" s="359"/>
      <c r="Q49" s="359"/>
      <c r="R49" s="359"/>
      <c r="S49" s="359"/>
      <c r="T49" s="360">
        <f t="shared" si="0"/>
        <v>0</v>
      </c>
      <c r="U49" s="293"/>
      <c r="V49" s="360">
        <f t="shared" si="3"/>
        <v>0</v>
      </c>
      <c r="W49" s="757" t="str">
        <f t="shared" si="4"/>
        <v>-</v>
      </c>
    </row>
    <row r="50" spans="2:23" s="354" customFormat="1" ht="50.1" customHeight="1" x14ac:dyDescent="0.2">
      <c r="B50" s="246"/>
      <c r="C50" s="246"/>
      <c r="D50" s="254"/>
      <c r="E50" s="232"/>
      <c r="F50" s="317" t="s">
        <v>191</v>
      </c>
      <c r="G50" s="317" t="s">
        <v>192</v>
      </c>
      <c r="H50" s="317" t="s">
        <v>193</v>
      </c>
      <c r="I50" s="318" t="s">
        <v>207</v>
      </c>
      <c r="J50" s="295" t="s">
        <v>271</v>
      </c>
      <c r="K50" s="295"/>
      <c r="L50" s="361"/>
      <c r="M50" s="295"/>
      <c r="N50" s="295"/>
      <c r="O50" s="362"/>
      <c r="P50" s="362"/>
      <c r="Q50" s="362"/>
      <c r="R50" s="362"/>
      <c r="S50" s="362"/>
      <c r="T50" s="363">
        <f t="shared" si="0"/>
        <v>0</v>
      </c>
      <c r="U50" s="295"/>
      <c r="V50" s="363">
        <f t="shared" si="3"/>
        <v>0</v>
      </c>
      <c r="W50" s="758" t="str">
        <f t="shared" si="4"/>
        <v>-</v>
      </c>
    </row>
    <row r="51" spans="2:23" s="354" customFormat="1" ht="50.1" customHeight="1" x14ac:dyDescent="0.2">
      <c r="B51" s="244" t="s">
        <v>272</v>
      </c>
      <c r="C51" s="244" t="s">
        <v>390</v>
      </c>
      <c r="D51" s="252" t="s">
        <v>273</v>
      </c>
      <c r="E51" s="230"/>
      <c r="F51" s="313" t="s">
        <v>183</v>
      </c>
      <c r="G51" s="313" t="s">
        <v>184</v>
      </c>
      <c r="H51" s="313" t="s">
        <v>185</v>
      </c>
      <c r="I51" s="319" t="s">
        <v>207</v>
      </c>
      <c r="J51" s="292" t="s">
        <v>235</v>
      </c>
      <c r="K51" s="292"/>
      <c r="L51" s="355"/>
      <c r="M51" s="292"/>
      <c r="N51" s="292"/>
      <c r="O51" s="356"/>
      <c r="P51" s="356"/>
      <c r="Q51" s="356"/>
      <c r="R51" s="356"/>
      <c r="S51" s="356"/>
      <c r="T51" s="357">
        <f t="shared" si="0"/>
        <v>0</v>
      </c>
      <c r="U51" s="292"/>
      <c r="V51" s="357">
        <f t="shared" si="3"/>
        <v>0</v>
      </c>
      <c r="W51" s="759" t="str">
        <f t="shared" si="4"/>
        <v>-</v>
      </c>
    </row>
    <row r="52" spans="2:23" s="354" customFormat="1" ht="50.1" customHeight="1" x14ac:dyDescent="0.2">
      <c r="B52" s="245"/>
      <c r="C52" s="245"/>
      <c r="D52" s="253"/>
      <c r="E52" s="231"/>
      <c r="F52" s="315" t="s">
        <v>188</v>
      </c>
      <c r="G52" s="315" t="s">
        <v>189</v>
      </c>
      <c r="H52" s="315" t="s">
        <v>190</v>
      </c>
      <c r="I52" s="320" t="s">
        <v>207</v>
      </c>
      <c r="J52" s="293" t="s">
        <v>274</v>
      </c>
      <c r="K52" s="293"/>
      <c r="L52" s="358"/>
      <c r="M52" s="293"/>
      <c r="N52" s="293"/>
      <c r="O52" s="359"/>
      <c r="P52" s="359"/>
      <c r="Q52" s="359"/>
      <c r="R52" s="359"/>
      <c r="S52" s="359"/>
      <c r="T52" s="360">
        <f t="shared" si="0"/>
        <v>0</v>
      </c>
      <c r="U52" s="293"/>
      <c r="V52" s="360">
        <f t="shared" si="3"/>
        <v>0</v>
      </c>
      <c r="W52" s="757" t="str">
        <f t="shared" si="4"/>
        <v>-</v>
      </c>
    </row>
    <row r="53" spans="2:23" s="354" customFormat="1" ht="50.1" customHeight="1" x14ac:dyDescent="0.2">
      <c r="B53" s="246"/>
      <c r="C53" s="246"/>
      <c r="D53" s="254"/>
      <c r="E53" s="232"/>
      <c r="F53" s="317" t="s">
        <v>191</v>
      </c>
      <c r="G53" s="317" t="s">
        <v>192</v>
      </c>
      <c r="H53" s="317" t="s">
        <v>193</v>
      </c>
      <c r="I53" s="321" t="s">
        <v>207</v>
      </c>
      <c r="J53" s="295" t="s">
        <v>275</v>
      </c>
      <c r="K53" s="295"/>
      <c r="L53" s="361"/>
      <c r="M53" s="295"/>
      <c r="N53" s="295"/>
      <c r="O53" s="362"/>
      <c r="P53" s="362"/>
      <c r="Q53" s="362"/>
      <c r="R53" s="362"/>
      <c r="S53" s="362"/>
      <c r="T53" s="363">
        <f t="shared" si="0"/>
        <v>0</v>
      </c>
      <c r="U53" s="295"/>
      <c r="V53" s="363">
        <f t="shared" si="3"/>
        <v>0</v>
      </c>
      <c r="W53" s="758" t="str">
        <f t="shared" si="4"/>
        <v>-</v>
      </c>
    </row>
    <row r="54" spans="2:23" s="354" customFormat="1" ht="50.1" customHeight="1" x14ac:dyDescent="0.2">
      <c r="B54" s="244" t="s">
        <v>276</v>
      </c>
      <c r="C54" s="244" t="s">
        <v>390</v>
      </c>
      <c r="D54" s="252" t="s">
        <v>277</v>
      </c>
      <c r="E54" s="230"/>
      <c r="F54" s="313" t="s">
        <v>183</v>
      </c>
      <c r="G54" s="313" t="s">
        <v>184</v>
      </c>
      <c r="H54" s="313" t="s">
        <v>185</v>
      </c>
      <c r="I54" s="314" t="s">
        <v>207</v>
      </c>
      <c r="J54" s="292" t="s">
        <v>278</v>
      </c>
      <c r="K54" s="292"/>
      <c r="L54" s="355"/>
      <c r="M54" s="292"/>
      <c r="N54" s="292"/>
      <c r="O54" s="356"/>
      <c r="P54" s="356"/>
      <c r="Q54" s="356"/>
      <c r="R54" s="356"/>
      <c r="S54" s="356"/>
      <c r="T54" s="357">
        <f t="shared" si="0"/>
        <v>0</v>
      </c>
      <c r="U54" s="292"/>
      <c r="V54" s="357">
        <f t="shared" si="3"/>
        <v>0</v>
      </c>
      <c r="W54" s="759" t="str">
        <f t="shared" si="4"/>
        <v>-</v>
      </c>
    </row>
    <row r="55" spans="2:23" s="354" customFormat="1" ht="50.1" customHeight="1" x14ac:dyDescent="0.2">
      <c r="B55" s="245"/>
      <c r="C55" s="245"/>
      <c r="D55" s="253"/>
      <c r="E55" s="231"/>
      <c r="F55" s="315" t="s">
        <v>188</v>
      </c>
      <c r="G55" s="315" t="s">
        <v>189</v>
      </c>
      <c r="H55" s="315" t="s">
        <v>190</v>
      </c>
      <c r="I55" s="316" t="s">
        <v>207</v>
      </c>
      <c r="J55" s="293" t="s">
        <v>279</v>
      </c>
      <c r="K55" s="293"/>
      <c r="L55" s="358"/>
      <c r="M55" s="293"/>
      <c r="N55" s="293"/>
      <c r="O55" s="359"/>
      <c r="P55" s="359"/>
      <c r="Q55" s="359"/>
      <c r="R55" s="359"/>
      <c r="S55" s="359"/>
      <c r="T55" s="360">
        <f t="shared" si="0"/>
        <v>0</v>
      </c>
      <c r="U55" s="293"/>
      <c r="V55" s="360">
        <f t="shared" si="3"/>
        <v>0</v>
      </c>
      <c r="W55" s="757" t="str">
        <f t="shared" si="4"/>
        <v>-</v>
      </c>
    </row>
    <row r="56" spans="2:23" s="354" customFormat="1" ht="50.1" customHeight="1" x14ac:dyDescent="0.2">
      <c r="B56" s="246"/>
      <c r="C56" s="246"/>
      <c r="D56" s="254"/>
      <c r="E56" s="232"/>
      <c r="F56" s="317" t="s">
        <v>191</v>
      </c>
      <c r="G56" s="317" t="s">
        <v>192</v>
      </c>
      <c r="H56" s="317" t="s">
        <v>193</v>
      </c>
      <c r="I56" s="318" t="s">
        <v>207</v>
      </c>
      <c r="J56" s="295" t="s">
        <v>281</v>
      </c>
      <c r="K56" s="295"/>
      <c r="L56" s="361"/>
      <c r="M56" s="295"/>
      <c r="N56" s="295"/>
      <c r="O56" s="362"/>
      <c r="P56" s="362"/>
      <c r="Q56" s="362"/>
      <c r="R56" s="362"/>
      <c r="S56" s="362"/>
      <c r="T56" s="363">
        <f t="shared" si="0"/>
        <v>0</v>
      </c>
      <c r="U56" s="295"/>
      <c r="V56" s="363">
        <f t="shared" si="3"/>
        <v>0</v>
      </c>
      <c r="W56" s="758" t="str">
        <f t="shared" si="4"/>
        <v>-</v>
      </c>
    </row>
    <row r="57" spans="2:23" s="354" customFormat="1" ht="50.1" customHeight="1" x14ac:dyDescent="0.2">
      <c r="B57" s="244" t="s">
        <v>282</v>
      </c>
      <c r="C57" s="244" t="s">
        <v>394</v>
      </c>
      <c r="D57" s="252" t="s">
        <v>283</v>
      </c>
      <c r="E57" s="230"/>
      <c r="F57" s="313" t="s">
        <v>183</v>
      </c>
      <c r="G57" s="313" t="s">
        <v>284</v>
      </c>
      <c r="H57" s="313" t="s">
        <v>285</v>
      </c>
      <c r="I57" s="319" t="s">
        <v>207</v>
      </c>
      <c r="J57" s="292" t="s">
        <v>286</v>
      </c>
      <c r="K57" s="292"/>
      <c r="L57" s="355"/>
      <c r="M57" s="292"/>
      <c r="N57" s="292"/>
      <c r="O57" s="356"/>
      <c r="P57" s="356"/>
      <c r="Q57" s="356"/>
      <c r="R57" s="356"/>
      <c r="S57" s="356"/>
      <c r="T57" s="357">
        <f t="shared" si="0"/>
        <v>0</v>
      </c>
      <c r="U57" s="292"/>
      <c r="V57" s="357">
        <f t="shared" si="3"/>
        <v>0</v>
      </c>
      <c r="W57" s="759" t="str">
        <f t="shared" si="4"/>
        <v>-</v>
      </c>
    </row>
    <row r="58" spans="2:23" s="354" customFormat="1" ht="50.1" customHeight="1" x14ac:dyDescent="0.2">
      <c r="B58" s="245"/>
      <c r="C58" s="245"/>
      <c r="D58" s="253"/>
      <c r="E58" s="231"/>
      <c r="F58" s="315" t="s">
        <v>188</v>
      </c>
      <c r="G58" s="315" t="s">
        <v>195</v>
      </c>
      <c r="H58" s="315" t="s">
        <v>196</v>
      </c>
      <c r="I58" s="320" t="s">
        <v>207</v>
      </c>
      <c r="J58" s="293" t="s">
        <v>288</v>
      </c>
      <c r="K58" s="293"/>
      <c r="L58" s="358"/>
      <c r="M58" s="293"/>
      <c r="N58" s="293"/>
      <c r="O58" s="359"/>
      <c r="P58" s="359"/>
      <c r="Q58" s="359"/>
      <c r="R58" s="359"/>
      <c r="S58" s="359"/>
      <c r="T58" s="360">
        <f t="shared" si="0"/>
        <v>0</v>
      </c>
      <c r="U58" s="293"/>
      <c r="V58" s="360">
        <f t="shared" si="3"/>
        <v>0</v>
      </c>
      <c r="W58" s="757" t="str">
        <f t="shared" si="4"/>
        <v>-</v>
      </c>
    </row>
    <row r="59" spans="2:23" s="354" customFormat="1" ht="50.1" customHeight="1" x14ac:dyDescent="0.2">
      <c r="B59" s="245"/>
      <c r="C59" s="245"/>
      <c r="D59" s="253"/>
      <c r="E59" s="231"/>
      <c r="F59" s="315" t="s">
        <v>191</v>
      </c>
      <c r="G59" s="315" t="s">
        <v>184</v>
      </c>
      <c r="H59" s="315" t="s">
        <v>185</v>
      </c>
      <c r="I59" s="320" t="s">
        <v>207</v>
      </c>
      <c r="J59" s="293" t="s">
        <v>289</v>
      </c>
      <c r="K59" s="293"/>
      <c r="L59" s="358"/>
      <c r="M59" s="293"/>
      <c r="N59" s="293"/>
      <c r="O59" s="359"/>
      <c r="P59" s="359"/>
      <c r="Q59" s="359"/>
      <c r="R59" s="359"/>
      <c r="S59" s="359"/>
      <c r="T59" s="360">
        <f t="shared" si="0"/>
        <v>0</v>
      </c>
      <c r="U59" s="293"/>
      <c r="V59" s="360">
        <f t="shared" si="3"/>
        <v>0</v>
      </c>
      <c r="W59" s="757" t="str">
        <f t="shared" si="4"/>
        <v>-</v>
      </c>
    </row>
    <row r="60" spans="2:23" s="354" customFormat="1" ht="50.1" customHeight="1" x14ac:dyDescent="0.2">
      <c r="B60" s="245"/>
      <c r="C60" s="245"/>
      <c r="D60" s="253"/>
      <c r="E60" s="231"/>
      <c r="F60" s="315" t="s">
        <v>202</v>
      </c>
      <c r="G60" s="315" t="s">
        <v>189</v>
      </c>
      <c r="H60" s="315" t="s">
        <v>290</v>
      </c>
      <c r="I60" s="322" t="s">
        <v>197</v>
      </c>
      <c r="J60" s="293" t="s">
        <v>248</v>
      </c>
      <c r="K60" s="293"/>
      <c r="L60" s="358"/>
      <c r="M60" s="293"/>
      <c r="N60" s="293"/>
      <c r="O60" s="359"/>
      <c r="P60" s="359"/>
      <c r="Q60" s="359"/>
      <c r="R60" s="359"/>
      <c r="S60" s="359"/>
      <c r="T60" s="360">
        <f t="shared" si="0"/>
        <v>0</v>
      </c>
      <c r="U60" s="293"/>
      <c r="V60" s="360">
        <f t="shared" si="3"/>
        <v>0</v>
      </c>
      <c r="W60" s="757" t="str">
        <f t="shared" si="4"/>
        <v>-</v>
      </c>
    </row>
    <row r="61" spans="2:23" s="354" customFormat="1" ht="50.1" customHeight="1" x14ac:dyDescent="0.2">
      <c r="B61" s="246"/>
      <c r="C61" s="246"/>
      <c r="D61" s="254"/>
      <c r="E61" s="232"/>
      <c r="F61" s="317" t="s">
        <v>291</v>
      </c>
      <c r="G61" s="317" t="s">
        <v>192</v>
      </c>
      <c r="H61" s="317" t="s">
        <v>292</v>
      </c>
      <c r="I61" s="323" t="s">
        <v>197</v>
      </c>
      <c r="J61" s="295" t="s">
        <v>293</v>
      </c>
      <c r="K61" s="295"/>
      <c r="L61" s="361"/>
      <c r="M61" s="295"/>
      <c r="N61" s="295"/>
      <c r="O61" s="362"/>
      <c r="P61" s="362"/>
      <c r="Q61" s="362"/>
      <c r="R61" s="362"/>
      <c r="S61" s="362"/>
      <c r="T61" s="363">
        <f t="shared" si="0"/>
        <v>0</v>
      </c>
      <c r="U61" s="295"/>
      <c r="V61" s="363">
        <f t="shared" si="3"/>
        <v>0</v>
      </c>
      <c r="W61" s="758" t="str">
        <f t="shared" si="4"/>
        <v>-</v>
      </c>
    </row>
    <row r="62" spans="2:23" s="371" customFormat="1" ht="50.1" customHeight="1" x14ac:dyDescent="0.2">
      <c r="B62" s="364" t="s">
        <v>294</v>
      </c>
      <c r="C62" s="364" t="s">
        <v>391</v>
      </c>
      <c r="D62" s="255" t="s">
        <v>295</v>
      </c>
      <c r="E62" s="247"/>
      <c r="F62" s="324" t="s">
        <v>183</v>
      </c>
      <c r="G62" s="324" t="s">
        <v>184</v>
      </c>
      <c r="H62" s="324" t="s">
        <v>185</v>
      </c>
      <c r="I62" s="599" t="s">
        <v>207</v>
      </c>
      <c r="J62" s="301" t="s">
        <v>296</v>
      </c>
      <c r="K62" s="301"/>
      <c r="L62" s="301"/>
      <c r="M62" s="301"/>
      <c r="N62" s="301"/>
      <c r="O62" s="325"/>
      <c r="P62" s="325"/>
      <c r="Q62" s="325"/>
      <c r="R62" s="325"/>
      <c r="S62" s="325"/>
      <c r="T62" s="301">
        <f t="shared" si="0"/>
        <v>0</v>
      </c>
      <c r="U62" s="324"/>
      <c r="V62" s="301">
        <f t="shared" si="3"/>
        <v>0</v>
      </c>
      <c r="W62" s="763" t="str">
        <f t="shared" si="4"/>
        <v>-</v>
      </c>
    </row>
    <row r="63" spans="2:23" s="354" customFormat="1" ht="50.1" customHeight="1" x14ac:dyDescent="0.2">
      <c r="B63" s="365"/>
      <c r="C63" s="365"/>
      <c r="D63" s="256"/>
      <c r="E63" s="248"/>
      <c r="F63" s="326" t="s">
        <v>188</v>
      </c>
      <c r="G63" s="326" t="s">
        <v>189</v>
      </c>
      <c r="H63" s="326" t="s">
        <v>190</v>
      </c>
      <c r="I63" s="326" t="s">
        <v>207</v>
      </c>
      <c r="J63" s="304" t="s">
        <v>297</v>
      </c>
      <c r="K63" s="304"/>
      <c r="L63" s="304"/>
      <c r="M63" s="304"/>
      <c r="N63" s="304"/>
      <c r="O63" s="327"/>
      <c r="P63" s="327"/>
      <c r="Q63" s="327"/>
      <c r="R63" s="327"/>
      <c r="S63" s="327"/>
      <c r="T63" s="304">
        <f t="shared" si="0"/>
        <v>0</v>
      </c>
      <c r="U63" s="304"/>
      <c r="V63" s="304">
        <f t="shared" si="3"/>
        <v>0</v>
      </c>
      <c r="W63" s="764" t="str">
        <f t="shared" si="4"/>
        <v>-</v>
      </c>
    </row>
    <row r="64" spans="2:23" s="354" customFormat="1" ht="50.1" customHeight="1" x14ac:dyDescent="0.2">
      <c r="B64" s="370"/>
      <c r="C64" s="370"/>
      <c r="D64" s="265"/>
      <c r="E64" s="368"/>
      <c r="F64" s="306" t="s">
        <v>191</v>
      </c>
      <c r="G64" s="306" t="s">
        <v>192</v>
      </c>
      <c r="H64" s="306" t="s">
        <v>193</v>
      </c>
      <c r="I64" s="600" t="s">
        <v>207</v>
      </c>
      <c r="J64" s="307" t="s">
        <v>287</v>
      </c>
      <c r="K64" s="307"/>
      <c r="L64" s="307"/>
      <c r="M64" s="307"/>
      <c r="N64" s="307"/>
      <c r="O64" s="328"/>
      <c r="P64" s="328"/>
      <c r="Q64" s="328"/>
      <c r="R64" s="328"/>
      <c r="S64" s="328"/>
      <c r="T64" s="307">
        <f t="shared" si="0"/>
        <v>0</v>
      </c>
      <c r="U64" s="307"/>
      <c r="V64" s="307">
        <f t="shared" si="3"/>
        <v>0</v>
      </c>
      <c r="W64" s="765" t="str">
        <f t="shared" si="4"/>
        <v>-</v>
      </c>
    </row>
    <row r="65" spans="2:23" s="354" customFormat="1" ht="50.1" customHeight="1" x14ac:dyDescent="0.35">
      <c r="B65" s="628" t="s">
        <v>298</v>
      </c>
      <c r="C65" s="610" t="s">
        <v>392</v>
      </c>
      <c r="D65" s="611">
        <v>19021</v>
      </c>
      <c r="E65" s="644"/>
      <c r="F65" s="652" t="s">
        <v>183</v>
      </c>
      <c r="G65" s="652" t="s">
        <v>184</v>
      </c>
      <c r="H65" s="652" t="s">
        <v>185</v>
      </c>
      <c r="I65" s="652" t="s">
        <v>207</v>
      </c>
      <c r="J65" s="629" t="s">
        <v>299</v>
      </c>
      <c r="K65" s="629"/>
      <c r="L65" s="629"/>
      <c r="M65" s="629"/>
      <c r="N65" s="629"/>
      <c r="O65" s="653"/>
      <c r="P65" s="653"/>
      <c r="Q65" s="653"/>
      <c r="R65" s="653"/>
      <c r="S65" s="653"/>
      <c r="T65" s="629">
        <f t="shared" si="0"/>
        <v>0</v>
      </c>
      <c r="U65" s="629"/>
      <c r="V65" s="629">
        <f t="shared" si="3"/>
        <v>0</v>
      </c>
      <c r="W65" s="760" t="str">
        <f t="shared" si="4"/>
        <v>-</v>
      </c>
    </row>
    <row r="66" spans="2:23" s="354" customFormat="1" ht="50.1" customHeight="1" x14ac:dyDescent="0.2">
      <c r="B66" s="632"/>
      <c r="C66" s="632"/>
      <c r="D66" s="633"/>
      <c r="E66" s="645"/>
      <c r="F66" s="654" t="s">
        <v>188</v>
      </c>
      <c r="G66" s="654" t="s">
        <v>189</v>
      </c>
      <c r="H66" s="654" t="s">
        <v>190</v>
      </c>
      <c r="I66" s="654" t="s">
        <v>207</v>
      </c>
      <c r="J66" s="634" t="s">
        <v>300</v>
      </c>
      <c r="K66" s="634"/>
      <c r="L66" s="634"/>
      <c r="M66" s="634"/>
      <c r="N66" s="634"/>
      <c r="O66" s="655"/>
      <c r="P66" s="655"/>
      <c r="Q66" s="655"/>
      <c r="R66" s="655"/>
      <c r="S66" s="655"/>
      <c r="T66" s="634">
        <f t="shared" ref="T66:T129" si="5">M66+L66+N66</f>
        <v>0</v>
      </c>
      <c r="U66" s="634"/>
      <c r="V66" s="634">
        <f t="shared" si="3"/>
        <v>0</v>
      </c>
      <c r="W66" s="761" t="str">
        <f t="shared" si="4"/>
        <v>-</v>
      </c>
    </row>
    <row r="67" spans="2:23" s="354" customFormat="1" ht="50.1" customHeight="1" x14ac:dyDescent="0.2">
      <c r="B67" s="646"/>
      <c r="C67" s="646"/>
      <c r="D67" s="647"/>
      <c r="E67" s="648"/>
      <c r="F67" s="639" t="s">
        <v>191</v>
      </c>
      <c r="G67" s="639" t="s">
        <v>192</v>
      </c>
      <c r="H67" s="639" t="s">
        <v>193</v>
      </c>
      <c r="I67" s="639" t="s">
        <v>207</v>
      </c>
      <c r="J67" s="656" t="s">
        <v>301</v>
      </c>
      <c r="K67" s="656"/>
      <c r="L67" s="640"/>
      <c r="M67" s="656"/>
      <c r="N67" s="656"/>
      <c r="O67" s="657"/>
      <c r="P67" s="657"/>
      <c r="Q67" s="657"/>
      <c r="R67" s="657"/>
      <c r="S67" s="657"/>
      <c r="T67" s="640">
        <f t="shared" si="5"/>
        <v>0</v>
      </c>
      <c r="U67" s="640"/>
      <c r="V67" s="640">
        <f t="shared" si="3"/>
        <v>0</v>
      </c>
      <c r="W67" s="762" t="str">
        <f t="shared" si="4"/>
        <v>-</v>
      </c>
    </row>
    <row r="68" spans="2:23" s="354" customFormat="1" ht="50.1" customHeight="1" x14ac:dyDescent="0.2">
      <c r="B68" s="364" t="s">
        <v>302</v>
      </c>
      <c r="C68" s="364" t="s">
        <v>394</v>
      </c>
      <c r="D68" s="255" t="s">
        <v>303</v>
      </c>
      <c r="E68" s="247"/>
      <c r="F68" s="324" t="s">
        <v>183</v>
      </c>
      <c r="G68" s="324" t="s">
        <v>184</v>
      </c>
      <c r="H68" s="324" t="s">
        <v>185</v>
      </c>
      <c r="I68" s="599" t="s">
        <v>207</v>
      </c>
      <c r="J68" s="301" t="s">
        <v>304</v>
      </c>
      <c r="K68" s="301"/>
      <c r="L68" s="301"/>
      <c r="M68" s="301"/>
      <c r="N68" s="301"/>
      <c r="O68" s="325"/>
      <c r="P68" s="325"/>
      <c r="Q68" s="325"/>
      <c r="R68" s="325"/>
      <c r="S68" s="325"/>
      <c r="T68" s="301">
        <f t="shared" si="5"/>
        <v>0</v>
      </c>
      <c r="U68" s="301"/>
      <c r="V68" s="301">
        <f t="shared" si="3"/>
        <v>0</v>
      </c>
      <c r="W68" s="763" t="str">
        <f t="shared" si="4"/>
        <v>-</v>
      </c>
    </row>
    <row r="69" spans="2:23" s="354" customFormat="1" ht="50.1" customHeight="1" x14ac:dyDescent="0.2">
      <c r="B69" s="365"/>
      <c r="C69" s="365"/>
      <c r="D69" s="256"/>
      <c r="E69" s="248"/>
      <c r="F69" s="326" t="s">
        <v>188</v>
      </c>
      <c r="G69" s="326" t="s">
        <v>189</v>
      </c>
      <c r="H69" s="326" t="s">
        <v>190</v>
      </c>
      <c r="I69" s="326" t="s">
        <v>207</v>
      </c>
      <c r="J69" s="601" t="s">
        <v>305</v>
      </c>
      <c r="K69" s="601"/>
      <c r="L69" s="304"/>
      <c r="M69" s="601"/>
      <c r="N69" s="601"/>
      <c r="O69" s="327"/>
      <c r="P69" s="327"/>
      <c r="Q69" s="327"/>
      <c r="R69" s="327"/>
      <c r="S69" s="327"/>
      <c r="T69" s="304">
        <f t="shared" si="5"/>
        <v>0</v>
      </c>
      <c r="U69" s="304"/>
      <c r="V69" s="304">
        <f t="shared" si="3"/>
        <v>0</v>
      </c>
      <c r="W69" s="764" t="str">
        <f t="shared" si="4"/>
        <v>-</v>
      </c>
    </row>
    <row r="70" spans="2:23" s="354" customFormat="1" ht="50.1" customHeight="1" x14ac:dyDescent="0.2">
      <c r="B70" s="370"/>
      <c r="C70" s="370"/>
      <c r="D70" s="265"/>
      <c r="E70" s="368"/>
      <c r="F70" s="306" t="s">
        <v>191</v>
      </c>
      <c r="G70" s="306" t="s">
        <v>192</v>
      </c>
      <c r="H70" s="306" t="s">
        <v>193</v>
      </c>
      <c r="I70" s="600" t="s">
        <v>207</v>
      </c>
      <c r="J70" s="307" t="s">
        <v>212</v>
      </c>
      <c r="K70" s="307"/>
      <c r="L70" s="307"/>
      <c r="M70" s="307"/>
      <c r="N70" s="307"/>
      <c r="O70" s="328"/>
      <c r="P70" s="328"/>
      <c r="Q70" s="328"/>
      <c r="R70" s="328"/>
      <c r="S70" s="328"/>
      <c r="T70" s="307">
        <f t="shared" si="5"/>
        <v>0</v>
      </c>
      <c r="U70" s="307"/>
      <c r="V70" s="307">
        <f t="shared" ref="V70:V117" si="6">T70+U70</f>
        <v>0</v>
      </c>
      <c r="W70" s="765" t="str">
        <f t="shared" ref="W70:W117" si="7">IF(S70&gt;0,V70/S70*7,"-")</f>
        <v>-</v>
      </c>
    </row>
    <row r="71" spans="2:23" s="354" customFormat="1" ht="50.1" customHeight="1" x14ac:dyDescent="0.2">
      <c r="B71" s="244" t="s">
        <v>306</v>
      </c>
      <c r="C71" s="244" t="s">
        <v>220</v>
      </c>
      <c r="D71" s="252" t="s">
        <v>307</v>
      </c>
      <c r="E71" s="230"/>
      <c r="F71" s="313" t="s">
        <v>183</v>
      </c>
      <c r="G71" s="313" t="s">
        <v>184</v>
      </c>
      <c r="H71" s="313" t="s">
        <v>185</v>
      </c>
      <c r="I71" s="329" t="s">
        <v>197</v>
      </c>
      <c r="J71" s="292" t="s">
        <v>308</v>
      </c>
      <c r="K71" s="292"/>
      <c r="L71" s="355"/>
      <c r="M71" s="292"/>
      <c r="N71" s="292"/>
      <c r="O71" s="372"/>
      <c r="P71" s="372"/>
      <c r="Q71" s="372"/>
      <c r="R71" s="372"/>
      <c r="S71" s="372"/>
      <c r="T71" s="357">
        <f t="shared" si="5"/>
        <v>0</v>
      </c>
      <c r="U71" s="292"/>
      <c r="V71" s="357">
        <f t="shared" si="6"/>
        <v>0</v>
      </c>
      <c r="W71" s="759" t="str">
        <f t="shared" si="7"/>
        <v>-</v>
      </c>
    </row>
    <row r="72" spans="2:23" s="354" customFormat="1" ht="50.1" customHeight="1" x14ac:dyDescent="0.2">
      <c r="B72" s="245"/>
      <c r="C72" s="245"/>
      <c r="D72" s="253"/>
      <c r="E72" s="231"/>
      <c r="F72" s="315" t="s">
        <v>188</v>
      </c>
      <c r="G72" s="315" t="s">
        <v>189</v>
      </c>
      <c r="H72" s="315" t="s">
        <v>190</v>
      </c>
      <c r="I72" s="322" t="s">
        <v>197</v>
      </c>
      <c r="J72" s="293" t="s">
        <v>309</v>
      </c>
      <c r="K72" s="293"/>
      <c r="L72" s="358"/>
      <c r="M72" s="293"/>
      <c r="N72" s="293"/>
      <c r="O72" s="374"/>
      <c r="P72" s="374"/>
      <c r="Q72" s="374"/>
      <c r="R72" s="374"/>
      <c r="S72" s="374"/>
      <c r="T72" s="360">
        <f t="shared" si="5"/>
        <v>0</v>
      </c>
      <c r="U72" s="293"/>
      <c r="V72" s="360">
        <f t="shared" si="6"/>
        <v>0</v>
      </c>
      <c r="W72" s="757" t="str">
        <f t="shared" si="7"/>
        <v>-</v>
      </c>
    </row>
    <row r="73" spans="2:23" s="354" customFormat="1" ht="50.1" customHeight="1" x14ac:dyDescent="0.2">
      <c r="B73" s="246"/>
      <c r="C73" s="246"/>
      <c r="D73" s="254"/>
      <c r="E73" s="232"/>
      <c r="F73" s="317" t="s">
        <v>191</v>
      </c>
      <c r="G73" s="317" t="s">
        <v>192</v>
      </c>
      <c r="H73" s="317" t="s">
        <v>193</v>
      </c>
      <c r="I73" s="323" t="s">
        <v>197</v>
      </c>
      <c r="J73" s="295" t="s">
        <v>310</v>
      </c>
      <c r="K73" s="295"/>
      <c r="L73" s="361"/>
      <c r="M73" s="295"/>
      <c r="N73" s="295"/>
      <c r="O73" s="375"/>
      <c r="P73" s="375"/>
      <c r="Q73" s="375"/>
      <c r="R73" s="375"/>
      <c r="S73" s="375"/>
      <c r="T73" s="363">
        <f t="shared" si="5"/>
        <v>0</v>
      </c>
      <c r="U73" s="295"/>
      <c r="V73" s="363">
        <f t="shared" si="6"/>
        <v>0</v>
      </c>
      <c r="W73" s="758" t="str">
        <f t="shared" si="7"/>
        <v>-</v>
      </c>
    </row>
    <row r="74" spans="2:23" s="354" customFormat="1" ht="50.1" customHeight="1" x14ac:dyDescent="0.2">
      <c r="B74" s="244" t="s">
        <v>311</v>
      </c>
      <c r="C74" s="244" t="s">
        <v>220</v>
      </c>
      <c r="D74" s="252" t="s">
        <v>312</v>
      </c>
      <c r="E74" s="230"/>
      <c r="F74" s="313" t="s">
        <v>183</v>
      </c>
      <c r="G74" s="313" t="s">
        <v>184</v>
      </c>
      <c r="H74" s="313" t="s">
        <v>185</v>
      </c>
      <c r="I74" s="330" t="s">
        <v>197</v>
      </c>
      <c r="J74" s="292" t="s">
        <v>313</v>
      </c>
      <c r="K74" s="292"/>
      <c r="L74" s="355"/>
      <c r="M74" s="292"/>
      <c r="N74" s="292"/>
      <c r="O74" s="372"/>
      <c r="P74" s="372"/>
      <c r="Q74" s="372"/>
      <c r="R74" s="372"/>
      <c r="S74" s="372"/>
      <c r="T74" s="357">
        <f t="shared" si="5"/>
        <v>0</v>
      </c>
      <c r="U74" s="292"/>
      <c r="V74" s="357">
        <f t="shared" si="6"/>
        <v>0</v>
      </c>
      <c r="W74" s="759" t="str">
        <f t="shared" si="7"/>
        <v>-</v>
      </c>
    </row>
    <row r="75" spans="2:23" s="354" customFormat="1" ht="50.1" customHeight="1" x14ac:dyDescent="0.2">
      <c r="B75" s="245"/>
      <c r="C75" s="245"/>
      <c r="D75" s="253"/>
      <c r="E75" s="231"/>
      <c r="F75" s="315" t="s">
        <v>188</v>
      </c>
      <c r="G75" s="315" t="s">
        <v>189</v>
      </c>
      <c r="H75" s="315" t="s">
        <v>190</v>
      </c>
      <c r="I75" s="322" t="s">
        <v>197</v>
      </c>
      <c r="J75" s="293" t="s">
        <v>314</v>
      </c>
      <c r="K75" s="293"/>
      <c r="L75" s="358"/>
      <c r="M75" s="293"/>
      <c r="N75" s="293"/>
      <c r="O75" s="374"/>
      <c r="P75" s="374"/>
      <c r="Q75" s="374"/>
      <c r="R75" s="374"/>
      <c r="S75" s="374"/>
      <c r="T75" s="360">
        <f t="shared" si="5"/>
        <v>0</v>
      </c>
      <c r="U75" s="293"/>
      <c r="V75" s="360">
        <f t="shared" si="6"/>
        <v>0</v>
      </c>
      <c r="W75" s="757" t="str">
        <f t="shared" si="7"/>
        <v>-</v>
      </c>
    </row>
    <row r="76" spans="2:23" s="354" customFormat="1" ht="50.1" customHeight="1" x14ac:dyDescent="0.2">
      <c r="B76" s="246"/>
      <c r="C76" s="246"/>
      <c r="D76" s="254"/>
      <c r="E76" s="232"/>
      <c r="F76" s="317" t="s">
        <v>191</v>
      </c>
      <c r="G76" s="317" t="s">
        <v>192</v>
      </c>
      <c r="H76" s="317" t="s">
        <v>193</v>
      </c>
      <c r="I76" s="331" t="s">
        <v>197</v>
      </c>
      <c r="J76" s="295" t="s">
        <v>315</v>
      </c>
      <c r="K76" s="295"/>
      <c r="L76" s="361"/>
      <c r="M76" s="295"/>
      <c r="N76" s="295"/>
      <c r="O76" s="375"/>
      <c r="P76" s="375"/>
      <c r="Q76" s="375"/>
      <c r="R76" s="375"/>
      <c r="S76" s="375"/>
      <c r="T76" s="363">
        <f t="shared" si="5"/>
        <v>0</v>
      </c>
      <c r="U76" s="295"/>
      <c r="V76" s="363">
        <f t="shared" si="6"/>
        <v>0</v>
      </c>
      <c r="W76" s="758" t="str">
        <f t="shared" si="7"/>
        <v>-</v>
      </c>
    </row>
    <row r="77" spans="2:23" s="371" customFormat="1" ht="50.1" customHeight="1" x14ac:dyDescent="0.2">
      <c r="B77" s="244" t="s">
        <v>316</v>
      </c>
      <c r="C77" s="244" t="s">
        <v>220</v>
      </c>
      <c r="D77" s="249" t="s">
        <v>317</v>
      </c>
      <c r="E77" s="376"/>
      <c r="F77" s="313" t="s">
        <v>183</v>
      </c>
      <c r="G77" s="313" t="s">
        <v>184</v>
      </c>
      <c r="H77" s="313" t="s">
        <v>185</v>
      </c>
      <c r="I77" s="329" t="s">
        <v>197</v>
      </c>
      <c r="J77" s="292" t="s">
        <v>253</v>
      </c>
      <c r="K77" s="292"/>
      <c r="L77" s="355"/>
      <c r="M77" s="292"/>
      <c r="N77" s="292"/>
      <c r="O77" s="356"/>
      <c r="P77" s="356"/>
      <c r="Q77" s="356"/>
      <c r="R77" s="356"/>
      <c r="S77" s="356"/>
      <c r="T77" s="357">
        <f t="shared" si="5"/>
        <v>0</v>
      </c>
      <c r="U77" s="373"/>
      <c r="V77" s="357">
        <f t="shared" si="6"/>
        <v>0</v>
      </c>
      <c r="W77" s="759" t="str">
        <f t="shared" si="7"/>
        <v>-</v>
      </c>
    </row>
    <row r="78" spans="2:23" s="354" customFormat="1" ht="50.1" customHeight="1" x14ac:dyDescent="0.2">
      <c r="B78" s="245"/>
      <c r="C78" s="245"/>
      <c r="D78" s="250"/>
      <c r="E78" s="231"/>
      <c r="F78" s="315" t="s">
        <v>188</v>
      </c>
      <c r="G78" s="315" t="s">
        <v>189</v>
      </c>
      <c r="H78" s="315" t="s">
        <v>190</v>
      </c>
      <c r="I78" s="322" t="s">
        <v>197</v>
      </c>
      <c r="J78" s="293" t="s">
        <v>318</v>
      </c>
      <c r="K78" s="293"/>
      <c r="L78" s="358"/>
      <c r="M78" s="293"/>
      <c r="N78" s="293"/>
      <c r="O78" s="359"/>
      <c r="P78" s="359"/>
      <c r="Q78" s="359"/>
      <c r="R78" s="359"/>
      <c r="S78" s="359"/>
      <c r="T78" s="360">
        <f t="shared" si="5"/>
        <v>0</v>
      </c>
      <c r="U78" s="293"/>
      <c r="V78" s="360">
        <f t="shared" si="6"/>
        <v>0</v>
      </c>
      <c r="W78" s="757" t="str">
        <f t="shared" si="7"/>
        <v>-</v>
      </c>
    </row>
    <row r="79" spans="2:23" s="354" customFormat="1" ht="50.1" customHeight="1" x14ac:dyDescent="0.2">
      <c r="B79" s="246"/>
      <c r="C79" s="245"/>
      <c r="D79" s="251"/>
      <c r="E79" s="231"/>
      <c r="F79" s="317" t="s">
        <v>191</v>
      </c>
      <c r="G79" s="317" t="s">
        <v>192</v>
      </c>
      <c r="H79" s="317" t="s">
        <v>193</v>
      </c>
      <c r="I79" s="323" t="s">
        <v>197</v>
      </c>
      <c r="J79" s="295" t="s">
        <v>319</v>
      </c>
      <c r="K79" s="295"/>
      <c r="L79" s="361"/>
      <c r="M79" s="295"/>
      <c r="N79" s="295"/>
      <c r="O79" s="362"/>
      <c r="P79" s="362"/>
      <c r="Q79" s="362"/>
      <c r="R79" s="362"/>
      <c r="S79" s="362"/>
      <c r="T79" s="363">
        <f t="shared" si="5"/>
        <v>0</v>
      </c>
      <c r="U79" s="295"/>
      <c r="V79" s="363">
        <f t="shared" si="6"/>
        <v>0</v>
      </c>
      <c r="W79" s="758" t="str">
        <f t="shared" si="7"/>
        <v>-</v>
      </c>
    </row>
    <row r="80" spans="2:23" s="354" customFormat="1" ht="50.1" customHeight="1" x14ac:dyDescent="0.2">
      <c r="B80" s="244" t="s">
        <v>320</v>
      </c>
      <c r="C80" s="244" t="s">
        <v>410</v>
      </c>
      <c r="D80" s="257" t="s">
        <v>411</v>
      </c>
      <c r="E80" s="230"/>
      <c r="F80" s="313" t="s">
        <v>183</v>
      </c>
      <c r="G80" s="313" t="s">
        <v>184</v>
      </c>
      <c r="H80" s="313" t="s">
        <v>185</v>
      </c>
      <c r="I80" s="330" t="s">
        <v>197</v>
      </c>
      <c r="J80" s="292" t="s">
        <v>321</v>
      </c>
      <c r="K80" s="292"/>
      <c r="L80" s="355"/>
      <c r="M80" s="292"/>
      <c r="N80" s="292"/>
      <c r="O80" s="356"/>
      <c r="P80" s="356"/>
      <c r="Q80" s="356"/>
      <c r="R80" s="356"/>
      <c r="S80" s="356"/>
      <c r="T80" s="357">
        <f t="shared" si="5"/>
        <v>0</v>
      </c>
      <c r="U80" s="292"/>
      <c r="V80" s="357">
        <f t="shared" si="6"/>
        <v>0</v>
      </c>
      <c r="W80" s="759" t="str">
        <f t="shared" si="7"/>
        <v>-</v>
      </c>
    </row>
    <row r="81" spans="2:23" s="354" customFormat="1" ht="50.1" customHeight="1" x14ac:dyDescent="0.2">
      <c r="B81" s="245"/>
      <c r="C81" s="245"/>
      <c r="D81" s="257"/>
      <c r="E81" s="377"/>
      <c r="F81" s="315" t="s">
        <v>188</v>
      </c>
      <c r="G81" s="315" t="s">
        <v>189</v>
      </c>
      <c r="H81" s="315" t="s">
        <v>190</v>
      </c>
      <c r="I81" s="322" t="s">
        <v>197</v>
      </c>
      <c r="J81" s="293" t="s">
        <v>261</v>
      </c>
      <c r="K81" s="293"/>
      <c r="L81" s="358"/>
      <c r="M81" s="293"/>
      <c r="N81" s="293"/>
      <c r="O81" s="359"/>
      <c r="P81" s="359"/>
      <c r="Q81" s="359"/>
      <c r="R81" s="359"/>
      <c r="S81" s="359"/>
      <c r="T81" s="360">
        <f t="shared" si="5"/>
        <v>0</v>
      </c>
      <c r="U81" s="293"/>
      <c r="V81" s="360">
        <f t="shared" si="6"/>
        <v>0</v>
      </c>
      <c r="W81" s="757" t="str">
        <f t="shared" si="7"/>
        <v>-</v>
      </c>
    </row>
    <row r="82" spans="2:23" s="354" customFormat="1" ht="50.1" customHeight="1" x14ac:dyDescent="0.2">
      <c r="B82" s="246"/>
      <c r="C82" s="279"/>
      <c r="D82" s="257"/>
      <c r="E82" s="377"/>
      <c r="F82" s="317" t="s">
        <v>191</v>
      </c>
      <c r="G82" s="317" t="s">
        <v>192</v>
      </c>
      <c r="H82" s="317" t="s">
        <v>193</v>
      </c>
      <c r="I82" s="331" t="s">
        <v>197</v>
      </c>
      <c r="J82" s="295" t="s">
        <v>322</v>
      </c>
      <c r="K82" s="295"/>
      <c r="L82" s="361"/>
      <c r="M82" s="295"/>
      <c r="N82" s="295"/>
      <c r="O82" s="362"/>
      <c r="P82" s="362"/>
      <c r="Q82" s="362"/>
      <c r="R82" s="362"/>
      <c r="S82" s="362"/>
      <c r="T82" s="363">
        <f t="shared" si="5"/>
        <v>0</v>
      </c>
      <c r="U82" s="295"/>
      <c r="V82" s="363">
        <f t="shared" si="6"/>
        <v>0</v>
      </c>
      <c r="W82" s="758" t="str">
        <f t="shared" si="7"/>
        <v>-</v>
      </c>
    </row>
    <row r="83" spans="2:23" s="354" customFormat="1" ht="50.1" customHeight="1" x14ac:dyDescent="0.2">
      <c r="B83" s="244" t="s">
        <v>323</v>
      </c>
      <c r="C83" s="266" t="s">
        <v>392</v>
      </c>
      <c r="D83" s="258" t="s">
        <v>412</v>
      </c>
      <c r="E83" s="230"/>
      <c r="F83" s="313" t="s">
        <v>183</v>
      </c>
      <c r="G83" s="313" t="s">
        <v>184</v>
      </c>
      <c r="H83" s="313" t="s">
        <v>185</v>
      </c>
      <c r="I83" s="329" t="s">
        <v>197</v>
      </c>
      <c r="J83" s="292" t="s">
        <v>324</v>
      </c>
      <c r="K83" s="292"/>
      <c r="L83" s="355"/>
      <c r="M83" s="292"/>
      <c r="N83" s="292"/>
      <c r="O83" s="356"/>
      <c r="P83" s="356"/>
      <c r="Q83" s="356"/>
      <c r="R83" s="356"/>
      <c r="S83" s="356"/>
      <c r="T83" s="357">
        <f t="shared" si="5"/>
        <v>0</v>
      </c>
      <c r="U83" s="292"/>
      <c r="V83" s="357">
        <f t="shared" si="6"/>
        <v>0</v>
      </c>
      <c r="W83" s="759" t="str">
        <f t="shared" si="7"/>
        <v>-</v>
      </c>
    </row>
    <row r="84" spans="2:23" s="354" customFormat="1" ht="50.1" customHeight="1" x14ac:dyDescent="0.2">
      <c r="B84" s="245"/>
      <c r="C84" s="245"/>
      <c r="D84" s="257"/>
      <c r="E84" s="231"/>
      <c r="F84" s="315" t="s">
        <v>188</v>
      </c>
      <c r="G84" s="315" t="s">
        <v>189</v>
      </c>
      <c r="H84" s="315" t="s">
        <v>190</v>
      </c>
      <c r="I84" s="322" t="s">
        <v>197</v>
      </c>
      <c r="J84" s="293" t="s">
        <v>325</v>
      </c>
      <c r="K84" s="293"/>
      <c r="L84" s="358"/>
      <c r="M84" s="293"/>
      <c r="N84" s="293"/>
      <c r="O84" s="359"/>
      <c r="P84" s="359"/>
      <c r="Q84" s="359"/>
      <c r="R84" s="359"/>
      <c r="S84" s="359"/>
      <c r="T84" s="360">
        <f t="shared" si="5"/>
        <v>0</v>
      </c>
      <c r="U84" s="293"/>
      <c r="V84" s="360">
        <f t="shared" si="6"/>
        <v>0</v>
      </c>
      <c r="W84" s="757" t="str">
        <f t="shared" si="7"/>
        <v>-</v>
      </c>
    </row>
    <row r="85" spans="2:23" s="354" customFormat="1" ht="50.1" customHeight="1" x14ac:dyDescent="0.2">
      <c r="B85" s="246"/>
      <c r="C85" s="279"/>
      <c r="D85" s="257"/>
      <c r="E85" s="231"/>
      <c r="F85" s="317" t="s">
        <v>191</v>
      </c>
      <c r="G85" s="317" t="s">
        <v>192</v>
      </c>
      <c r="H85" s="317" t="s">
        <v>193</v>
      </c>
      <c r="I85" s="323" t="s">
        <v>197</v>
      </c>
      <c r="J85" s="332" t="s">
        <v>200</v>
      </c>
      <c r="K85" s="332"/>
      <c r="L85" s="361"/>
      <c r="M85" s="332"/>
      <c r="N85" s="332"/>
      <c r="O85" s="362"/>
      <c r="P85" s="362"/>
      <c r="Q85" s="362"/>
      <c r="R85" s="362"/>
      <c r="S85" s="362"/>
      <c r="T85" s="363">
        <f t="shared" si="5"/>
        <v>0</v>
      </c>
      <c r="U85" s="295"/>
      <c r="V85" s="363">
        <f t="shared" si="6"/>
        <v>0</v>
      </c>
      <c r="W85" s="758" t="str">
        <f t="shared" si="7"/>
        <v>-</v>
      </c>
    </row>
    <row r="86" spans="2:23" s="354" customFormat="1" ht="50.1" customHeight="1" x14ac:dyDescent="0.2">
      <c r="B86" s="244" t="s">
        <v>326</v>
      </c>
      <c r="C86" s="266" t="s">
        <v>220</v>
      </c>
      <c r="D86" s="258" t="s">
        <v>328</v>
      </c>
      <c r="E86" s="230"/>
      <c r="F86" s="313" t="s">
        <v>183</v>
      </c>
      <c r="G86" s="313" t="s">
        <v>327</v>
      </c>
      <c r="H86" s="313" t="s">
        <v>196</v>
      </c>
      <c r="I86" s="333" t="s">
        <v>207</v>
      </c>
      <c r="J86" s="292" t="s">
        <v>259</v>
      </c>
      <c r="K86" s="292"/>
      <c r="L86" s="355"/>
      <c r="M86" s="292"/>
      <c r="N86" s="292"/>
      <c r="O86" s="356"/>
      <c r="P86" s="356"/>
      <c r="Q86" s="356"/>
      <c r="R86" s="356"/>
      <c r="S86" s="356"/>
      <c r="T86" s="357">
        <f t="shared" si="5"/>
        <v>0</v>
      </c>
      <c r="U86" s="292"/>
      <c r="V86" s="357">
        <f t="shared" si="6"/>
        <v>0</v>
      </c>
      <c r="W86" s="759" t="str">
        <f t="shared" si="7"/>
        <v>-</v>
      </c>
    </row>
    <row r="87" spans="2:23" s="354" customFormat="1" ht="50.1" customHeight="1" x14ac:dyDescent="0.2">
      <c r="B87" s="245"/>
      <c r="C87" s="245"/>
      <c r="D87" s="257"/>
      <c r="E87" s="231"/>
      <c r="F87" s="315" t="s">
        <v>188</v>
      </c>
      <c r="G87" s="315" t="s">
        <v>329</v>
      </c>
      <c r="H87" s="315" t="s">
        <v>185</v>
      </c>
      <c r="I87" s="320" t="s">
        <v>207</v>
      </c>
      <c r="J87" s="293" t="s">
        <v>330</v>
      </c>
      <c r="K87" s="293"/>
      <c r="L87" s="358"/>
      <c r="M87" s="293"/>
      <c r="N87" s="293"/>
      <c r="O87" s="359"/>
      <c r="P87" s="359"/>
      <c r="Q87" s="359"/>
      <c r="R87" s="359"/>
      <c r="S87" s="359"/>
      <c r="T87" s="360">
        <f t="shared" si="5"/>
        <v>0</v>
      </c>
      <c r="U87" s="293"/>
      <c r="V87" s="360">
        <f t="shared" si="6"/>
        <v>0</v>
      </c>
      <c r="W87" s="757" t="str">
        <f t="shared" si="7"/>
        <v>-</v>
      </c>
    </row>
    <row r="88" spans="2:23" s="354" customFormat="1" ht="50.1" customHeight="1" x14ac:dyDescent="0.2">
      <c r="B88" s="246"/>
      <c r="C88" s="279"/>
      <c r="D88" s="257"/>
      <c r="E88" s="231"/>
      <c r="F88" s="317" t="s">
        <v>191</v>
      </c>
      <c r="G88" s="317" t="s">
        <v>331</v>
      </c>
      <c r="H88" s="317" t="s">
        <v>190</v>
      </c>
      <c r="I88" s="334" t="s">
        <v>207</v>
      </c>
      <c r="J88" s="332" t="s">
        <v>332</v>
      </c>
      <c r="K88" s="332"/>
      <c r="L88" s="361"/>
      <c r="M88" s="332"/>
      <c r="N88" s="332"/>
      <c r="O88" s="362"/>
      <c r="P88" s="362"/>
      <c r="Q88" s="362"/>
      <c r="R88" s="362"/>
      <c r="S88" s="362"/>
      <c r="T88" s="363">
        <f t="shared" si="5"/>
        <v>0</v>
      </c>
      <c r="U88" s="295"/>
      <c r="V88" s="363">
        <f t="shared" si="6"/>
        <v>0</v>
      </c>
      <c r="W88" s="758" t="str">
        <f t="shared" si="7"/>
        <v>-</v>
      </c>
    </row>
    <row r="89" spans="2:23" s="354" customFormat="1" ht="50.1" customHeight="1" x14ac:dyDescent="0.2">
      <c r="B89" s="244" t="s">
        <v>333</v>
      </c>
      <c r="C89" s="266" t="s">
        <v>220</v>
      </c>
      <c r="D89" s="258" t="s">
        <v>334</v>
      </c>
      <c r="E89" s="230"/>
      <c r="F89" s="313" t="s">
        <v>183</v>
      </c>
      <c r="G89" s="313" t="s">
        <v>284</v>
      </c>
      <c r="H89" s="313" t="s">
        <v>285</v>
      </c>
      <c r="I89" s="319" t="s">
        <v>207</v>
      </c>
      <c r="J89" s="292" t="s">
        <v>244</v>
      </c>
      <c r="K89" s="292"/>
      <c r="L89" s="355"/>
      <c r="M89" s="292"/>
      <c r="N89" s="292"/>
      <c r="O89" s="356"/>
      <c r="P89" s="356"/>
      <c r="Q89" s="356"/>
      <c r="R89" s="356"/>
      <c r="S89" s="356"/>
      <c r="T89" s="357">
        <f t="shared" si="5"/>
        <v>0</v>
      </c>
      <c r="U89" s="292"/>
      <c r="V89" s="357">
        <f t="shared" si="6"/>
        <v>0</v>
      </c>
      <c r="W89" s="759" t="str">
        <f t="shared" si="7"/>
        <v>-</v>
      </c>
    </row>
    <row r="90" spans="2:23" s="354" customFormat="1" ht="50.1" customHeight="1" x14ac:dyDescent="0.2">
      <c r="B90" s="245"/>
      <c r="C90" s="245"/>
      <c r="D90" s="257"/>
      <c r="E90" s="231"/>
      <c r="F90" s="315" t="s">
        <v>188</v>
      </c>
      <c r="G90" s="315" t="s">
        <v>327</v>
      </c>
      <c r="H90" s="315" t="s">
        <v>196</v>
      </c>
      <c r="I90" s="320" t="s">
        <v>207</v>
      </c>
      <c r="J90" s="293" t="s">
        <v>335</v>
      </c>
      <c r="K90" s="293"/>
      <c r="L90" s="358"/>
      <c r="M90" s="293"/>
      <c r="N90" s="293"/>
      <c r="O90" s="359"/>
      <c r="P90" s="359"/>
      <c r="Q90" s="359"/>
      <c r="R90" s="359"/>
      <c r="S90" s="359"/>
      <c r="T90" s="360">
        <f t="shared" si="5"/>
        <v>0</v>
      </c>
      <c r="U90" s="293"/>
      <c r="V90" s="360">
        <f t="shared" si="6"/>
        <v>0</v>
      </c>
      <c r="W90" s="757" t="str">
        <f t="shared" si="7"/>
        <v>-</v>
      </c>
    </row>
    <row r="91" spans="2:23" s="354" customFormat="1" ht="50.1" customHeight="1" x14ac:dyDescent="0.2">
      <c r="B91" s="246"/>
      <c r="C91" s="280"/>
      <c r="D91" s="259"/>
      <c r="E91" s="232"/>
      <c r="F91" s="317" t="s">
        <v>191</v>
      </c>
      <c r="G91" s="317" t="s">
        <v>336</v>
      </c>
      <c r="H91" s="317" t="s">
        <v>185</v>
      </c>
      <c r="I91" s="321" t="s">
        <v>207</v>
      </c>
      <c r="J91" s="335" t="s">
        <v>337</v>
      </c>
      <c r="K91" s="335"/>
      <c r="L91" s="361"/>
      <c r="M91" s="335"/>
      <c r="N91" s="335"/>
      <c r="O91" s="362"/>
      <c r="P91" s="362"/>
      <c r="Q91" s="362"/>
      <c r="R91" s="362"/>
      <c r="S91" s="362"/>
      <c r="T91" s="363">
        <f t="shared" si="5"/>
        <v>0</v>
      </c>
      <c r="U91" s="295"/>
      <c r="V91" s="363">
        <f t="shared" si="6"/>
        <v>0</v>
      </c>
      <c r="W91" s="758" t="str">
        <f t="shared" si="7"/>
        <v>-</v>
      </c>
    </row>
    <row r="92" spans="2:23" s="354" customFormat="1" ht="50.1" customHeight="1" x14ac:dyDescent="0.2">
      <c r="B92" s="244" t="s">
        <v>338</v>
      </c>
      <c r="C92" s="281" t="s">
        <v>220</v>
      </c>
      <c r="D92" s="249" t="s">
        <v>339</v>
      </c>
      <c r="E92" s="378"/>
      <c r="F92" s="313" t="s">
        <v>183</v>
      </c>
      <c r="G92" s="313" t="s">
        <v>184</v>
      </c>
      <c r="H92" s="313" t="s">
        <v>185</v>
      </c>
      <c r="I92" s="330" t="s">
        <v>197</v>
      </c>
      <c r="J92" s="292" t="s">
        <v>340</v>
      </c>
      <c r="K92" s="292"/>
      <c r="L92" s="355"/>
      <c r="M92" s="292"/>
      <c r="N92" s="292"/>
      <c r="O92" s="356"/>
      <c r="P92" s="356"/>
      <c r="Q92" s="356"/>
      <c r="R92" s="356"/>
      <c r="S92" s="356"/>
      <c r="T92" s="357">
        <f t="shared" si="5"/>
        <v>0</v>
      </c>
      <c r="U92" s="292"/>
      <c r="V92" s="357">
        <f t="shared" si="6"/>
        <v>0</v>
      </c>
      <c r="W92" s="759" t="str">
        <f t="shared" si="7"/>
        <v>-</v>
      </c>
    </row>
    <row r="93" spans="2:23" s="354" customFormat="1" ht="50.1" customHeight="1" x14ac:dyDescent="0.2">
      <c r="B93" s="245"/>
      <c r="C93" s="281"/>
      <c r="D93" s="250"/>
      <c r="E93" s="377"/>
      <c r="F93" s="315" t="s">
        <v>188</v>
      </c>
      <c r="G93" s="315" t="s">
        <v>189</v>
      </c>
      <c r="H93" s="315" t="s">
        <v>190</v>
      </c>
      <c r="I93" s="322" t="s">
        <v>197</v>
      </c>
      <c r="J93" s="293" t="s">
        <v>341</v>
      </c>
      <c r="K93" s="293"/>
      <c r="L93" s="358"/>
      <c r="M93" s="293"/>
      <c r="N93" s="293"/>
      <c r="O93" s="359"/>
      <c r="P93" s="359"/>
      <c r="Q93" s="359"/>
      <c r="R93" s="359"/>
      <c r="S93" s="359"/>
      <c r="T93" s="360">
        <f t="shared" si="5"/>
        <v>0</v>
      </c>
      <c r="U93" s="293"/>
      <c r="V93" s="360">
        <f t="shared" si="6"/>
        <v>0</v>
      </c>
      <c r="W93" s="757" t="str">
        <f t="shared" si="7"/>
        <v>-</v>
      </c>
    </row>
    <row r="94" spans="2:23" s="354" customFormat="1" ht="50.1" customHeight="1" x14ac:dyDescent="0.2">
      <c r="B94" s="245"/>
      <c r="C94" s="281"/>
      <c r="D94" s="251"/>
      <c r="E94" s="377"/>
      <c r="F94" s="317" t="s">
        <v>191</v>
      </c>
      <c r="G94" s="317" t="s">
        <v>192</v>
      </c>
      <c r="H94" s="317" t="s">
        <v>193</v>
      </c>
      <c r="I94" s="331" t="s">
        <v>197</v>
      </c>
      <c r="J94" s="295" t="s">
        <v>204</v>
      </c>
      <c r="K94" s="295"/>
      <c r="L94" s="361"/>
      <c r="M94" s="295"/>
      <c r="N94" s="295"/>
      <c r="O94" s="362"/>
      <c r="P94" s="362"/>
      <c r="Q94" s="362"/>
      <c r="R94" s="362"/>
      <c r="S94" s="362"/>
      <c r="T94" s="363">
        <f t="shared" si="5"/>
        <v>0</v>
      </c>
      <c r="U94" s="295"/>
      <c r="V94" s="363">
        <f t="shared" si="6"/>
        <v>0</v>
      </c>
      <c r="W94" s="758" t="str">
        <f t="shared" si="7"/>
        <v>-</v>
      </c>
    </row>
    <row r="95" spans="2:23" s="354" customFormat="1" ht="50.1" customHeight="1" x14ac:dyDescent="0.2">
      <c r="B95" s="706"/>
      <c r="C95" s="244" t="s">
        <v>220</v>
      </c>
      <c r="D95" s="249" t="s">
        <v>342</v>
      </c>
      <c r="E95" s="703"/>
      <c r="F95" s="313" t="s">
        <v>183</v>
      </c>
      <c r="G95" s="313" t="s">
        <v>184</v>
      </c>
      <c r="H95" s="313" t="s">
        <v>185</v>
      </c>
      <c r="I95" s="329" t="s">
        <v>197</v>
      </c>
      <c r="J95" s="292" t="s">
        <v>269</v>
      </c>
      <c r="K95" s="292"/>
      <c r="L95" s="355"/>
      <c r="M95" s="292"/>
      <c r="N95" s="292"/>
      <c r="O95" s="356"/>
      <c r="P95" s="356"/>
      <c r="Q95" s="356"/>
      <c r="R95" s="356"/>
      <c r="S95" s="356"/>
      <c r="T95" s="357">
        <f t="shared" si="5"/>
        <v>0</v>
      </c>
      <c r="U95" s="292"/>
      <c r="V95" s="357">
        <f t="shared" si="6"/>
        <v>0</v>
      </c>
      <c r="W95" s="759" t="str">
        <f t="shared" si="7"/>
        <v>-</v>
      </c>
    </row>
    <row r="96" spans="2:23" s="354" customFormat="1" ht="50.1" customHeight="1" x14ac:dyDescent="0.2">
      <c r="B96" s="706"/>
      <c r="C96" s="245"/>
      <c r="D96" s="250"/>
      <c r="E96" s="704"/>
      <c r="F96" s="315" t="s">
        <v>188</v>
      </c>
      <c r="G96" s="315" t="s">
        <v>189</v>
      </c>
      <c r="H96" s="315" t="s">
        <v>190</v>
      </c>
      <c r="I96" s="322" t="s">
        <v>197</v>
      </c>
      <c r="J96" s="293" t="s">
        <v>343</v>
      </c>
      <c r="K96" s="293"/>
      <c r="L96" s="358"/>
      <c r="M96" s="293"/>
      <c r="N96" s="293"/>
      <c r="O96" s="359"/>
      <c r="P96" s="359"/>
      <c r="Q96" s="359"/>
      <c r="R96" s="359"/>
      <c r="S96" s="359"/>
      <c r="T96" s="360">
        <f t="shared" si="5"/>
        <v>0</v>
      </c>
      <c r="U96" s="293"/>
      <c r="V96" s="360">
        <f t="shared" si="6"/>
        <v>0</v>
      </c>
      <c r="W96" s="757" t="str">
        <f t="shared" si="7"/>
        <v>-</v>
      </c>
    </row>
    <row r="97" spans="2:23" s="354" customFormat="1" ht="50.1" customHeight="1" x14ac:dyDescent="0.2">
      <c r="B97" s="707"/>
      <c r="C97" s="246"/>
      <c r="D97" s="251"/>
      <c r="E97" s="705"/>
      <c r="F97" s="317" t="s">
        <v>191</v>
      </c>
      <c r="G97" s="317" t="s">
        <v>192</v>
      </c>
      <c r="H97" s="317" t="s">
        <v>193</v>
      </c>
      <c r="I97" s="323" t="s">
        <v>197</v>
      </c>
      <c r="J97" s="295" t="s">
        <v>344</v>
      </c>
      <c r="K97" s="295"/>
      <c r="L97" s="361"/>
      <c r="M97" s="295"/>
      <c r="N97" s="295"/>
      <c r="O97" s="362"/>
      <c r="P97" s="362"/>
      <c r="Q97" s="362"/>
      <c r="R97" s="362"/>
      <c r="S97" s="362"/>
      <c r="T97" s="363">
        <f t="shared" si="5"/>
        <v>0</v>
      </c>
      <c r="U97" s="295"/>
      <c r="V97" s="363">
        <f t="shared" si="6"/>
        <v>0</v>
      </c>
      <c r="W97" s="758" t="str">
        <f t="shared" si="7"/>
        <v>-</v>
      </c>
    </row>
    <row r="98" spans="2:23" s="354" customFormat="1" ht="50.1" customHeight="1" x14ac:dyDescent="0.2">
      <c r="B98" s="244" t="s">
        <v>345</v>
      </c>
      <c r="C98" s="281" t="s">
        <v>220</v>
      </c>
      <c r="D98" s="249" t="s">
        <v>346</v>
      </c>
      <c r="E98" s="377"/>
      <c r="F98" s="313" t="s">
        <v>183</v>
      </c>
      <c r="G98" s="292" t="s">
        <v>347</v>
      </c>
      <c r="H98" s="292" t="s">
        <v>348</v>
      </c>
      <c r="I98" s="319" t="s">
        <v>207</v>
      </c>
      <c r="J98" s="292" t="s">
        <v>349</v>
      </c>
      <c r="K98" s="292"/>
      <c r="L98" s="355"/>
      <c r="M98" s="292"/>
      <c r="N98" s="292"/>
      <c r="O98" s="356"/>
      <c r="P98" s="356"/>
      <c r="Q98" s="356"/>
      <c r="R98" s="356"/>
      <c r="S98" s="356"/>
      <c r="T98" s="357">
        <f t="shared" si="5"/>
        <v>0</v>
      </c>
      <c r="U98" s="292"/>
      <c r="V98" s="357">
        <f t="shared" si="6"/>
        <v>0</v>
      </c>
      <c r="W98" s="759" t="str">
        <f t="shared" si="7"/>
        <v>-</v>
      </c>
    </row>
    <row r="99" spans="2:23" s="354" customFormat="1" ht="50.1" customHeight="1" x14ac:dyDescent="0.2">
      <c r="B99" s="245"/>
      <c r="C99" s="281"/>
      <c r="D99" s="250"/>
      <c r="E99" s="377"/>
      <c r="F99" s="315" t="s">
        <v>188</v>
      </c>
      <c r="G99" s="293" t="s">
        <v>350</v>
      </c>
      <c r="H99" s="293" t="s">
        <v>185</v>
      </c>
      <c r="I99" s="320" t="s">
        <v>207</v>
      </c>
      <c r="J99" s="293" t="s">
        <v>351</v>
      </c>
      <c r="K99" s="293"/>
      <c r="L99" s="358"/>
      <c r="M99" s="293"/>
      <c r="N99" s="293"/>
      <c r="O99" s="359"/>
      <c r="P99" s="359"/>
      <c r="Q99" s="359"/>
      <c r="R99" s="359"/>
      <c r="S99" s="359"/>
      <c r="T99" s="360">
        <f t="shared" si="5"/>
        <v>0</v>
      </c>
      <c r="U99" s="293"/>
      <c r="V99" s="360">
        <f t="shared" si="6"/>
        <v>0</v>
      </c>
      <c r="W99" s="757" t="str">
        <f t="shared" si="7"/>
        <v>-</v>
      </c>
    </row>
    <row r="100" spans="2:23" s="354" customFormat="1" ht="50.1" customHeight="1" x14ac:dyDescent="0.2">
      <c r="B100" s="245"/>
      <c r="C100" s="281"/>
      <c r="D100" s="251"/>
      <c r="E100" s="232"/>
      <c r="F100" s="317" t="s">
        <v>191</v>
      </c>
      <c r="G100" s="295" t="s">
        <v>352</v>
      </c>
      <c r="H100" s="295" t="s">
        <v>353</v>
      </c>
      <c r="I100" s="331" t="s">
        <v>197</v>
      </c>
      <c r="J100" s="295" t="s">
        <v>354</v>
      </c>
      <c r="K100" s="295"/>
      <c r="L100" s="361"/>
      <c r="M100" s="295"/>
      <c r="N100" s="295"/>
      <c r="O100" s="362"/>
      <c r="P100" s="362"/>
      <c r="Q100" s="362"/>
      <c r="R100" s="362"/>
      <c r="S100" s="362"/>
      <c r="T100" s="363">
        <f t="shared" si="5"/>
        <v>0</v>
      </c>
      <c r="U100" s="295"/>
      <c r="V100" s="363">
        <f t="shared" si="6"/>
        <v>0</v>
      </c>
      <c r="W100" s="758" t="str">
        <f t="shared" si="7"/>
        <v>-</v>
      </c>
    </row>
    <row r="101" spans="2:23" s="354" customFormat="1" ht="50.1" customHeight="1" x14ac:dyDescent="0.2">
      <c r="B101" s="706"/>
      <c r="C101" s="244" t="s">
        <v>220</v>
      </c>
      <c r="D101" s="249" t="s">
        <v>355</v>
      </c>
      <c r="E101" s="377"/>
      <c r="F101" s="313" t="s">
        <v>183</v>
      </c>
      <c r="G101" s="292" t="s">
        <v>356</v>
      </c>
      <c r="H101" s="292" t="s">
        <v>348</v>
      </c>
      <c r="I101" s="336" t="s">
        <v>207</v>
      </c>
      <c r="J101" s="292" t="s">
        <v>280</v>
      </c>
      <c r="K101" s="292"/>
      <c r="L101" s="355"/>
      <c r="M101" s="292"/>
      <c r="N101" s="292"/>
      <c r="O101" s="356"/>
      <c r="P101" s="356"/>
      <c r="Q101" s="356"/>
      <c r="R101" s="356"/>
      <c r="S101" s="356"/>
      <c r="T101" s="357">
        <f t="shared" si="5"/>
        <v>0</v>
      </c>
      <c r="U101" s="292"/>
      <c r="V101" s="357">
        <f t="shared" si="6"/>
        <v>0</v>
      </c>
      <c r="W101" s="759" t="str">
        <f t="shared" si="7"/>
        <v>-</v>
      </c>
    </row>
    <row r="102" spans="2:23" s="354" customFormat="1" ht="50.1" customHeight="1" x14ac:dyDescent="0.2">
      <c r="B102" s="706"/>
      <c r="C102" s="245"/>
      <c r="D102" s="250"/>
      <c r="E102" s="377"/>
      <c r="F102" s="315" t="s">
        <v>188</v>
      </c>
      <c r="G102" s="293" t="s">
        <v>350</v>
      </c>
      <c r="H102" s="293" t="s">
        <v>185</v>
      </c>
      <c r="I102" s="316" t="s">
        <v>207</v>
      </c>
      <c r="J102" s="293" t="s">
        <v>357</v>
      </c>
      <c r="K102" s="293"/>
      <c r="L102" s="358"/>
      <c r="M102" s="293"/>
      <c r="N102" s="293"/>
      <c r="O102" s="359"/>
      <c r="P102" s="359"/>
      <c r="Q102" s="359"/>
      <c r="R102" s="359"/>
      <c r="S102" s="359"/>
      <c r="T102" s="360">
        <f t="shared" si="5"/>
        <v>0</v>
      </c>
      <c r="U102" s="293"/>
      <c r="V102" s="360">
        <f t="shared" si="6"/>
        <v>0</v>
      </c>
      <c r="W102" s="757" t="str">
        <f t="shared" si="7"/>
        <v>-</v>
      </c>
    </row>
    <row r="103" spans="2:23" s="354" customFormat="1" ht="50.1" customHeight="1" x14ac:dyDescent="0.2">
      <c r="B103" s="707"/>
      <c r="C103" s="246"/>
      <c r="D103" s="251"/>
      <c r="E103" s="232"/>
      <c r="F103" s="317" t="s">
        <v>191</v>
      </c>
      <c r="G103" s="295" t="s">
        <v>352</v>
      </c>
      <c r="H103" s="295" t="s">
        <v>190</v>
      </c>
      <c r="I103" s="323" t="s">
        <v>197</v>
      </c>
      <c r="J103" s="295" t="s">
        <v>358</v>
      </c>
      <c r="K103" s="295"/>
      <c r="L103" s="361"/>
      <c r="M103" s="295"/>
      <c r="N103" s="295"/>
      <c r="O103" s="362"/>
      <c r="P103" s="362"/>
      <c r="Q103" s="362"/>
      <c r="R103" s="362"/>
      <c r="S103" s="362"/>
      <c r="T103" s="363">
        <f t="shared" si="5"/>
        <v>0</v>
      </c>
      <c r="U103" s="295"/>
      <c r="V103" s="363">
        <f t="shared" si="6"/>
        <v>0</v>
      </c>
      <c r="W103" s="758" t="str">
        <f t="shared" si="7"/>
        <v>-</v>
      </c>
    </row>
    <row r="104" spans="2:23" s="354" customFormat="1" ht="50.1" customHeight="1" x14ac:dyDescent="0.2">
      <c r="B104" s="244" t="s">
        <v>361</v>
      </c>
      <c r="C104" s="244" t="s">
        <v>220</v>
      </c>
      <c r="D104" s="252" t="s">
        <v>413</v>
      </c>
      <c r="E104" s="267"/>
      <c r="F104" s="313" t="s">
        <v>183</v>
      </c>
      <c r="G104" s="292" t="s">
        <v>359</v>
      </c>
      <c r="H104" s="292" t="s">
        <v>196</v>
      </c>
      <c r="I104" s="314" t="s">
        <v>207</v>
      </c>
      <c r="J104" s="292" t="s">
        <v>360</v>
      </c>
      <c r="K104" s="292"/>
      <c r="L104" s="355"/>
      <c r="M104" s="292"/>
      <c r="N104" s="292"/>
      <c r="O104" s="356"/>
      <c r="P104" s="356"/>
      <c r="Q104" s="356"/>
      <c r="R104" s="356"/>
      <c r="S104" s="356"/>
      <c r="T104" s="357">
        <f t="shared" si="5"/>
        <v>0</v>
      </c>
      <c r="U104" s="292"/>
      <c r="V104" s="357">
        <f t="shared" si="6"/>
        <v>0</v>
      </c>
      <c r="W104" s="759" t="str">
        <f t="shared" si="7"/>
        <v>-</v>
      </c>
    </row>
    <row r="105" spans="2:23" s="354" customFormat="1" ht="50.1" customHeight="1" x14ac:dyDescent="0.2">
      <c r="B105" s="245"/>
      <c r="C105" s="245"/>
      <c r="D105" s="253"/>
      <c r="E105" s="267"/>
      <c r="F105" s="315" t="s">
        <v>188</v>
      </c>
      <c r="G105" s="293" t="s">
        <v>362</v>
      </c>
      <c r="H105" s="293" t="s">
        <v>185</v>
      </c>
      <c r="I105" s="322" t="s">
        <v>197</v>
      </c>
      <c r="J105" s="293" t="s">
        <v>363</v>
      </c>
      <c r="K105" s="293"/>
      <c r="L105" s="358"/>
      <c r="M105" s="293"/>
      <c r="N105" s="293"/>
      <c r="O105" s="359"/>
      <c r="P105" s="359"/>
      <c r="Q105" s="359"/>
      <c r="R105" s="359"/>
      <c r="S105" s="359"/>
      <c r="T105" s="360">
        <f t="shared" si="5"/>
        <v>0</v>
      </c>
      <c r="U105" s="293"/>
      <c r="V105" s="360">
        <f t="shared" si="6"/>
        <v>0</v>
      </c>
      <c r="W105" s="757" t="str">
        <f t="shared" si="7"/>
        <v>-</v>
      </c>
    </row>
    <row r="106" spans="2:23" s="354" customFormat="1" ht="50.1" customHeight="1" x14ac:dyDescent="0.2">
      <c r="B106" s="245"/>
      <c r="C106" s="245"/>
      <c r="D106" s="253"/>
      <c r="E106" s="267"/>
      <c r="F106" s="315" t="s">
        <v>191</v>
      </c>
      <c r="G106" s="293" t="s">
        <v>364</v>
      </c>
      <c r="H106" s="293" t="s">
        <v>190</v>
      </c>
      <c r="I106" s="322" t="s">
        <v>197</v>
      </c>
      <c r="J106" s="293" t="s">
        <v>365</v>
      </c>
      <c r="K106" s="293"/>
      <c r="L106" s="358"/>
      <c r="M106" s="293"/>
      <c r="N106" s="293"/>
      <c r="O106" s="359"/>
      <c r="P106" s="359"/>
      <c r="Q106" s="359"/>
      <c r="R106" s="359"/>
      <c r="S106" s="359"/>
      <c r="T106" s="360">
        <f t="shared" si="5"/>
        <v>0</v>
      </c>
      <c r="U106" s="293"/>
      <c r="V106" s="360">
        <f t="shared" si="6"/>
        <v>0</v>
      </c>
      <c r="W106" s="757" t="str">
        <f t="shared" si="7"/>
        <v>-</v>
      </c>
    </row>
    <row r="107" spans="2:23" s="354" customFormat="1" ht="50.1" customHeight="1" x14ac:dyDescent="0.2">
      <c r="B107" s="245"/>
      <c r="C107" s="246"/>
      <c r="D107" s="254"/>
      <c r="E107" s="267"/>
      <c r="F107" s="317" t="s">
        <v>202</v>
      </c>
      <c r="G107" s="295" t="s">
        <v>366</v>
      </c>
      <c r="H107" s="295" t="s">
        <v>193</v>
      </c>
      <c r="I107" s="331" t="s">
        <v>197</v>
      </c>
      <c r="J107" s="295" t="s">
        <v>367</v>
      </c>
      <c r="K107" s="295"/>
      <c r="L107" s="361"/>
      <c r="M107" s="295"/>
      <c r="N107" s="295"/>
      <c r="O107" s="362"/>
      <c r="P107" s="362"/>
      <c r="Q107" s="362"/>
      <c r="R107" s="362"/>
      <c r="S107" s="362"/>
      <c r="T107" s="363">
        <f t="shared" si="5"/>
        <v>0</v>
      </c>
      <c r="U107" s="295"/>
      <c r="V107" s="363">
        <f t="shared" si="6"/>
        <v>0</v>
      </c>
      <c r="W107" s="758" t="str">
        <f t="shared" si="7"/>
        <v>-</v>
      </c>
    </row>
    <row r="108" spans="2:23" s="354" customFormat="1" ht="50.1" customHeight="1" x14ac:dyDescent="0.2">
      <c r="B108" s="245"/>
      <c r="C108" s="244" t="s">
        <v>220</v>
      </c>
      <c r="D108" s="252" t="s">
        <v>414</v>
      </c>
      <c r="E108" s="230"/>
      <c r="F108" s="313" t="s">
        <v>183</v>
      </c>
      <c r="G108" s="292" t="s">
        <v>359</v>
      </c>
      <c r="H108" s="292" t="s">
        <v>196</v>
      </c>
      <c r="I108" s="336" t="s">
        <v>207</v>
      </c>
      <c r="J108" s="292" t="s">
        <v>368</v>
      </c>
      <c r="K108" s="292"/>
      <c r="L108" s="355"/>
      <c r="M108" s="292"/>
      <c r="N108" s="292"/>
      <c r="O108" s="356"/>
      <c r="P108" s="356"/>
      <c r="Q108" s="356"/>
      <c r="R108" s="356"/>
      <c r="S108" s="356"/>
      <c r="T108" s="357">
        <f t="shared" si="5"/>
        <v>0</v>
      </c>
      <c r="U108" s="292"/>
      <c r="V108" s="357">
        <f t="shared" si="6"/>
        <v>0</v>
      </c>
      <c r="W108" s="759" t="str">
        <f t="shared" si="7"/>
        <v>-</v>
      </c>
    </row>
    <row r="109" spans="2:23" s="354" customFormat="1" ht="50.1" customHeight="1" x14ac:dyDescent="0.2">
      <c r="B109" s="245"/>
      <c r="C109" s="245"/>
      <c r="D109" s="253"/>
      <c r="E109" s="231"/>
      <c r="F109" s="315" t="s">
        <v>188</v>
      </c>
      <c r="G109" s="293" t="s">
        <v>362</v>
      </c>
      <c r="H109" s="293" t="s">
        <v>185</v>
      </c>
      <c r="I109" s="322" t="s">
        <v>197</v>
      </c>
      <c r="J109" s="293" t="s">
        <v>369</v>
      </c>
      <c r="K109" s="293"/>
      <c r="L109" s="358"/>
      <c r="M109" s="293"/>
      <c r="N109" s="293"/>
      <c r="O109" s="359"/>
      <c r="P109" s="359"/>
      <c r="Q109" s="359"/>
      <c r="R109" s="359"/>
      <c r="S109" s="359"/>
      <c r="T109" s="360">
        <f t="shared" si="5"/>
        <v>0</v>
      </c>
      <c r="U109" s="293"/>
      <c r="V109" s="360">
        <f t="shared" si="6"/>
        <v>0</v>
      </c>
      <c r="W109" s="757" t="str">
        <f t="shared" si="7"/>
        <v>-</v>
      </c>
    </row>
    <row r="110" spans="2:23" s="354" customFormat="1" ht="50.1" customHeight="1" x14ac:dyDescent="0.2">
      <c r="B110" s="245"/>
      <c r="C110" s="245"/>
      <c r="D110" s="253"/>
      <c r="E110" s="231"/>
      <c r="F110" s="315" t="s">
        <v>191</v>
      </c>
      <c r="G110" s="293" t="s">
        <v>364</v>
      </c>
      <c r="H110" s="293" t="s">
        <v>190</v>
      </c>
      <c r="I110" s="322" t="s">
        <v>197</v>
      </c>
      <c r="J110" s="293" t="s">
        <v>370</v>
      </c>
      <c r="K110" s="293"/>
      <c r="L110" s="358"/>
      <c r="M110" s="293"/>
      <c r="N110" s="293"/>
      <c r="O110" s="359"/>
      <c r="P110" s="359"/>
      <c r="Q110" s="359"/>
      <c r="R110" s="359"/>
      <c r="S110" s="359"/>
      <c r="T110" s="360">
        <f t="shared" si="5"/>
        <v>0</v>
      </c>
      <c r="U110" s="293"/>
      <c r="V110" s="360">
        <f t="shared" si="6"/>
        <v>0</v>
      </c>
      <c r="W110" s="757" t="str">
        <f t="shared" si="7"/>
        <v>-</v>
      </c>
    </row>
    <row r="111" spans="2:23" s="354" customFormat="1" ht="50.1" customHeight="1" x14ac:dyDescent="0.2">
      <c r="B111" s="245"/>
      <c r="C111" s="245"/>
      <c r="D111" s="253"/>
      <c r="E111" s="231"/>
      <c r="F111" s="317" t="s">
        <v>202</v>
      </c>
      <c r="G111" s="295" t="s">
        <v>366</v>
      </c>
      <c r="H111" s="295" t="s">
        <v>193</v>
      </c>
      <c r="I111" s="323" t="s">
        <v>197</v>
      </c>
      <c r="J111" s="295" t="s">
        <v>371</v>
      </c>
      <c r="K111" s="295"/>
      <c r="L111" s="361"/>
      <c r="M111" s="295"/>
      <c r="N111" s="295"/>
      <c r="O111" s="362"/>
      <c r="P111" s="362"/>
      <c r="Q111" s="362"/>
      <c r="R111" s="362"/>
      <c r="S111" s="362"/>
      <c r="T111" s="363">
        <f t="shared" si="5"/>
        <v>0</v>
      </c>
      <c r="U111" s="295"/>
      <c r="V111" s="363">
        <f t="shared" si="6"/>
        <v>0</v>
      </c>
      <c r="W111" s="758" t="str">
        <f t="shared" si="7"/>
        <v>-</v>
      </c>
    </row>
    <row r="112" spans="2:23" s="354" customFormat="1" ht="50.1" customHeight="1" x14ac:dyDescent="0.2">
      <c r="B112" s="244" t="s">
        <v>375</v>
      </c>
      <c r="C112" s="244" t="s">
        <v>220</v>
      </c>
      <c r="D112" s="252" t="s">
        <v>416</v>
      </c>
      <c r="E112" s="230"/>
      <c r="F112" s="313" t="s">
        <v>183</v>
      </c>
      <c r="G112" s="292" t="s">
        <v>362</v>
      </c>
      <c r="H112" s="292" t="s">
        <v>185</v>
      </c>
      <c r="I112" s="329" t="s">
        <v>197</v>
      </c>
      <c r="J112" s="292" t="s">
        <v>372</v>
      </c>
      <c r="K112" s="292"/>
      <c r="L112" s="355"/>
      <c r="M112" s="292"/>
      <c r="N112" s="292"/>
      <c r="O112" s="356"/>
      <c r="P112" s="356"/>
      <c r="Q112" s="356"/>
      <c r="R112" s="356"/>
      <c r="S112" s="356"/>
      <c r="T112" s="357">
        <f t="shared" si="5"/>
        <v>0</v>
      </c>
      <c r="U112" s="292"/>
      <c r="V112" s="357">
        <f t="shared" si="6"/>
        <v>0</v>
      </c>
      <c r="W112" s="759" t="str">
        <f t="shared" si="7"/>
        <v>-</v>
      </c>
    </row>
    <row r="113" spans="2:23" s="354" customFormat="1" ht="50.1" customHeight="1" x14ac:dyDescent="0.2">
      <c r="B113" s="245"/>
      <c r="C113" s="245"/>
      <c r="D113" s="261"/>
      <c r="E113" s="231"/>
      <c r="F113" s="315" t="s">
        <v>188</v>
      </c>
      <c r="G113" s="293" t="s">
        <v>373</v>
      </c>
      <c r="H113" s="293" t="s">
        <v>290</v>
      </c>
      <c r="I113" s="322" t="s">
        <v>197</v>
      </c>
      <c r="J113" s="293" t="s">
        <v>374</v>
      </c>
      <c r="K113" s="293"/>
      <c r="L113" s="358"/>
      <c r="M113" s="293"/>
      <c r="N113" s="293"/>
      <c r="O113" s="359"/>
      <c r="P113" s="359"/>
      <c r="Q113" s="359"/>
      <c r="R113" s="359"/>
      <c r="S113" s="359"/>
      <c r="T113" s="360">
        <f t="shared" si="5"/>
        <v>0</v>
      </c>
      <c r="U113" s="293"/>
      <c r="V113" s="360">
        <f t="shared" si="6"/>
        <v>0</v>
      </c>
      <c r="W113" s="757" t="str">
        <f t="shared" si="7"/>
        <v>-</v>
      </c>
    </row>
    <row r="114" spans="2:23" s="354" customFormat="1" ht="50.1" customHeight="1" x14ac:dyDescent="0.2">
      <c r="B114" s="245"/>
      <c r="C114" s="245"/>
      <c r="D114" s="261"/>
      <c r="E114" s="231"/>
      <c r="F114" s="317" t="s">
        <v>191</v>
      </c>
      <c r="G114" s="295" t="s">
        <v>376</v>
      </c>
      <c r="H114" s="295" t="s">
        <v>292</v>
      </c>
      <c r="I114" s="331" t="s">
        <v>197</v>
      </c>
      <c r="J114" s="295" t="s">
        <v>377</v>
      </c>
      <c r="K114" s="295"/>
      <c r="L114" s="361"/>
      <c r="M114" s="295"/>
      <c r="N114" s="295"/>
      <c r="O114" s="362"/>
      <c r="P114" s="362"/>
      <c r="Q114" s="362"/>
      <c r="R114" s="362"/>
      <c r="S114" s="362"/>
      <c r="T114" s="363">
        <f t="shared" si="5"/>
        <v>0</v>
      </c>
      <c r="U114" s="295"/>
      <c r="V114" s="363">
        <f t="shared" si="6"/>
        <v>0</v>
      </c>
      <c r="W114" s="758" t="str">
        <f t="shared" si="7"/>
        <v>-</v>
      </c>
    </row>
    <row r="115" spans="2:23" s="354" customFormat="1" ht="50.1" customHeight="1" x14ac:dyDescent="0.2">
      <c r="B115" s="245"/>
      <c r="C115" s="244" t="s">
        <v>220</v>
      </c>
      <c r="D115" s="260" t="s">
        <v>415</v>
      </c>
      <c r="E115" s="230"/>
      <c r="F115" s="313" t="s">
        <v>183</v>
      </c>
      <c r="G115" s="292" t="s">
        <v>362</v>
      </c>
      <c r="H115" s="292" t="s">
        <v>185</v>
      </c>
      <c r="I115" s="329" t="s">
        <v>197</v>
      </c>
      <c r="J115" s="292" t="s">
        <v>378</v>
      </c>
      <c r="K115" s="292"/>
      <c r="L115" s="355"/>
      <c r="M115" s="292"/>
      <c r="N115" s="292"/>
      <c r="O115" s="356"/>
      <c r="P115" s="356"/>
      <c r="Q115" s="356"/>
      <c r="R115" s="356"/>
      <c r="S115" s="356"/>
      <c r="T115" s="357">
        <f t="shared" si="5"/>
        <v>0</v>
      </c>
      <c r="U115" s="292"/>
      <c r="V115" s="357">
        <f t="shared" si="6"/>
        <v>0</v>
      </c>
      <c r="W115" s="759" t="str">
        <f t="shared" si="7"/>
        <v>-</v>
      </c>
    </row>
    <row r="116" spans="2:23" s="354" customFormat="1" ht="50.1" customHeight="1" x14ac:dyDescent="0.2">
      <c r="B116" s="245"/>
      <c r="C116" s="245"/>
      <c r="D116" s="261"/>
      <c r="E116" s="231"/>
      <c r="F116" s="315" t="s">
        <v>188</v>
      </c>
      <c r="G116" s="293" t="s">
        <v>373</v>
      </c>
      <c r="H116" s="293" t="s">
        <v>290</v>
      </c>
      <c r="I116" s="322" t="s">
        <v>197</v>
      </c>
      <c r="J116" s="293" t="s">
        <v>379</v>
      </c>
      <c r="K116" s="293"/>
      <c r="L116" s="358"/>
      <c r="M116" s="293"/>
      <c r="N116" s="293"/>
      <c r="O116" s="359"/>
      <c r="P116" s="359"/>
      <c r="Q116" s="359"/>
      <c r="R116" s="359"/>
      <c r="S116" s="359"/>
      <c r="T116" s="360">
        <f t="shared" si="5"/>
        <v>0</v>
      </c>
      <c r="U116" s="293"/>
      <c r="V116" s="360">
        <f t="shared" si="6"/>
        <v>0</v>
      </c>
      <c r="W116" s="757" t="str">
        <f t="shared" si="7"/>
        <v>-</v>
      </c>
    </row>
    <row r="117" spans="2:23" s="354" customFormat="1" ht="50.1" customHeight="1" x14ac:dyDescent="0.2">
      <c r="B117" s="246"/>
      <c r="C117" s="246"/>
      <c r="D117" s="262"/>
      <c r="E117" s="232"/>
      <c r="F117" s="317" t="s">
        <v>191</v>
      </c>
      <c r="G117" s="295" t="s">
        <v>376</v>
      </c>
      <c r="H117" s="295" t="s">
        <v>292</v>
      </c>
      <c r="I117" s="323" t="s">
        <v>197</v>
      </c>
      <c r="J117" s="295" t="s">
        <v>380</v>
      </c>
      <c r="K117" s="295"/>
      <c r="L117" s="361"/>
      <c r="M117" s="295"/>
      <c r="N117" s="295"/>
      <c r="O117" s="362"/>
      <c r="P117" s="362"/>
      <c r="Q117" s="362"/>
      <c r="R117" s="362"/>
      <c r="S117" s="362"/>
      <c r="T117" s="363">
        <f t="shared" si="5"/>
        <v>0</v>
      </c>
      <c r="U117" s="295"/>
      <c r="V117" s="363">
        <f t="shared" si="6"/>
        <v>0</v>
      </c>
      <c r="W117" s="758" t="str">
        <f t="shared" si="7"/>
        <v>-</v>
      </c>
    </row>
    <row r="118" spans="2:23" s="105" customFormat="1" ht="50.1" customHeight="1" x14ac:dyDescent="0.2">
      <c r="B118" s="244" t="s">
        <v>417</v>
      </c>
      <c r="C118" s="244" t="s">
        <v>187</v>
      </c>
      <c r="D118" s="252" t="s">
        <v>418</v>
      </c>
      <c r="E118" s="379"/>
      <c r="F118" s="292" t="s">
        <v>183</v>
      </c>
      <c r="G118" s="292" t="s">
        <v>362</v>
      </c>
      <c r="H118" s="337" t="s">
        <v>185</v>
      </c>
      <c r="I118" s="338" t="s">
        <v>207</v>
      </c>
      <c r="J118" s="292" t="s">
        <v>451</v>
      </c>
      <c r="K118" s="292"/>
      <c r="L118" s="355"/>
      <c r="M118" s="292"/>
      <c r="N118" s="292"/>
      <c r="O118" s="356"/>
      <c r="P118" s="356"/>
      <c r="Q118" s="356"/>
      <c r="R118" s="356"/>
      <c r="S118" s="356"/>
      <c r="T118" s="357">
        <f t="shared" si="5"/>
        <v>0</v>
      </c>
      <c r="U118" s="292"/>
      <c r="V118" s="357">
        <f t="shared" ref="V118:V137" si="8">T118+U118</f>
        <v>0</v>
      </c>
      <c r="W118" s="759" t="str">
        <f t="shared" ref="W118:W137" si="9">IF(S118&gt;0,V118/S118*7,"-")</f>
        <v>-</v>
      </c>
    </row>
    <row r="119" spans="2:23" s="105" customFormat="1" ht="50.1" customHeight="1" x14ac:dyDescent="0.2">
      <c r="B119" s="245"/>
      <c r="C119" s="245"/>
      <c r="D119" s="253"/>
      <c r="E119" s="380"/>
      <c r="F119" s="293" t="s">
        <v>188</v>
      </c>
      <c r="G119" s="293" t="s">
        <v>419</v>
      </c>
      <c r="H119" s="339" t="s">
        <v>190</v>
      </c>
      <c r="I119" s="340" t="s">
        <v>207</v>
      </c>
      <c r="J119" s="293" t="s">
        <v>452</v>
      </c>
      <c r="K119" s="293"/>
      <c r="L119" s="358"/>
      <c r="M119" s="293"/>
      <c r="N119" s="293"/>
      <c r="O119" s="359"/>
      <c r="P119" s="359"/>
      <c r="Q119" s="359"/>
      <c r="R119" s="359"/>
      <c r="S119" s="359"/>
      <c r="T119" s="360">
        <f t="shared" si="5"/>
        <v>0</v>
      </c>
      <c r="U119" s="293"/>
      <c r="V119" s="360">
        <f t="shared" si="8"/>
        <v>0</v>
      </c>
      <c r="W119" s="757" t="str">
        <f t="shared" si="9"/>
        <v>-</v>
      </c>
    </row>
    <row r="120" spans="2:23" s="105" customFormat="1" ht="50.1" customHeight="1" x14ac:dyDescent="0.2">
      <c r="B120" s="245"/>
      <c r="C120" s="245"/>
      <c r="D120" s="254"/>
      <c r="E120" s="381"/>
      <c r="F120" s="295" t="s">
        <v>191</v>
      </c>
      <c r="G120" s="295" t="s">
        <v>366</v>
      </c>
      <c r="H120" s="341" t="s">
        <v>193</v>
      </c>
      <c r="I120" s="342" t="s">
        <v>207</v>
      </c>
      <c r="J120" s="295" t="s">
        <v>453</v>
      </c>
      <c r="K120" s="295"/>
      <c r="L120" s="361"/>
      <c r="M120" s="295"/>
      <c r="N120" s="295"/>
      <c r="O120" s="362"/>
      <c r="P120" s="362"/>
      <c r="Q120" s="362"/>
      <c r="R120" s="362"/>
      <c r="S120" s="362"/>
      <c r="T120" s="363">
        <f t="shared" si="5"/>
        <v>0</v>
      </c>
      <c r="U120" s="295"/>
      <c r="V120" s="363">
        <f t="shared" si="8"/>
        <v>0</v>
      </c>
      <c r="W120" s="758" t="str">
        <f t="shared" si="9"/>
        <v>-</v>
      </c>
    </row>
    <row r="121" spans="2:23" s="105" customFormat="1" ht="50.1" customHeight="1" x14ac:dyDescent="0.2">
      <c r="B121" s="245"/>
      <c r="C121" s="245"/>
      <c r="D121" s="252" t="s">
        <v>420</v>
      </c>
      <c r="E121" s="382"/>
      <c r="F121" s="343" t="s">
        <v>183</v>
      </c>
      <c r="G121" s="343" t="s">
        <v>362</v>
      </c>
      <c r="H121" s="344" t="s">
        <v>185</v>
      </c>
      <c r="I121" s="345" t="s">
        <v>207</v>
      </c>
      <c r="J121" s="292" t="s">
        <v>454</v>
      </c>
      <c r="K121" s="292"/>
      <c r="L121" s="355"/>
      <c r="M121" s="292"/>
      <c r="N121" s="292"/>
      <c r="O121" s="356"/>
      <c r="P121" s="356"/>
      <c r="Q121" s="356"/>
      <c r="R121" s="356"/>
      <c r="S121" s="356"/>
      <c r="T121" s="357">
        <f t="shared" si="5"/>
        <v>0</v>
      </c>
      <c r="U121" s="292"/>
      <c r="V121" s="357">
        <f t="shared" si="8"/>
        <v>0</v>
      </c>
      <c r="W121" s="759" t="str">
        <f t="shared" si="9"/>
        <v>-</v>
      </c>
    </row>
    <row r="122" spans="2:23" s="105" customFormat="1" ht="50.1" customHeight="1" x14ac:dyDescent="0.2">
      <c r="B122" s="245"/>
      <c r="C122" s="245"/>
      <c r="D122" s="253"/>
      <c r="E122" s="380"/>
      <c r="F122" s="293" t="s">
        <v>188</v>
      </c>
      <c r="G122" s="293" t="s">
        <v>419</v>
      </c>
      <c r="H122" s="339" t="s">
        <v>190</v>
      </c>
      <c r="I122" s="346" t="s">
        <v>207</v>
      </c>
      <c r="J122" s="293" t="s">
        <v>455</v>
      </c>
      <c r="K122" s="293"/>
      <c r="L122" s="358"/>
      <c r="M122" s="293"/>
      <c r="N122" s="293"/>
      <c r="O122" s="359"/>
      <c r="P122" s="359"/>
      <c r="Q122" s="359"/>
      <c r="R122" s="359"/>
      <c r="S122" s="359"/>
      <c r="T122" s="360">
        <f t="shared" si="5"/>
        <v>0</v>
      </c>
      <c r="U122" s="293"/>
      <c r="V122" s="360">
        <f t="shared" si="8"/>
        <v>0</v>
      </c>
      <c r="W122" s="757" t="str">
        <f t="shared" si="9"/>
        <v>-</v>
      </c>
    </row>
    <row r="123" spans="2:23" s="105" customFormat="1" ht="50.1" customHeight="1" x14ac:dyDescent="0.2">
      <c r="B123" s="245"/>
      <c r="C123" s="245"/>
      <c r="D123" s="254"/>
      <c r="E123" s="383"/>
      <c r="F123" s="347" t="s">
        <v>191</v>
      </c>
      <c r="G123" s="347" t="s">
        <v>366</v>
      </c>
      <c r="H123" s="348" t="s">
        <v>193</v>
      </c>
      <c r="I123" s="349" t="s">
        <v>207</v>
      </c>
      <c r="J123" s="295" t="s">
        <v>456</v>
      </c>
      <c r="K123" s="295"/>
      <c r="L123" s="361"/>
      <c r="M123" s="295"/>
      <c r="N123" s="295"/>
      <c r="O123" s="362"/>
      <c r="P123" s="362"/>
      <c r="Q123" s="362"/>
      <c r="R123" s="362"/>
      <c r="S123" s="362"/>
      <c r="T123" s="363">
        <f t="shared" si="5"/>
        <v>0</v>
      </c>
      <c r="U123" s="295"/>
      <c r="V123" s="363">
        <f t="shared" si="8"/>
        <v>0</v>
      </c>
      <c r="W123" s="758" t="str">
        <f t="shared" si="9"/>
        <v>-</v>
      </c>
    </row>
    <row r="124" spans="2:23" s="105" customFormat="1" ht="50.1" customHeight="1" x14ac:dyDescent="0.2">
      <c r="B124" s="245"/>
      <c r="C124" s="245"/>
      <c r="D124" s="252" t="s">
        <v>421</v>
      </c>
      <c r="E124" s="379"/>
      <c r="F124" s="292" t="s">
        <v>183</v>
      </c>
      <c r="G124" s="292" t="s">
        <v>362</v>
      </c>
      <c r="H124" s="337" t="s">
        <v>185</v>
      </c>
      <c r="I124" s="338" t="s">
        <v>207</v>
      </c>
      <c r="J124" s="292" t="s">
        <v>457</v>
      </c>
      <c r="K124" s="292"/>
      <c r="L124" s="355"/>
      <c r="M124" s="292"/>
      <c r="N124" s="292"/>
      <c r="O124" s="356"/>
      <c r="P124" s="356"/>
      <c r="Q124" s="356"/>
      <c r="R124" s="356"/>
      <c r="S124" s="356"/>
      <c r="T124" s="357">
        <f t="shared" si="5"/>
        <v>0</v>
      </c>
      <c r="U124" s="292"/>
      <c r="V124" s="357">
        <f t="shared" si="8"/>
        <v>0</v>
      </c>
      <c r="W124" s="759" t="str">
        <f t="shared" si="9"/>
        <v>-</v>
      </c>
    </row>
    <row r="125" spans="2:23" s="105" customFormat="1" ht="50.1" customHeight="1" x14ac:dyDescent="0.2">
      <c r="B125" s="245"/>
      <c r="C125" s="245"/>
      <c r="D125" s="253"/>
      <c r="E125" s="380"/>
      <c r="F125" s="293" t="s">
        <v>188</v>
      </c>
      <c r="G125" s="293" t="s">
        <v>419</v>
      </c>
      <c r="H125" s="339" t="s">
        <v>190</v>
      </c>
      <c r="I125" s="340" t="s">
        <v>207</v>
      </c>
      <c r="J125" s="293" t="s">
        <v>458</v>
      </c>
      <c r="K125" s="293"/>
      <c r="L125" s="358"/>
      <c r="M125" s="293"/>
      <c r="N125" s="293"/>
      <c r="O125" s="359"/>
      <c r="P125" s="359"/>
      <c r="Q125" s="359"/>
      <c r="R125" s="359"/>
      <c r="S125" s="359"/>
      <c r="T125" s="360">
        <f t="shared" si="5"/>
        <v>0</v>
      </c>
      <c r="U125" s="293"/>
      <c r="V125" s="360">
        <f t="shared" si="8"/>
        <v>0</v>
      </c>
      <c r="W125" s="757" t="str">
        <f t="shared" si="9"/>
        <v>-</v>
      </c>
    </row>
    <row r="126" spans="2:23" s="105" customFormat="1" ht="50.1" customHeight="1" x14ac:dyDescent="0.2">
      <c r="B126" s="245"/>
      <c r="C126" s="245"/>
      <c r="D126" s="254"/>
      <c r="E126" s="381"/>
      <c r="F126" s="295" t="s">
        <v>191</v>
      </c>
      <c r="G126" s="295" t="s">
        <v>366</v>
      </c>
      <c r="H126" s="341" t="s">
        <v>193</v>
      </c>
      <c r="I126" s="342" t="s">
        <v>207</v>
      </c>
      <c r="J126" s="295" t="s">
        <v>459</v>
      </c>
      <c r="K126" s="295"/>
      <c r="L126" s="361"/>
      <c r="M126" s="295"/>
      <c r="N126" s="295"/>
      <c r="O126" s="362"/>
      <c r="P126" s="362"/>
      <c r="Q126" s="362"/>
      <c r="R126" s="362"/>
      <c r="S126" s="362"/>
      <c r="T126" s="363">
        <f t="shared" si="5"/>
        <v>0</v>
      </c>
      <c r="U126" s="295"/>
      <c r="V126" s="363">
        <f t="shared" si="8"/>
        <v>0</v>
      </c>
      <c r="W126" s="758" t="str">
        <f t="shared" si="9"/>
        <v>-</v>
      </c>
    </row>
    <row r="127" spans="2:23" s="105" customFormat="1" ht="50.1" customHeight="1" x14ac:dyDescent="0.2">
      <c r="B127" s="245"/>
      <c r="C127" s="245"/>
      <c r="D127" s="252" t="s">
        <v>422</v>
      </c>
      <c r="E127" s="379"/>
      <c r="F127" s="292" t="s">
        <v>183</v>
      </c>
      <c r="G127" s="292" t="s">
        <v>362</v>
      </c>
      <c r="H127" s="337" t="s">
        <v>185</v>
      </c>
      <c r="I127" s="350" t="s">
        <v>207</v>
      </c>
      <c r="J127" s="292" t="s">
        <v>460</v>
      </c>
      <c r="K127" s="292"/>
      <c r="L127" s="355"/>
      <c r="M127" s="292"/>
      <c r="N127" s="292"/>
      <c r="O127" s="356"/>
      <c r="P127" s="356"/>
      <c r="Q127" s="356"/>
      <c r="R127" s="356"/>
      <c r="S127" s="356"/>
      <c r="T127" s="357">
        <f t="shared" si="5"/>
        <v>0</v>
      </c>
      <c r="U127" s="292"/>
      <c r="V127" s="357">
        <f t="shared" si="8"/>
        <v>0</v>
      </c>
      <c r="W127" s="759" t="str">
        <f t="shared" si="9"/>
        <v>-</v>
      </c>
    </row>
    <row r="128" spans="2:23" s="105" customFormat="1" ht="50.1" customHeight="1" x14ac:dyDescent="0.2">
      <c r="B128" s="245"/>
      <c r="C128" s="245"/>
      <c r="D128" s="253"/>
      <c r="E128" s="380"/>
      <c r="F128" s="293" t="s">
        <v>188</v>
      </c>
      <c r="G128" s="293" t="s">
        <v>419</v>
      </c>
      <c r="H128" s="339" t="s">
        <v>190</v>
      </c>
      <c r="I128" s="346" t="s">
        <v>207</v>
      </c>
      <c r="J128" s="293" t="s">
        <v>461</v>
      </c>
      <c r="K128" s="293"/>
      <c r="L128" s="358"/>
      <c r="M128" s="293"/>
      <c r="N128" s="293"/>
      <c r="O128" s="359"/>
      <c r="P128" s="359"/>
      <c r="Q128" s="359"/>
      <c r="R128" s="359"/>
      <c r="S128" s="359"/>
      <c r="T128" s="360">
        <f t="shared" si="5"/>
        <v>0</v>
      </c>
      <c r="U128" s="293"/>
      <c r="V128" s="360">
        <f t="shared" si="8"/>
        <v>0</v>
      </c>
      <c r="W128" s="757" t="str">
        <f t="shared" si="9"/>
        <v>-</v>
      </c>
    </row>
    <row r="129" spans="2:23" s="105" customFormat="1" ht="50.1" customHeight="1" x14ac:dyDescent="0.2">
      <c r="B129" s="245"/>
      <c r="C129" s="245"/>
      <c r="D129" s="254"/>
      <c r="E129" s="383"/>
      <c r="F129" s="347" t="s">
        <v>191</v>
      </c>
      <c r="G129" s="347" t="s">
        <v>366</v>
      </c>
      <c r="H129" s="348" t="s">
        <v>193</v>
      </c>
      <c r="I129" s="349" t="s">
        <v>207</v>
      </c>
      <c r="J129" s="295" t="s">
        <v>462</v>
      </c>
      <c r="K129" s="295"/>
      <c r="L129" s="361"/>
      <c r="M129" s="295"/>
      <c r="N129" s="295"/>
      <c r="O129" s="362"/>
      <c r="P129" s="362"/>
      <c r="Q129" s="362"/>
      <c r="R129" s="362"/>
      <c r="S129" s="362"/>
      <c r="T129" s="363">
        <f t="shared" si="5"/>
        <v>0</v>
      </c>
      <c r="U129" s="295"/>
      <c r="V129" s="363">
        <f t="shared" si="8"/>
        <v>0</v>
      </c>
      <c r="W129" s="758" t="str">
        <f t="shared" si="9"/>
        <v>-</v>
      </c>
    </row>
    <row r="130" spans="2:23" s="105" customFormat="1" ht="50.1" customHeight="1" x14ac:dyDescent="0.2">
      <c r="B130" s="244" t="s">
        <v>423</v>
      </c>
      <c r="C130" s="244" t="s">
        <v>187</v>
      </c>
      <c r="D130" s="249" t="s">
        <v>424</v>
      </c>
      <c r="E130" s="697"/>
      <c r="F130" s="292" t="s">
        <v>183</v>
      </c>
      <c r="G130" s="292" t="s">
        <v>359</v>
      </c>
      <c r="H130" s="337" t="s">
        <v>196</v>
      </c>
      <c r="I130" s="350" t="s">
        <v>207</v>
      </c>
      <c r="J130" s="292" t="s">
        <v>463</v>
      </c>
      <c r="K130" s="292"/>
      <c r="L130" s="355"/>
      <c r="M130" s="292"/>
      <c r="N130" s="292"/>
      <c r="O130" s="356"/>
      <c r="P130" s="356"/>
      <c r="Q130" s="356"/>
      <c r="R130" s="356"/>
      <c r="S130" s="356"/>
      <c r="T130" s="357">
        <f t="shared" ref="T130:T183" si="10">M130+L130+N130</f>
        <v>0</v>
      </c>
      <c r="U130" s="292"/>
      <c r="V130" s="357">
        <f t="shared" si="8"/>
        <v>0</v>
      </c>
      <c r="W130" s="759" t="str">
        <f t="shared" si="9"/>
        <v>-</v>
      </c>
    </row>
    <row r="131" spans="2:23" s="105" customFormat="1" ht="50.1" customHeight="1" x14ac:dyDescent="0.2">
      <c r="B131" s="245"/>
      <c r="C131" s="245"/>
      <c r="D131" s="250"/>
      <c r="E131" s="698"/>
      <c r="F131" s="293" t="s">
        <v>188</v>
      </c>
      <c r="G131" s="293" t="s">
        <v>362</v>
      </c>
      <c r="H131" s="339" t="s">
        <v>185</v>
      </c>
      <c r="I131" s="346" t="s">
        <v>207</v>
      </c>
      <c r="J131" s="293" t="s">
        <v>464</v>
      </c>
      <c r="K131" s="293"/>
      <c r="L131" s="358"/>
      <c r="M131" s="293"/>
      <c r="N131" s="293"/>
      <c r="O131" s="359"/>
      <c r="P131" s="359"/>
      <c r="Q131" s="359"/>
      <c r="R131" s="359"/>
      <c r="S131" s="359"/>
      <c r="T131" s="360">
        <f t="shared" si="10"/>
        <v>0</v>
      </c>
      <c r="U131" s="293"/>
      <c r="V131" s="360">
        <f t="shared" si="8"/>
        <v>0</v>
      </c>
      <c r="W131" s="757" t="str">
        <f t="shared" si="9"/>
        <v>-</v>
      </c>
    </row>
    <row r="132" spans="2:23" s="105" customFormat="1" ht="50.1" customHeight="1" x14ac:dyDescent="0.2">
      <c r="B132" s="245"/>
      <c r="C132" s="384"/>
      <c r="D132" s="250"/>
      <c r="E132" s="698"/>
      <c r="F132" s="293" t="s">
        <v>191</v>
      </c>
      <c r="G132" s="293" t="s">
        <v>419</v>
      </c>
      <c r="H132" s="339" t="s">
        <v>190</v>
      </c>
      <c r="I132" s="346" t="s">
        <v>207</v>
      </c>
      <c r="J132" s="293" t="s">
        <v>465</v>
      </c>
      <c r="K132" s="293"/>
      <c r="L132" s="358"/>
      <c r="M132" s="293"/>
      <c r="N132" s="293"/>
      <c r="O132" s="359"/>
      <c r="P132" s="359"/>
      <c r="Q132" s="359"/>
      <c r="R132" s="359"/>
      <c r="S132" s="359"/>
      <c r="T132" s="360">
        <f t="shared" si="10"/>
        <v>0</v>
      </c>
      <c r="U132" s="293"/>
      <c r="V132" s="360">
        <f t="shared" si="8"/>
        <v>0</v>
      </c>
      <c r="W132" s="757" t="str">
        <f t="shared" si="9"/>
        <v>-</v>
      </c>
    </row>
    <row r="133" spans="2:23" s="105" customFormat="1" ht="50.1" customHeight="1" x14ac:dyDescent="0.2">
      <c r="B133" s="245"/>
      <c r="C133" s="245"/>
      <c r="D133" s="251"/>
      <c r="E133" s="699"/>
      <c r="F133" s="295" t="s">
        <v>202</v>
      </c>
      <c r="G133" s="295" t="s">
        <v>366</v>
      </c>
      <c r="H133" s="341" t="s">
        <v>193</v>
      </c>
      <c r="I133" s="351" t="s">
        <v>207</v>
      </c>
      <c r="J133" s="295" t="s">
        <v>466</v>
      </c>
      <c r="K133" s="295"/>
      <c r="L133" s="361"/>
      <c r="M133" s="295"/>
      <c r="N133" s="295"/>
      <c r="O133" s="362"/>
      <c r="P133" s="362"/>
      <c r="Q133" s="362"/>
      <c r="R133" s="362"/>
      <c r="S133" s="362"/>
      <c r="T133" s="363">
        <f t="shared" si="10"/>
        <v>0</v>
      </c>
      <c r="U133" s="295"/>
      <c r="V133" s="363">
        <f t="shared" si="8"/>
        <v>0</v>
      </c>
      <c r="W133" s="758" t="str">
        <f t="shared" si="9"/>
        <v>-</v>
      </c>
    </row>
    <row r="134" spans="2:23" s="105" customFormat="1" ht="50.1" customHeight="1" x14ac:dyDescent="0.2">
      <c r="B134" s="384"/>
      <c r="C134" s="384"/>
      <c r="D134" s="252" t="s">
        <v>425</v>
      </c>
      <c r="E134" s="382"/>
      <c r="F134" s="343" t="s">
        <v>183</v>
      </c>
      <c r="G134" s="343" t="s">
        <v>359</v>
      </c>
      <c r="H134" s="344" t="s">
        <v>196</v>
      </c>
      <c r="I134" s="345" t="s">
        <v>207</v>
      </c>
      <c r="J134" s="292" t="s">
        <v>467</v>
      </c>
      <c r="K134" s="292"/>
      <c r="L134" s="355"/>
      <c r="M134" s="292"/>
      <c r="N134" s="292"/>
      <c r="O134" s="356"/>
      <c r="P134" s="356"/>
      <c r="Q134" s="356"/>
      <c r="R134" s="356"/>
      <c r="S134" s="356"/>
      <c r="T134" s="357">
        <f t="shared" si="10"/>
        <v>0</v>
      </c>
      <c r="U134" s="292"/>
      <c r="V134" s="357">
        <f t="shared" si="8"/>
        <v>0</v>
      </c>
      <c r="W134" s="759" t="str">
        <f t="shared" si="9"/>
        <v>-</v>
      </c>
    </row>
    <row r="135" spans="2:23" s="105" customFormat="1" ht="50.1" customHeight="1" x14ac:dyDescent="0.2">
      <c r="B135" s="384"/>
      <c r="C135" s="384"/>
      <c r="D135" s="253"/>
      <c r="E135" s="380"/>
      <c r="F135" s="293" t="s">
        <v>188</v>
      </c>
      <c r="G135" s="293" t="s">
        <v>362</v>
      </c>
      <c r="H135" s="339" t="s">
        <v>185</v>
      </c>
      <c r="I135" s="346" t="s">
        <v>207</v>
      </c>
      <c r="J135" s="293" t="s">
        <v>468</v>
      </c>
      <c r="K135" s="293"/>
      <c r="L135" s="358"/>
      <c r="M135" s="293"/>
      <c r="N135" s="293"/>
      <c r="O135" s="359"/>
      <c r="P135" s="359"/>
      <c r="Q135" s="359"/>
      <c r="R135" s="359"/>
      <c r="S135" s="359"/>
      <c r="T135" s="360">
        <f t="shared" si="10"/>
        <v>0</v>
      </c>
      <c r="U135" s="293"/>
      <c r="V135" s="360">
        <f t="shared" si="8"/>
        <v>0</v>
      </c>
      <c r="W135" s="757" t="str">
        <f t="shared" si="9"/>
        <v>-</v>
      </c>
    </row>
    <row r="136" spans="2:23" s="105" customFormat="1" ht="50.1" customHeight="1" x14ac:dyDescent="0.2">
      <c r="B136" s="384"/>
      <c r="C136" s="384"/>
      <c r="D136" s="253"/>
      <c r="E136" s="380"/>
      <c r="F136" s="293" t="s">
        <v>191</v>
      </c>
      <c r="G136" s="293" t="s">
        <v>419</v>
      </c>
      <c r="H136" s="339" t="s">
        <v>190</v>
      </c>
      <c r="I136" s="346" t="s">
        <v>207</v>
      </c>
      <c r="J136" s="293" t="s">
        <v>469</v>
      </c>
      <c r="K136" s="293"/>
      <c r="L136" s="358"/>
      <c r="M136" s="293"/>
      <c r="N136" s="293"/>
      <c r="O136" s="359"/>
      <c r="P136" s="359"/>
      <c r="Q136" s="359"/>
      <c r="R136" s="359"/>
      <c r="S136" s="359"/>
      <c r="T136" s="360">
        <f t="shared" si="10"/>
        <v>0</v>
      </c>
      <c r="U136" s="293"/>
      <c r="V136" s="360">
        <f t="shared" si="8"/>
        <v>0</v>
      </c>
      <c r="W136" s="757" t="str">
        <f t="shared" si="9"/>
        <v>-</v>
      </c>
    </row>
    <row r="137" spans="2:23" s="105" customFormat="1" ht="50.1" customHeight="1" x14ac:dyDescent="0.2">
      <c r="B137" s="385"/>
      <c r="C137" s="385"/>
      <c r="D137" s="254"/>
      <c r="E137" s="381"/>
      <c r="F137" s="295" t="s">
        <v>202</v>
      </c>
      <c r="G137" s="295" t="s">
        <v>366</v>
      </c>
      <c r="H137" s="341" t="s">
        <v>193</v>
      </c>
      <c r="I137" s="351" t="s">
        <v>207</v>
      </c>
      <c r="J137" s="295" t="s">
        <v>470</v>
      </c>
      <c r="K137" s="295"/>
      <c r="L137" s="361"/>
      <c r="M137" s="295"/>
      <c r="N137" s="295"/>
      <c r="O137" s="362"/>
      <c r="P137" s="362"/>
      <c r="Q137" s="362"/>
      <c r="R137" s="362"/>
      <c r="S137" s="362"/>
      <c r="T137" s="363">
        <f t="shared" si="10"/>
        <v>0</v>
      </c>
      <c r="U137" s="295"/>
      <c r="V137" s="363">
        <f t="shared" si="8"/>
        <v>0</v>
      </c>
      <c r="W137" s="758" t="str">
        <f t="shared" si="9"/>
        <v>-</v>
      </c>
    </row>
    <row r="138" spans="2:23" s="105" customFormat="1" ht="50.1" customHeight="1" x14ac:dyDescent="0.2">
      <c r="B138" s="244" t="s">
        <v>426</v>
      </c>
      <c r="C138" s="244" t="s">
        <v>187</v>
      </c>
      <c r="D138" s="252" t="s">
        <v>427</v>
      </c>
      <c r="E138" s="111"/>
      <c r="F138" s="292" t="s">
        <v>183</v>
      </c>
      <c r="G138" s="292" t="s">
        <v>428</v>
      </c>
      <c r="H138" s="337" t="s">
        <v>196</v>
      </c>
      <c r="I138" s="350" t="s">
        <v>207</v>
      </c>
      <c r="J138" s="292" t="s">
        <v>471</v>
      </c>
      <c r="K138" s="292"/>
      <c r="L138" s="355"/>
      <c r="M138" s="292"/>
      <c r="N138" s="292"/>
      <c r="O138" s="356"/>
      <c r="P138" s="356"/>
      <c r="Q138" s="356"/>
      <c r="R138" s="356"/>
      <c r="S138" s="356"/>
      <c r="T138" s="357">
        <f t="shared" si="10"/>
        <v>0</v>
      </c>
      <c r="U138" s="292"/>
      <c r="V138" s="357">
        <f t="shared" ref="V138:V183" si="11">T138+U138</f>
        <v>0</v>
      </c>
      <c r="W138" s="759" t="str">
        <f t="shared" ref="W138:W183" si="12">IF(S138&gt;0,V138/S138*7,"-")</f>
        <v>-</v>
      </c>
    </row>
    <row r="139" spans="2:23" s="105" customFormat="1" ht="50.1" customHeight="1" x14ac:dyDescent="0.2">
      <c r="B139" s="245"/>
      <c r="C139" s="245"/>
      <c r="D139" s="253" t="s">
        <v>429</v>
      </c>
      <c r="E139" s="112"/>
      <c r="F139" s="293" t="s">
        <v>188</v>
      </c>
      <c r="G139" s="293" t="s">
        <v>362</v>
      </c>
      <c r="H139" s="339" t="s">
        <v>185</v>
      </c>
      <c r="I139" s="346" t="s">
        <v>207</v>
      </c>
      <c r="J139" s="293" t="s">
        <v>472</v>
      </c>
      <c r="K139" s="293"/>
      <c r="L139" s="358"/>
      <c r="M139" s="293"/>
      <c r="N139" s="293"/>
      <c r="O139" s="359"/>
      <c r="P139" s="359"/>
      <c r="Q139" s="359"/>
      <c r="R139" s="359"/>
      <c r="S139" s="359"/>
      <c r="T139" s="360">
        <f t="shared" si="10"/>
        <v>0</v>
      </c>
      <c r="U139" s="293"/>
      <c r="V139" s="360">
        <f t="shared" si="11"/>
        <v>0</v>
      </c>
      <c r="W139" s="757" t="str">
        <f t="shared" si="12"/>
        <v>-</v>
      </c>
    </row>
    <row r="140" spans="2:23" s="105" customFormat="1" ht="50.1" customHeight="1" x14ac:dyDescent="0.2">
      <c r="B140" s="245"/>
      <c r="C140" s="245"/>
      <c r="D140" s="253"/>
      <c r="E140" s="112"/>
      <c r="F140" s="293" t="s">
        <v>191</v>
      </c>
      <c r="G140" s="293" t="s">
        <v>419</v>
      </c>
      <c r="H140" s="339" t="s">
        <v>190</v>
      </c>
      <c r="I140" s="346" t="s">
        <v>207</v>
      </c>
      <c r="J140" s="293" t="s">
        <v>473</v>
      </c>
      <c r="K140" s="293"/>
      <c r="L140" s="358"/>
      <c r="M140" s="293"/>
      <c r="N140" s="293"/>
      <c r="O140" s="359"/>
      <c r="P140" s="359"/>
      <c r="Q140" s="359"/>
      <c r="R140" s="359"/>
      <c r="S140" s="359"/>
      <c r="T140" s="360">
        <f t="shared" si="10"/>
        <v>0</v>
      </c>
      <c r="U140" s="293"/>
      <c r="V140" s="360">
        <f t="shared" si="11"/>
        <v>0</v>
      </c>
      <c r="W140" s="757" t="str">
        <f t="shared" si="12"/>
        <v>-</v>
      </c>
    </row>
    <row r="141" spans="2:23" s="105" customFormat="1" ht="50.1" customHeight="1" x14ac:dyDescent="0.2">
      <c r="B141" s="245"/>
      <c r="C141" s="245"/>
      <c r="D141" s="254"/>
      <c r="E141" s="113"/>
      <c r="F141" s="347" t="s">
        <v>202</v>
      </c>
      <c r="G141" s="347" t="s">
        <v>366</v>
      </c>
      <c r="H141" s="348" t="s">
        <v>193</v>
      </c>
      <c r="I141" s="349" t="s">
        <v>207</v>
      </c>
      <c r="J141" s="295" t="s">
        <v>474</v>
      </c>
      <c r="K141" s="295"/>
      <c r="L141" s="361"/>
      <c r="M141" s="295"/>
      <c r="N141" s="295"/>
      <c r="O141" s="362"/>
      <c r="P141" s="362"/>
      <c r="Q141" s="362"/>
      <c r="R141" s="362"/>
      <c r="S141" s="362"/>
      <c r="T141" s="363">
        <f t="shared" si="10"/>
        <v>0</v>
      </c>
      <c r="U141" s="295"/>
      <c r="V141" s="363">
        <f t="shared" si="11"/>
        <v>0</v>
      </c>
      <c r="W141" s="758" t="str">
        <f t="shared" si="12"/>
        <v>-</v>
      </c>
    </row>
    <row r="142" spans="2:23" s="105" customFormat="1" ht="50.1" customHeight="1" x14ac:dyDescent="0.2">
      <c r="B142" s="245"/>
      <c r="C142" s="245"/>
      <c r="D142" s="252" t="s">
        <v>430</v>
      </c>
      <c r="E142" s="700"/>
      <c r="F142" s="292" t="s">
        <v>183</v>
      </c>
      <c r="G142" s="292" t="s">
        <v>359</v>
      </c>
      <c r="H142" s="337" t="s">
        <v>196</v>
      </c>
      <c r="I142" s="350" t="s">
        <v>207</v>
      </c>
      <c r="J142" s="292" t="s">
        <v>475</v>
      </c>
      <c r="K142" s="292"/>
      <c r="L142" s="355"/>
      <c r="M142" s="292"/>
      <c r="N142" s="292"/>
      <c r="O142" s="356"/>
      <c r="P142" s="356"/>
      <c r="Q142" s="356"/>
      <c r="R142" s="356"/>
      <c r="S142" s="356"/>
      <c r="T142" s="357">
        <f t="shared" si="10"/>
        <v>0</v>
      </c>
      <c r="U142" s="292"/>
      <c r="V142" s="357">
        <f t="shared" si="11"/>
        <v>0</v>
      </c>
      <c r="W142" s="759" t="str">
        <f t="shared" si="12"/>
        <v>-</v>
      </c>
    </row>
    <row r="143" spans="2:23" s="105" customFormat="1" ht="50.1" customHeight="1" x14ac:dyDescent="0.2">
      <c r="B143" s="245"/>
      <c r="C143" s="245"/>
      <c r="D143" s="253"/>
      <c r="E143" s="701"/>
      <c r="F143" s="293" t="s">
        <v>188</v>
      </c>
      <c r="G143" s="293" t="s">
        <v>362</v>
      </c>
      <c r="H143" s="339" t="s">
        <v>185</v>
      </c>
      <c r="I143" s="346" t="s">
        <v>207</v>
      </c>
      <c r="J143" s="293" t="s">
        <v>476</v>
      </c>
      <c r="K143" s="293"/>
      <c r="L143" s="358"/>
      <c r="M143" s="293"/>
      <c r="N143" s="293"/>
      <c r="O143" s="359"/>
      <c r="P143" s="359"/>
      <c r="Q143" s="359"/>
      <c r="R143" s="359"/>
      <c r="S143" s="359"/>
      <c r="T143" s="360">
        <f t="shared" si="10"/>
        <v>0</v>
      </c>
      <c r="U143" s="293"/>
      <c r="V143" s="360">
        <f t="shared" si="11"/>
        <v>0</v>
      </c>
      <c r="W143" s="757" t="str">
        <f t="shared" si="12"/>
        <v>-</v>
      </c>
    </row>
    <row r="144" spans="2:23" s="105" customFormat="1" ht="50.1" customHeight="1" x14ac:dyDescent="0.2">
      <c r="B144" s="245"/>
      <c r="C144" s="245"/>
      <c r="D144" s="253"/>
      <c r="E144" s="701"/>
      <c r="F144" s="293" t="s">
        <v>191</v>
      </c>
      <c r="G144" s="293" t="s">
        <v>419</v>
      </c>
      <c r="H144" s="339" t="s">
        <v>190</v>
      </c>
      <c r="I144" s="346" t="s">
        <v>207</v>
      </c>
      <c r="J144" s="293" t="s">
        <v>477</v>
      </c>
      <c r="K144" s="293"/>
      <c r="L144" s="358"/>
      <c r="M144" s="293"/>
      <c r="N144" s="293"/>
      <c r="O144" s="359"/>
      <c r="P144" s="359"/>
      <c r="Q144" s="359"/>
      <c r="R144" s="359"/>
      <c r="S144" s="359"/>
      <c r="T144" s="360">
        <f t="shared" si="10"/>
        <v>0</v>
      </c>
      <c r="U144" s="293"/>
      <c r="V144" s="360">
        <f t="shared" si="11"/>
        <v>0</v>
      </c>
      <c r="W144" s="757" t="str">
        <f t="shared" si="12"/>
        <v>-</v>
      </c>
    </row>
    <row r="145" spans="2:23" s="105" customFormat="1" ht="50.1" customHeight="1" x14ac:dyDescent="0.2">
      <c r="B145" s="386"/>
      <c r="C145" s="386"/>
      <c r="D145" s="273"/>
      <c r="E145" s="702"/>
      <c r="F145" s="317" t="s">
        <v>202</v>
      </c>
      <c r="G145" s="295" t="s">
        <v>366</v>
      </c>
      <c r="H145" s="341" t="s">
        <v>193</v>
      </c>
      <c r="I145" s="351" t="s">
        <v>207</v>
      </c>
      <c r="J145" s="295" t="s">
        <v>478</v>
      </c>
      <c r="K145" s="295"/>
      <c r="L145" s="361"/>
      <c r="M145" s="295"/>
      <c r="N145" s="295"/>
      <c r="O145" s="362"/>
      <c r="P145" s="362"/>
      <c r="Q145" s="362"/>
      <c r="R145" s="362"/>
      <c r="S145" s="362"/>
      <c r="T145" s="363">
        <f t="shared" si="10"/>
        <v>0</v>
      </c>
      <c r="U145" s="295"/>
      <c r="V145" s="363">
        <f t="shared" si="11"/>
        <v>0</v>
      </c>
      <c r="W145" s="758" t="str">
        <f t="shared" si="12"/>
        <v>-</v>
      </c>
    </row>
    <row r="146" spans="2:23" s="105" customFormat="1" ht="50.1" customHeight="1" x14ac:dyDescent="0.2">
      <c r="B146" s="387"/>
      <c r="C146" s="387"/>
      <c r="D146" s="252">
        <v>20003</v>
      </c>
      <c r="E146" s="111"/>
      <c r="F146" s="343" t="s">
        <v>183</v>
      </c>
      <c r="G146" s="343" t="s">
        <v>359</v>
      </c>
      <c r="H146" s="344" t="s">
        <v>196</v>
      </c>
      <c r="I146" s="345" t="s">
        <v>207</v>
      </c>
      <c r="J146" s="292" t="s">
        <v>479</v>
      </c>
      <c r="K146" s="292"/>
      <c r="L146" s="355"/>
      <c r="M146" s="292"/>
      <c r="N146" s="292"/>
      <c r="O146" s="356"/>
      <c r="P146" s="356"/>
      <c r="Q146" s="356"/>
      <c r="R146" s="356"/>
      <c r="S146" s="356"/>
      <c r="T146" s="357">
        <f t="shared" si="10"/>
        <v>0</v>
      </c>
      <c r="U146" s="292"/>
      <c r="V146" s="357">
        <f t="shared" si="11"/>
        <v>0</v>
      </c>
      <c r="W146" s="759" t="str">
        <f t="shared" si="12"/>
        <v>-</v>
      </c>
    </row>
    <row r="147" spans="2:23" s="105" customFormat="1" ht="50.1" customHeight="1" x14ac:dyDescent="0.2">
      <c r="B147" s="387"/>
      <c r="C147" s="387"/>
      <c r="D147" s="253"/>
      <c r="E147" s="112"/>
      <c r="F147" s="293" t="s">
        <v>188</v>
      </c>
      <c r="G147" s="293" t="s">
        <v>362</v>
      </c>
      <c r="H147" s="339" t="s">
        <v>185</v>
      </c>
      <c r="I147" s="346" t="s">
        <v>207</v>
      </c>
      <c r="J147" s="293" t="s">
        <v>480</v>
      </c>
      <c r="K147" s="293"/>
      <c r="L147" s="358"/>
      <c r="M147" s="293"/>
      <c r="N147" s="293"/>
      <c r="O147" s="359"/>
      <c r="P147" s="359"/>
      <c r="Q147" s="359"/>
      <c r="R147" s="359"/>
      <c r="S147" s="359"/>
      <c r="T147" s="360">
        <f t="shared" si="10"/>
        <v>0</v>
      </c>
      <c r="U147" s="293"/>
      <c r="V147" s="360">
        <f t="shared" si="11"/>
        <v>0</v>
      </c>
      <c r="W147" s="757" t="str">
        <f t="shared" si="12"/>
        <v>-</v>
      </c>
    </row>
    <row r="148" spans="2:23" s="105" customFormat="1" ht="50.1" customHeight="1" x14ac:dyDescent="0.2">
      <c r="B148" s="387"/>
      <c r="C148" s="387"/>
      <c r="D148" s="253"/>
      <c r="E148" s="112"/>
      <c r="F148" s="293" t="s">
        <v>191</v>
      </c>
      <c r="G148" s="293" t="s">
        <v>419</v>
      </c>
      <c r="H148" s="339" t="s">
        <v>190</v>
      </c>
      <c r="I148" s="346" t="s">
        <v>207</v>
      </c>
      <c r="J148" s="293" t="s">
        <v>481</v>
      </c>
      <c r="K148" s="293"/>
      <c r="L148" s="358"/>
      <c r="M148" s="293"/>
      <c r="N148" s="293"/>
      <c r="O148" s="359"/>
      <c r="P148" s="359"/>
      <c r="Q148" s="359"/>
      <c r="R148" s="359"/>
      <c r="S148" s="359"/>
      <c r="T148" s="360">
        <f t="shared" si="10"/>
        <v>0</v>
      </c>
      <c r="U148" s="293"/>
      <c r="V148" s="360">
        <f t="shared" si="11"/>
        <v>0</v>
      </c>
      <c r="W148" s="757" t="str">
        <f t="shared" si="12"/>
        <v>-</v>
      </c>
    </row>
    <row r="149" spans="2:23" s="105" customFormat="1" ht="50.1" customHeight="1" x14ac:dyDescent="0.2">
      <c r="B149" s="387"/>
      <c r="C149" s="387"/>
      <c r="D149" s="254"/>
      <c r="E149" s="113"/>
      <c r="F149" s="347" t="s">
        <v>202</v>
      </c>
      <c r="G149" s="347" t="s">
        <v>366</v>
      </c>
      <c r="H149" s="348" t="s">
        <v>193</v>
      </c>
      <c r="I149" s="349" t="s">
        <v>207</v>
      </c>
      <c r="J149" s="295" t="s">
        <v>482</v>
      </c>
      <c r="K149" s="295"/>
      <c r="L149" s="361"/>
      <c r="M149" s="295"/>
      <c r="N149" s="295"/>
      <c r="O149" s="362"/>
      <c r="P149" s="362"/>
      <c r="Q149" s="362"/>
      <c r="R149" s="362"/>
      <c r="S149" s="362"/>
      <c r="T149" s="363">
        <f t="shared" si="10"/>
        <v>0</v>
      </c>
      <c r="U149" s="295"/>
      <c r="V149" s="363">
        <f t="shared" si="11"/>
        <v>0</v>
      </c>
      <c r="W149" s="758" t="str">
        <f t="shared" si="12"/>
        <v>-</v>
      </c>
    </row>
    <row r="150" spans="2:23" s="105" customFormat="1" ht="50.1" customHeight="1" x14ac:dyDescent="0.2">
      <c r="B150" s="387"/>
      <c r="C150" s="387"/>
      <c r="D150" s="252" t="s">
        <v>431</v>
      </c>
      <c r="E150" s="111"/>
      <c r="F150" s="292" t="s">
        <v>183</v>
      </c>
      <c r="G150" s="292" t="s">
        <v>359</v>
      </c>
      <c r="H150" s="337" t="s">
        <v>196</v>
      </c>
      <c r="I150" s="338" t="s">
        <v>207</v>
      </c>
      <c r="J150" s="292" t="s">
        <v>483</v>
      </c>
      <c r="K150" s="292"/>
      <c r="L150" s="355"/>
      <c r="M150" s="292"/>
      <c r="N150" s="292"/>
      <c r="O150" s="356"/>
      <c r="P150" s="356"/>
      <c r="Q150" s="356"/>
      <c r="R150" s="356"/>
      <c r="S150" s="356"/>
      <c r="T150" s="357">
        <f t="shared" si="10"/>
        <v>0</v>
      </c>
      <c r="U150" s="292"/>
      <c r="V150" s="357">
        <f t="shared" si="11"/>
        <v>0</v>
      </c>
      <c r="W150" s="759" t="str">
        <f t="shared" si="12"/>
        <v>-</v>
      </c>
    </row>
    <row r="151" spans="2:23" s="105" customFormat="1" ht="50.1" customHeight="1" x14ac:dyDescent="0.2">
      <c r="B151" s="387"/>
      <c r="C151" s="387"/>
      <c r="D151" s="253"/>
      <c r="E151" s="112"/>
      <c r="F151" s="293" t="s">
        <v>188</v>
      </c>
      <c r="G151" s="293" t="s">
        <v>362</v>
      </c>
      <c r="H151" s="339" t="s">
        <v>185</v>
      </c>
      <c r="I151" s="340" t="s">
        <v>207</v>
      </c>
      <c r="J151" s="293" t="s">
        <v>472</v>
      </c>
      <c r="K151" s="293"/>
      <c r="L151" s="358"/>
      <c r="M151" s="293"/>
      <c r="N151" s="293"/>
      <c r="O151" s="359"/>
      <c r="P151" s="359"/>
      <c r="Q151" s="359"/>
      <c r="R151" s="359"/>
      <c r="S151" s="359"/>
      <c r="T151" s="360">
        <f t="shared" si="10"/>
        <v>0</v>
      </c>
      <c r="U151" s="293"/>
      <c r="V151" s="360">
        <f t="shared" si="11"/>
        <v>0</v>
      </c>
      <c r="W151" s="757" t="str">
        <f t="shared" si="12"/>
        <v>-</v>
      </c>
    </row>
    <row r="152" spans="2:23" s="105" customFormat="1" ht="50.1" customHeight="1" x14ac:dyDescent="0.2">
      <c r="B152" s="387"/>
      <c r="C152" s="387"/>
      <c r="D152" s="253"/>
      <c r="E152" s="112"/>
      <c r="F152" s="293" t="s">
        <v>191</v>
      </c>
      <c r="G152" s="293" t="s">
        <v>419</v>
      </c>
      <c r="H152" s="339" t="s">
        <v>190</v>
      </c>
      <c r="I152" s="340" t="s">
        <v>207</v>
      </c>
      <c r="J152" s="293" t="s">
        <v>484</v>
      </c>
      <c r="K152" s="293"/>
      <c r="L152" s="358"/>
      <c r="M152" s="293"/>
      <c r="N152" s="293"/>
      <c r="O152" s="359"/>
      <c r="P152" s="359"/>
      <c r="Q152" s="359"/>
      <c r="R152" s="359"/>
      <c r="S152" s="359"/>
      <c r="T152" s="360">
        <f t="shared" si="10"/>
        <v>0</v>
      </c>
      <c r="U152" s="293"/>
      <c r="V152" s="360">
        <f t="shared" si="11"/>
        <v>0</v>
      </c>
      <c r="W152" s="757" t="str">
        <f t="shared" si="12"/>
        <v>-</v>
      </c>
    </row>
    <row r="153" spans="2:23" s="105" customFormat="1" ht="50.1" customHeight="1" x14ac:dyDescent="0.2">
      <c r="B153" s="387"/>
      <c r="C153" s="387"/>
      <c r="D153" s="254"/>
      <c r="E153" s="113"/>
      <c r="F153" s="295" t="s">
        <v>202</v>
      </c>
      <c r="G153" s="295" t="s">
        <v>366</v>
      </c>
      <c r="H153" s="341" t="s">
        <v>193</v>
      </c>
      <c r="I153" s="342" t="s">
        <v>207</v>
      </c>
      <c r="J153" s="295" t="s">
        <v>485</v>
      </c>
      <c r="K153" s="295"/>
      <c r="L153" s="361"/>
      <c r="M153" s="295"/>
      <c r="N153" s="295"/>
      <c r="O153" s="362"/>
      <c r="P153" s="362"/>
      <c r="Q153" s="362"/>
      <c r="R153" s="362"/>
      <c r="S153" s="362"/>
      <c r="T153" s="363">
        <f t="shared" si="10"/>
        <v>0</v>
      </c>
      <c r="U153" s="295"/>
      <c r="V153" s="363">
        <f t="shared" si="11"/>
        <v>0</v>
      </c>
      <c r="W153" s="758" t="str">
        <f t="shared" si="12"/>
        <v>-</v>
      </c>
    </row>
    <row r="154" spans="2:23" s="105" customFormat="1" ht="50.1" customHeight="1" x14ac:dyDescent="0.2">
      <c r="B154" s="387"/>
      <c r="C154" s="387"/>
      <c r="D154" s="253" t="s">
        <v>432</v>
      </c>
      <c r="E154" s="112"/>
      <c r="F154" s="292" t="s">
        <v>183</v>
      </c>
      <c r="G154" s="292" t="s">
        <v>359</v>
      </c>
      <c r="H154" s="337" t="s">
        <v>196</v>
      </c>
      <c r="I154" s="345" t="s">
        <v>207</v>
      </c>
      <c r="J154" s="292" t="s">
        <v>486</v>
      </c>
      <c r="K154" s="292"/>
      <c r="L154" s="355"/>
      <c r="M154" s="292"/>
      <c r="N154" s="292"/>
      <c r="O154" s="356"/>
      <c r="P154" s="356"/>
      <c r="Q154" s="356"/>
      <c r="R154" s="356"/>
      <c r="S154" s="356"/>
      <c r="T154" s="357">
        <f t="shared" si="10"/>
        <v>0</v>
      </c>
      <c r="U154" s="292"/>
      <c r="V154" s="357">
        <f t="shared" si="11"/>
        <v>0</v>
      </c>
      <c r="W154" s="759" t="str">
        <f t="shared" si="12"/>
        <v>-</v>
      </c>
    </row>
    <row r="155" spans="2:23" s="105" customFormat="1" ht="50.1" customHeight="1" x14ac:dyDescent="0.2">
      <c r="B155" s="387"/>
      <c r="C155" s="387"/>
      <c r="D155" s="253"/>
      <c r="E155" s="112"/>
      <c r="F155" s="293" t="s">
        <v>188</v>
      </c>
      <c r="G155" s="293" t="s">
        <v>362</v>
      </c>
      <c r="H155" s="339" t="s">
        <v>185</v>
      </c>
      <c r="I155" s="346" t="s">
        <v>207</v>
      </c>
      <c r="J155" s="293" t="s">
        <v>487</v>
      </c>
      <c r="K155" s="293"/>
      <c r="L155" s="358"/>
      <c r="M155" s="293"/>
      <c r="N155" s="293"/>
      <c r="O155" s="359"/>
      <c r="P155" s="359"/>
      <c r="Q155" s="359"/>
      <c r="R155" s="359"/>
      <c r="S155" s="359"/>
      <c r="T155" s="360">
        <f t="shared" si="10"/>
        <v>0</v>
      </c>
      <c r="U155" s="293"/>
      <c r="V155" s="360">
        <f t="shared" si="11"/>
        <v>0</v>
      </c>
      <c r="W155" s="757" t="str">
        <f t="shared" si="12"/>
        <v>-</v>
      </c>
    </row>
    <row r="156" spans="2:23" s="105" customFormat="1" ht="50.1" customHeight="1" x14ac:dyDescent="0.2">
      <c r="B156" s="387"/>
      <c r="C156" s="387"/>
      <c r="D156" s="253"/>
      <c r="E156" s="112"/>
      <c r="F156" s="293" t="s">
        <v>191</v>
      </c>
      <c r="G156" s="293" t="s">
        <v>419</v>
      </c>
      <c r="H156" s="339" t="s">
        <v>190</v>
      </c>
      <c r="I156" s="346" t="s">
        <v>207</v>
      </c>
      <c r="J156" s="293" t="s">
        <v>488</v>
      </c>
      <c r="K156" s="293"/>
      <c r="L156" s="358"/>
      <c r="M156" s="293"/>
      <c r="N156" s="293"/>
      <c r="O156" s="359"/>
      <c r="P156" s="359"/>
      <c r="Q156" s="359"/>
      <c r="R156" s="359"/>
      <c r="S156" s="359"/>
      <c r="T156" s="360">
        <f t="shared" si="10"/>
        <v>0</v>
      </c>
      <c r="U156" s="293"/>
      <c r="V156" s="360">
        <f t="shared" si="11"/>
        <v>0</v>
      </c>
      <c r="W156" s="757" t="str">
        <f t="shared" si="12"/>
        <v>-</v>
      </c>
    </row>
    <row r="157" spans="2:23" s="105" customFormat="1" ht="50.1" customHeight="1" x14ac:dyDescent="0.2">
      <c r="B157" s="387"/>
      <c r="C157" s="387"/>
      <c r="D157" s="253"/>
      <c r="E157" s="112"/>
      <c r="F157" s="347" t="s">
        <v>202</v>
      </c>
      <c r="G157" s="347" t="s">
        <v>366</v>
      </c>
      <c r="H157" s="348" t="s">
        <v>193</v>
      </c>
      <c r="I157" s="349" t="s">
        <v>207</v>
      </c>
      <c r="J157" s="295" t="s">
        <v>489</v>
      </c>
      <c r="K157" s="295"/>
      <c r="L157" s="361"/>
      <c r="M157" s="295"/>
      <c r="N157" s="295"/>
      <c r="O157" s="362"/>
      <c r="P157" s="362"/>
      <c r="Q157" s="362"/>
      <c r="R157" s="362"/>
      <c r="S157" s="362"/>
      <c r="T157" s="363">
        <f t="shared" si="10"/>
        <v>0</v>
      </c>
      <c r="U157" s="295"/>
      <c r="V157" s="363">
        <f t="shared" si="11"/>
        <v>0</v>
      </c>
      <c r="W157" s="758" t="str">
        <f t="shared" si="12"/>
        <v>-</v>
      </c>
    </row>
    <row r="158" spans="2:23" s="105" customFormat="1" ht="50.1" customHeight="1" x14ac:dyDescent="0.2">
      <c r="B158" s="387"/>
      <c r="C158" s="387"/>
      <c r="D158" s="252" t="s">
        <v>433</v>
      </c>
      <c r="E158" s="111"/>
      <c r="F158" s="292" t="s">
        <v>183</v>
      </c>
      <c r="G158" s="292" t="s">
        <v>359</v>
      </c>
      <c r="H158" s="337" t="s">
        <v>196</v>
      </c>
      <c r="I158" s="338" t="s">
        <v>207</v>
      </c>
      <c r="J158" s="292" t="s">
        <v>490</v>
      </c>
      <c r="K158" s="292"/>
      <c r="L158" s="355"/>
      <c r="M158" s="292"/>
      <c r="N158" s="292"/>
      <c r="O158" s="356"/>
      <c r="P158" s="356"/>
      <c r="Q158" s="356"/>
      <c r="R158" s="356"/>
      <c r="S158" s="356"/>
      <c r="T158" s="357">
        <f t="shared" si="10"/>
        <v>0</v>
      </c>
      <c r="U158" s="292"/>
      <c r="V158" s="357">
        <f t="shared" si="11"/>
        <v>0</v>
      </c>
      <c r="W158" s="759" t="str">
        <f t="shared" si="12"/>
        <v>-</v>
      </c>
    </row>
    <row r="159" spans="2:23" s="105" customFormat="1" ht="50.1" customHeight="1" x14ac:dyDescent="0.2">
      <c r="B159" s="387"/>
      <c r="C159" s="387"/>
      <c r="D159" s="253"/>
      <c r="E159" s="112"/>
      <c r="F159" s="293" t="s">
        <v>188</v>
      </c>
      <c r="G159" s="293" t="s">
        <v>362</v>
      </c>
      <c r="H159" s="339" t="s">
        <v>185</v>
      </c>
      <c r="I159" s="340" t="s">
        <v>207</v>
      </c>
      <c r="J159" s="293" t="s">
        <v>491</v>
      </c>
      <c r="K159" s="293"/>
      <c r="L159" s="358"/>
      <c r="M159" s="293"/>
      <c r="N159" s="293"/>
      <c r="O159" s="359"/>
      <c r="P159" s="359"/>
      <c r="Q159" s="359"/>
      <c r="R159" s="359"/>
      <c r="S159" s="359"/>
      <c r="T159" s="360">
        <f t="shared" si="10"/>
        <v>0</v>
      </c>
      <c r="U159" s="293"/>
      <c r="V159" s="360">
        <f t="shared" si="11"/>
        <v>0</v>
      </c>
      <c r="W159" s="757" t="str">
        <f t="shared" si="12"/>
        <v>-</v>
      </c>
    </row>
    <row r="160" spans="2:23" s="105" customFormat="1" ht="50.1" customHeight="1" x14ac:dyDescent="0.2">
      <c r="B160" s="387"/>
      <c r="C160" s="387"/>
      <c r="D160" s="253"/>
      <c r="E160" s="112"/>
      <c r="F160" s="293" t="s">
        <v>191</v>
      </c>
      <c r="G160" s="293" t="s">
        <v>419</v>
      </c>
      <c r="H160" s="339" t="s">
        <v>190</v>
      </c>
      <c r="I160" s="340" t="s">
        <v>207</v>
      </c>
      <c r="J160" s="293" t="s">
        <v>492</v>
      </c>
      <c r="K160" s="293"/>
      <c r="L160" s="358"/>
      <c r="M160" s="293"/>
      <c r="N160" s="293"/>
      <c r="O160" s="359"/>
      <c r="P160" s="359"/>
      <c r="Q160" s="359"/>
      <c r="R160" s="359"/>
      <c r="S160" s="359"/>
      <c r="T160" s="360">
        <f t="shared" si="10"/>
        <v>0</v>
      </c>
      <c r="U160" s="293"/>
      <c r="V160" s="360">
        <f t="shared" si="11"/>
        <v>0</v>
      </c>
      <c r="W160" s="757" t="str">
        <f t="shared" si="12"/>
        <v>-</v>
      </c>
    </row>
    <row r="161" spans="2:23" s="105" customFormat="1" ht="50.1" customHeight="1" x14ac:dyDescent="0.2">
      <c r="B161" s="387"/>
      <c r="C161" s="387"/>
      <c r="D161" s="254"/>
      <c r="E161" s="113"/>
      <c r="F161" s="295" t="s">
        <v>202</v>
      </c>
      <c r="G161" s="295" t="s">
        <v>366</v>
      </c>
      <c r="H161" s="341" t="s">
        <v>193</v>
      </c>
      <c r="I161" s="342" t="s">
        <v>207</v>
      </c>
      <c r="J161" s="295" t="s">
        <v>493</v>
      </c>
      <c r="K161" s="295"/>
      <c r="L161" s="361"/>
      <c r="M161" s="295"/>
      <c r="N161" s="295"/>
      <c r="O161" s="362"/>
      <c r="P161" s="362"/>
      <c r="Q161" s="362"/>
      <c r="R161" s="362"/>
      <c r="S161" s="362"/>
      <c r="T161" s="363">
        <f t="shared" si="10"/>
        <v>0</v>
      </c>
      <c r="U161" s="295"/>
      <c r="V161" s="363">
        <f t="shared" si="11"/>
        <v>0</v>
      </c>
      <c r="W161" s="758" t="str">
        <f t="shared" si="12"/>
        <v>-</v>
      </c>
    </row>
    <row r="162" spans="2:23" s="105" customFormat="1" ht="50.1" customHeight="1" x14ac:dyDescent="0.2">
      <c r="B162" s="387"/>
      <c r="C162" s="387"/>
      <c r="D162" s="253" t="s">
        <v>434</v>
      </c>
      <c r="E162" s="112"/>
      <c r="F162" s="343" t="s">
        <v>183</v>
      </c>
      <c r="G162" s="343" t="s">
        <v>359</v>
      </c>
      <c r="H162" s="344" t="s">
        <v>196</v>
      </c>
      <c r="I162" s="345" t="s">
        <v>207</v>
      </c>
      <c r="J162" s="292" t="s">
        <v>494</v>
      </c>
      <c r="K162" s="292"/>
      <c r="L162" s="355"/>
      <c r="M162" s="292"/>
      <c r="N162" s="292"/>
      <c r="O162" s="356"/>
      <c r="P162" s="356"/>
      <c r="Q162" s="356"/>
      <c r="R162" s="356"/>
      <c r="S162" s="356"/>
      <c r="T162" s="357">
        <f t="shared" si="10"/>
        <v>0</v>
      </c>
      <c r="U162" s="292"/>
      <c r="V162" s="357">
        <f t="shared" si="11"/>
        <v>0</v>
      </c>
      <c r="W162" s="759" t="str">
        <f t="shared" si="12"/>
        <v>-</v>
      </c>
    </row>
    <row r="163" spans="2:23" s="105" customFormat="1" ht="50.1" customHeight="1" x14ac:dyDescent="0.2">
      <c r="B163" s="387"/>
      <c r="C163" s="387"/>
      <c r="D163" s="253"/>
      <c r="E163" s="112"/>
      <c r="F163" s="293" t="s">
        <v>188</v>
      </c>
      <c r="G163" s="293" t="s">
        <v>362</v>
      </c>
      <c r="H163" s="339" t="s">
        <v>185</v>
      </c>
      <c r="I163" s="346" t="s">
        <v>207</v>
      </c>
      <c r="J163" s="293" t="s">
        <v>495</v>
      </c>
      <c r="K163" s="293"/>
      <c r="L163" s="358"/>
      <c r="M163" s="293"/>
      <c r="N163" s="293"/>
      <c r="O163" s="359"/>
      <c r="P163" s="359"/>
      <c r="Q163" s="359"/>
      <c r="R163" s="359"/>
      <c r="S163" s="359"/>
      <c r="T163" s="360">
        <f t="shared" si="10"/>
        <v>0</v>
      </c>
      <c r="U163" s="293"/>
      <c r="V163" s="360">
        <f t="shared" si="11"/>
        <v>0</v>
      </c>
      <c r="W163" s="757" t="str">
        <f t="shared" si="12"/>
        <v>-</v>
      </c>
    </row>
    <row r="164" spans="2:23" s="105" customFormat="1" ht="50.1" customHeight="1" x14ac:dyDescent="0.2">
      <c r="B164" s="387"/>
      <c r="C164" s="387"/>
      <c r="D164" s="253"/>
      <c r="E164" s="112"/>
      <c r="F164" s="293" t="s">
        <v>191</v>
      </c>
      <c r="G164" s="293" t="s">
        <v>419</v>
      </c>
      <c r="H164" s="339" t="s">
        <v>190</v>
      </c>
      <c r="I164" s="346" t="s">
        <v>207</v>
      </c>
      <c r="J164" s="293" t="s">
        <v>496</v>
      </c>
      <c r="K164" s="293"/>
      <c r="L164" s="358"/>
      <c r="M164" s="293"/>
      <c r="N164" s="293"/>
      <c r="O164" s="359"/>
      <c r="P164" s="359"/>
      <c r="Q164" s="359"/>
      <c r="R164" s="359"/>
      <c r="S164" s="359"/>
      <c r="T164" s="360">
        <f t="shared" si="10"/>
        <v>0</v>
      </c>
      <c r="U164" s="293"/>
      <c r="V164" s="360">
        <f t="shared" si="11"/>
        <v>0</v>
      </c>
      <c r="W164" s="757" t="str">
        <f t="shared" si="12"/>
        <v>-</v>
      </c>
    </row>
    <row r="165" spans="2:23" s="105" customFormat="1" ht="50.1" customHeight="1" x14ac:dyDescent="0.2">
      <c r="B165" s="387"/>
      <c r="C165" s="387"/>
      <c r="D165" s="253"/>
      <c r="E165" s="112"/>
      <c r="F165" s="295" t="s">
        <v>202</v>
      </c>
      <c r="G165" s="295" t="s">
        <v>366</v>
      </c>
      <c r="H165" s="341" t="s">
        <v>193</v>
      </c>
      <c r="I165" s="349" t="s">
        <v>207</v>
      </c>
      <c r="J165" s="295" t="s">
        <v>497</v>
      </c>
      <c r="K165" s="295"/>
      <c r="L165" s="361"/>
      <c r="M165" s="295"/>
      <c r="N165" s="295"/>
      <c r="O165" s="362"/>
      <c r="P165" s="362"/>
      <c r="Q165" s="362"/>
      <c r="R165" s="362"/>
      <c r="S165" s="362"/>
      <c r="T165" s="363">
        <f t="shared" si="10"/>
        <v>0</v>
      </c>
      <c r="U165" s="295"/>
      <c r="V165" s="363">
        <f t="shared" si="11"/>
        <v>0</v>
      </c>
      <c r="W165" s="758" t="str">
        <f t="shared" si="12"/>
        <v>-</v>
      </c>
    </row>
    <row r="166" spans="2:23" s="105" customFormat="1" ht="50.1" customHeight="1" x14ac:dyDescent="0.2">
      <c r="B166" s="244" t="s">
        <v>435</v>
      </c>
      <c r="C166" s="287" t="s">
        <v>187</v>
      </c>
      <c r="D166" s="252" t="s">
        <v>436</v>
      </c>
      <c r="E166" s="111"/>
      <c r="F166" s="292" t="s">
        <v>183</v>
      </c>
      <c r="G166" s="292" t="s">
        <v>359</v>
      </c>
      <c r="H166" s="337" t="s">
        <v>196</v>
      </c>
      <c r="I166" s="350" t="s">
        <v>207</v>
      </c>
      <c r="J166" s="292" t="s">
        <v>503</v>
      </c>
      <c r="K166" s="292"/>
      <c r="L166" s="355"/>
      <c r="M166" s="292"/>
      <c r="N166" s="292"/>
      <c r="O166" s="356"/>
      <c r="P166" s="356"/>
      <c r="Q166" s="356"/>
      <c r="R166" s="356"/>
      <c r="S166" s="356"/>
      <c r="T166" s="357">
        <f t="shared" si="10"/>
        <v>0</v>
      </c>
      <c r="U166" s="292"/>
      <c r="V166" s="357">
        <f t="shared" si="11"/>
        <v>0</v>
      </c>
      <c r="W166" s="759" t="str">
        <f t="shared" si="12"/>
        <v>-</v>
      </c>
    </row>
    <row r="167" spans="2:23" s="105" customFormat="1" ht="50.1" customHeight="1" x14ac:dyDescent="0.2">
      <c r="B167" s="384"/>
      <c r="C167" s="384"/>
      <c r="D167" s="253" t="s">
        <v>437</v>
      </c>
      <c r="E167" s="112"/>
      <c r="F167" s="293" t="s">
        <v>188</v>
      </c>
      <c r="G167" s="293" t="s">
        <v>438</v>
      </c>
      <c r="H167" s="339" t="s">
        <v>185</v>
      </c>
      <c r="I167" s="346" t="s">
        <v>207</v>
      </c>
      <c r="J167" s="293" t="s">
        <v>504</v>
      </c>
      <c r="K167" s="293"/>
      <c r="L167" s="358"/>
      <c r="M167" s="293"/>
      <c r="N167" s="293"/>
      <c r="O167" s="359"/>
      <c r="P167" s="359"/>
      <c r="Q167" s="359"/>
      <c r="R167" s="359"/>
      <c r="S167" s="359"/>
      <c r="T167" s="360">
        <f t="shared" si="10"/>
        <v>0</v>
      </c>
      <c r="U167" s="293"/>
      <c r="V167" s="360">
        <f t="shared" si="11"/>
        <v>0</v>
      </c>
      <c r="W167" s="757" t="str">
        <f t="shared" si="12"/>
        <v>-</v>
      </c>
    </row>
    <row r="168" spans="2:23" s="105" customFormat="1" ht="50.1" customHeight="1" x14ac:dyDescent="0.2">
      <c r="B168" s="384"/>
      <c r="C168" s="384"/>
      <c r="D168" s="254"/>
      <c r="E168" s="113"/>
      <c r="F168" s="347" t="s">
        <v>191</v>
      </c>
      <c r="G168" s="347" t="s">
        <v>376</v>
      </c>
      <c r="H168" s="347" t="s">
        <v>439</v>
      </c>
      <c r="I168" s="349" t="s">
        <v>207</v>
      </c>
      <c r="J168" s="295" t="s">
        <v>505</v>
      </c>
      <c r="K168" s="295"/>
      <c r="L168" s="361"/>
      <c r="M168" s="295"/>
      <c r="N168" s="295"/>
      <c r="O168" s="362"/>
      <c r="P168" s="362"/>
      <c r="Q168" s="362"/>
      <c r="R168" s="362"/>
      <c r="S168" s="362"/>
      <c r="T168" s="363">
        <f t="shared" si="10"/>
        <v>0</v>
      </c>
      <c r="U168" s="295"/>
      <c r="V168" s="363">
        <f t="shared" si="11"/>
        <v>0</v>
      </c>
      <c r="W168" s="758" t="str">
        <f t="shared" si="12"/>
        <v>-</v>
      </c>
    </row>
    <row r="169" spans="2:23" s="105" customFormat="1" ht="50.1" customHeight="1" x14ac:dyDescent="0.2">
      <c r="B169" s="384"/>
      <c r="C169" s="384"/>
      <c r="D169" s="252" t="s">
        <v>436</v>
      </c>
      <c r="E169" s="111"/>
      <c r="F169" s="292" t="s">
        <v>183</v>
      </c>
      <c r="G169" s="292" t="s">
        <v>359</v>
      </c>
      <c r="H169" s="337" t="s">
        <v>196</v>
      </c>
      <c r="I169" s="350" t="s">
        <v>207</v>
      </c>
      <c r="J169" s="292" t="s">
        <v>506</v>
      </c>
      <c r="K169" s="292"/>
      <c r="L169" s="355"/>
      <c r="M169" s="292"/>
      <c r="N169" s="292"/>
      <c r="O169" s="356"/>
      <c r="P169" s="356"/>
      <c r="Q169" s="356"/>
      <c r="R169" s="356"/>
      <c r="S169" s="356"/>
      <c r="T169" s="357">
        <f t="shared" si="10"/>
        <v>0</v>
      </c>
      <c r="U169" s="292"/>
      <c r="V169" s="357">
        <f t="shared" si="11"/>
        <v>0</v>
      </c>
      <c r="W169" s="759" t="str">
        <f t="shared" si="12"/>
        <v>-</v>
      </c>
    </row>
    <row r="170" spans="2:23" s="105" customFormat="1" ht="50.1" customHeight="1" x14ac:dyDescent="0.2">
      <c r="B170" s="384"/>
      <c r="C170" s="384"/>
      <c r="D170" s="253" t="s">
        <v>440</v>
      </c>
      <c r="E170" s="112"/>
      <c r="F170" s="293" t="s">
        <v>188</v>
      </c>
      <c r="G170" s="293" t="s">
        <v>438</v>
      </c>
      <c r="H170" s="339" t="s">
        <v>185</v>
      </c>
      <c r="I170" s="346" t="s">
        <v>207</v>
      </c>
      <c r="J170" s="293" t="s">
        <v>507</v>
      </c>
      <c r="K170" s="293"/>
      <c r="L170" s="358"/>
      <c r="M170" s="293"/>
      <c r="N170" s="293"/>
      <c r="O170" s="359"/>
      <c r="P170" s="359"/>
      <c r="Q170" s="359"/>
      <c r="R170" s="359"/>
      <c r="S170" s="359"/>
      <c r="T170" s="360">
        <f t="shared" si="10"/>
        <v>0</v>
      </c>
      <c r="U170" s="293"/>
      <c r="V170" s="360">
        <f t="shared" si="11"/>
        <v>0</v>
      </c>
      <c r="W170" s="757" t="str">
        <f t="shared" si="12"/>
        <v>-</v>
      </c>
    </row>
    <row r="171" spans="2:23" s="105" customFormat="1" ht="50.1" customHeight="1" x14ac:dyDescent="0.2">
      <c r="B171" s="384"/>
      <c r="C171" s="384"/>
      <c r="D171" s="254"/>
      <c r="E171" s="113"/>
      <c r="F171" s="295" t="s">
        <v>191</v>
      </c>
      <c r="G171" s="295" t="s">
        <v>376</v>
      </c>
      <c r="H171" s="295" t="s">
        <v>439</v>
      </c>
      <c r="I171" s="351" t="s">
        <v>207</v>
      </c>
      <c r="J171" s="295" t="s">
        <v>508</v>
      </c>
      <c r="K171" s="295"/>
      <c r="L171" s="361"/>
      <c r="M171" s="295"/>
      <c r="N171" s="295"/>
      <c r="O171" s="362"/>
      <c r="P171" s="362"/>
      <c r="Q171" s="362"/>
      <c r="R171" s="362"/>
      <c r="S171" s="362"/>
      <c r="T171" s="363">
        <f t="shared" si="10"/>
        <v>0</v>
      </c>
      <c r="U171" s="295"/>
      <c r="V171" s="363">
        <f t="shared" si="11"/>
        <v>0</v>
      </c>
      <c r="W171" s="758" t="str">
        <f t="shared" si="12"/>
        <v>-</v>
      </c>
    </row>
    <row r="172" spans="2:23" s="105" customFormat="1" ht="50.1" customHeight="1" x14ac:dyDescent="0.2">
      <c r="B172" s="384"/>
      <c r="C172" s="384"/>
      <c r="D172" s="252" t="s">
        <v>436</v>
      </c>
      <c r="E172" s="111"/>
      <c r="F172" s="343" t="s">
        <v>183</v>
      </c>
      <c r="G172" s="343" t="s">
        <v>359</v>
      </c>
      <c r="H172" s="344" t="s">
        <v>196</v>
      </c>
      <c r="I172" s="345" t="s">
        <v>207</v>
      </c>
      <c r="J172" s="292" t="s">
        <v>509</v>
      </c>
      <c r="K172" s="292"/>
      <c r="L172" s="355"/>
      <c r="M172" s="292"/>
      <c r="N172" s="292"/>
      <c r="O172" s="356"/>
      <c r="P172" s="356"/>
      <c r="Q172" s="356"/>
      <c r="R172" s="356"/>
      <c r="S172" s="356"/>
      <c r="T172" s="357">
        <f t="shared" si="10"/>
        <v>0</v>
      </c>
      <c r="U172" s="292"/>
      <c r="V172" s="357">
        <f t="shared" si="11"/>
        <v>0</v>
      </c>
      <c r="W172" s="759" t="str">
        <f t="shared" si="12"/>
        <v>-</v>
      </c>
    </row>
    <row r="173" spans="2:23" s="105" customFormat="1" ht="50.1" customHeight="1" x14ac:dyDescent="0.2">
      <c r="B173" s="384"/>
      <c r="C173" s="384"/>
      <c r="D173" s="253" t="s">
        <v>441</v>
      </c>
      <c r="E173" s="112"/>
      <c r="F173" s="293" t="s">
        <v>188</v>
      </c>
      <c r="G173" s="293" t="s">
        <v>438</v>
      </c>
      <c r="H173" s="339" t="s">
        <v>185</v>
      </c>
      <c r="I173" s="346" t="s">
        <v>207</v>
      </c>
      <c r="J173" s="293" t="s">
        <v>510</v>
      </c>
      <c r="K173" s="293"/>
      <c r="L173" s="358"/>
      <c r="M173" s="293"/>
      <c r="N173" s="293"/>
      <c r="O173" s="359"/>
      <c r="P173" s="359"/>
      <c r="Q173" s="359"/>
      <c r="R173" s="359"/>
      <c r="S173" s="359"/>
      <c r="T173" s="360">
        <f t="shared" si="10"/>
        <v>0</v>
      </c>
      <c r="U173" s="293"/>
      <c r="V173" s="360">
        <f t="shared" si="11"/>
        <v>0</v>
      </c>
      <c r="W173" s="757" t="str">
        <f t="shared" si="12"/>
        <v>-</v>
      </c>
    </row>
    <row r="174" spans="2:23" s="105" customFormat="1" ht="50.1" customHeight="1" x14ac:dyDescent="0.2">
      <c r="B174" s="384"/>
      <c r="C174" s="384"/>
      <c r="D174" s="254"/>
      <c r="E174" s="113"/>
      <c r="F174" s="347" t="s">
        <v>191</v>
      </c>
      <c r="G174" s="347" t="s">
        <v>376</v>
      </c>
      <c r="H174" s="347" t="s">
        <v>439</v>
      </c>
      <c r="I174" s="349" t="s">
        <v>207</v>
      </c>
      <c r="J174" s="295" t="s">
        <v>511</v>
      </c>
      <c r="K174" s="295"/>
      <c r="L174" s="361"/>
      <c r="M174" s="295"/>
      <c r="N174" s="295"/>
      <c r="O174" s="362"/>
      <c r="P174" s="362"/>
      <c r="Q174" s="362"/>
      <c r="R174" s="362"/>
      <c r="S174" s="362"/>
      <c r="T174" s="363">
        <f t="shared" si="10"/>
        <v>0</v>
      </c>
      <c r="U174" s="295"/>
      <c r="V174" s="363">
        <f t="shared" si="11"/>
        <v>0</v>
      </c>
      <c r="W174" s="758" t="str">
        <f t="shared" si="12"/>
        <v>-</v>
      </c>
    </row>
    <row r="175" spans="2:23" s="105" customFormat="1" ht="50.1" customHeight="1" x14ac:dyDescent="0.2">
      <c r="B175" s="384"/>
      <c r="C175" s="384"/>
      <c r="D175" s="252" t="s">
        <v>436</v>
      </c>
      <c r="E175" s="111"/>
      <c r="F175" s="292" t="s">
        <v>183</v>
      </c>
      <c r="G175" s="292" t="s">
        <v>359</v>
      </c>
      <c r="H175" s="337" t="s">
        <v>196</v>
      </c>
      <c r="I175" s="350" t="s">
        <v>207</v>
      </c>
      <c r="J175" s="292" t="s">
        <v>512</v>
      </c>
      <c r="K175" s="292"/>
      <c r="L175" s="355"/>
      <c r="M175" s="292"/>
      <c r="N175" s="292"/>
      <c r="O175" s="356"/>
      <c r="P175" s="356"/>
      <c r="Q175" s="356"/>
      <c r="R175" s="356"/>
      <c r="S175" s="356"/>
      <c r="T175" s="357">
        <f t="shared" si="10"/>
        <v>0</v>
      </c>
      <c r="U175" s="292"/>
      <c r="V175" s="357">
        <f t="shared" si="11"/>
        <v>0</v>
      </c>
      <c r="W175" s="759" t="str">
        <f t="shared" si="12"/>
        <v>-</v>
      </c>
    </row>
    <row r="176" spans="2:23" s="105" customFormat="1" ht="50.1" customHeight="1" x14ac:dyDescent="0.2">
      <c r="B176" s="384"/>
      <c r="C176" s="384"/>
      <c r="D176" s="253" t="s">
        <v>442</v>
      </c>
      <c r="E176" s="112"/>
      <c r="F176" s="293" t="s">
        <v>188</v>
      </c>
      <c r="G176" s="293" t="s">
        <v>438</v>
      </c>
      <c r="H176" s="339" t="s">
        <v>185</v>
      </c>
      <c r="I176" s="346" t="s">
        <v>207</v>
      </c>
      <c r="J176" s="293" t="s">
        <v>513</v>
      </c>
      <c r="K176" s="293"/>
      <c r="L176" s="358"/>
      <c r="M176" s="293"/>
      <c r="N176" s="293"/>
      <c r="O176" s="359"/>
      <c r="P176" s="359"/>
      <c r="Q176" s="359"/>
      <c r="R176" s="359"/>
      <c r="S176" s="359"/>
      <c r="T176" s="360">
        <f t="shared" si="10"/>
        <v>0</v>
      </c>
      <c r="U176" s="293"/>
      <c r="V176" s="360">
        <f t="shared" si="11"/>
        <v>0</v>
      </c>
      <c r="W176" s="757" t="str">
        <f t="shared" si="12"/>
        <v>-</v>
      </c>
    </row>
    <row r="177" spans="2:23" s="105" customFormat="1" ht="50.1" customHeight="1" x14ac:dyDescent="0.2">
      <c r="B177" s="384"/>
      <c r="C177" s="384"/>
      <c r="D177" s="254"/>
      <c r="E177" s="113"/>
      <c r="F177" s="347" t="s">
        <v>191</v>
      </c>
      <c r="G177" s="347" t="s">
        <v>376</v>
      </c>
      <c r="H177" s="347" t="s">
        <v>439</v>
      </c>
      <c r="I177" s="349" t="s">
        <v>207</v>
      </c>
      <c r="J177" s="295" t="s">
        <v>514</v>
      </c>
      <c r="K177" s="295"/>
      <c r="L177" s="361"/>
      <c r="M177" s="295"/>
      <c r="N177" s="295"/>
      <c r="O177" s="362"/>
      <c r="P177" s="362"/>
      <c r="Q177" s="362"/>
      <c r="R177" s="362"/>
      <c r="S177" s="362"/>
      <c r="T177" s="363">
        <f t="shared" si="10"/>
        <v>0</v>
      </c>
      <c r="U177" s="295"/>
      <c r="V177" s="363">
        <f t="shared" si="11"/>
        <v>0</v>
      </c>
      <c r="W177" s="758" t="str">
        <f t="shared" si="12"/>
        <v>-</v>
      </c>
    </row>
    <row r="178" spans="2:23" s="105" customFormat="1" ht="50.1" customHeight="1" x14ac:dyDescent="0.2">
      <c r="B178" s="384"/>
      <c r="C178" s="384"/>
      <c r="D178" s="252" t="s">
        <v>436</v>
      </c>
      <c r="E178" s="111"/>
      <c r="F178" s="292" t="s">
        <v>183</v>
      </c>
      <c r="G178" s="292" t="s">
        <v>359</v>
      </c>
      <c r="H178" s="337" t="s">
        <v>196</v>
      </c>
      <c r="I178" s="350" t="s">
        <v>207</v>
      </c>
      <c r="J178" s="292" t="s">
        <v>515</v>
      </c>
      <c r="K178" s="292"/>
      <c r="L178" s="355"/>
      <c r="M178" s="292"/>
      <c r="N178" s="292"/>
      <c r="O178" s="356"/>
      <c r="P178" s="356"/>
      <c r="Q178" s="356"/>
      <c r="R178" s="356"/>
      <c r="S178" s="356"/>
      <c r="T178" s="357">
        <f t="shared" si="10"/>
        <v>0</v>
      </c>
      <c r="U178" s="292"/>
      <c r="V178" s="357">
        <f t="shared" si="11"/>
        <v>0</v>
      </c>
      <c r="W178" s="759" t="str">
        <f t="shared" si="12"/>
        <v>-</v>
      </c>
    </row>
    <row r="179" spans="2:23" s="105" customFormat="1" ht="50.1" customHeight="1" x14ac:dyDescent="0.2">
      <c r="B179" s="384"/>
      <c r="C179" s="384"/>
      <c r="D179" s="253" t="s">
        <v>443</v>
      </c>
      <c r="E179" s="112"/>
      <c r="F179" s="293" t="s">
        <v>188</v>
      </c>
      <c r="G179" s="293" t="s">
        <v>438</v>
      </c>
      <c r="H179" s="339" t="s">
        <v>185</v>
      </c>
      <c r="I179" s="346" t="s">
        <v>207</v>
      </c>
      <c r="J179" s="293" t="s">
        <v>516</v>
      </c>
      <c r="K179" s="293"/>
      <c r="L179" s="358"/>
      <c r="M179" s="293"/>
      <c r="N179" s="293"/>
      <c r="O179" s="359"/>
      <c r="P179" s="359"/>
      <c r="Q179" s="359"/>
      <c r="R179" s="359"/>
      <c r="S179" s="359"/>
      <c r="T179" s="360">
        <f t="shared" si="10"/>
        <v>0</v>
      </c>
      <c r="U179" s="293"/>
      <c r="V179" s="360">
        <f t="shared" si="11"/>
        <v>0</v>
      </c>
      <c r="W179" s="757" t="str">
        <f t="shared" si="12"/>
        <v>-</v>
      </c>
    </row>
    <row r="180" spans="2:23" s="105" customFormat="1" ht="50.1" customHeight="1" x14ac:dyDescent="0.2">
      <c r="B180" s="385"/>
      <c r="C180" s="385"/>
      <c r="D180" s="254"/>
      <c r="E180" s="113"/>
      <c r="F180" s="295" t="s">
        <v>191</v>
      </c>
      <c r="G180" s="295" t="s">
        <v>376</v>
      </c>
      <c r="H180" s="295" t="s">
        <v>439</v>
      </c>
      <c r="I180" s="351" t="s">
        <v>207</v>
      </c>
      <c r="J180" s="295" t="s">
        <v>517</v>
      </c>
      <c r="K180" s="295"/>
      <c r="L180" s="361"/>
      <c r="M180" s="295"/>
      <c r="N180" s="295"/>
      <c r="O180" s="362"/>
      <c r="P180" s="362"/>
      <c r="Q180" s="362"/>
      <c r="R180" s="362"/>
      <c r="S180" s="362"/>
      <c r="T180" s="363">
        <f t="shared" si="10"/>
        <v>0</v>
      </c>
      <c r="U180" s="295"/>
      <c r="V180" s="363">
        <f t="shared" si="11"/>
        <v>0</v>
      </c>
      <c r="W180" s="758" t="str">
        <f t="shared" si="12"/>
        <v>-</v>
      </c>
    </row>
    <row r="181" spans="2:23" s="105" customFormat="1" ht="150" customHeight="1" x14ac:dyDescent="0.2">
      <c r="B181" s="287" t="s">
        <v>444</v>
      </c>
      <c r="C181" s="287" t="s">
        <v>187</v>
      </c>
      <c r="D181" s="288" t="s">
        <v>445</v>
      </c>
      <c r="E181" s="388"/>
      <c r="F181" s="290" t="s">
        <v>446</v>
      </c>
      <c r="G181" s="352" t="s">
        <v>447</v>
      </c>
      <c r="H181" s="352"/>
      <c r="I181" s="353" t="s">
        <v>501</v>
      </c>
      <c r="J181" s="352" t="s">
        <v>498</v>
      </c>
      <c r="K181" s="352"/>
      <c r="L181" s="353"/>
      <c r="M181" s="352"/>
      <c r="N181" s="352"/>
      <c r="O181" s="389"/>
      <c r="P181" s="389"/>
      <c r="Q181" s="389"/>
      <c r="R181" s="389"/>
      <c r="S181" s="389"/>
      <c r="T181" s="390">
        <f t="shared" si="10"/>
        <v>0</v>
      </c>
      <c r="U181" s="352"/>
      <c r="V181" s="390">
        <f t="shared" si="11"/>
        <v>0</v>
      </c>
      <c r="W181" s="766" t="str">
        <f t="shared" si="12"/>
        <v>-</v>
      </c>
    </row>
    <row r="182" spans="2:23" s="105" customFormat="1" ht="150" customHeight="1" x14ac:dyDescent="0.2">
      <c r="B182" s="245"/>
      <c r="C182" s="384"/>
      <c r="D182" s="288" t="s">
        <v>448</v>
      </c>
      <c r="E182" s="388"/>
      <c r="F182" s="290" t="s">
        <v>446</v>
      </c>
      <c r="G182" s="352" t="s">
        <v>447</v>
      </c>
      <c r="H182" s="352"/>
      <c r="I182" s="353" t="s">
        <v>502</v>
      </c>
      <c r="J182" s="352" t="s">
        <v>499</v>
      </c>
      <c r="K182" s="352"/>
      <c r="L182" s="353"/>
      <c r="M182" s="352"/>
      <c r="N182" s="352"/>
      <c r="O182" s="389"/>
      <c r="P182" s="389"/>
      <c r="Q182" s="389"/>
      <c r="R182" s="389"/>
      <c r="S182" s="389"/>
      <c r="T182" s="390">
        <f t="shared" si="10"/>
        <v>0</v>
      </c>
      <c r="U182" s="352"/>
      <c r="V182" s="390">
        <f t="shared" si="11"/>
        <v>0</v>
      </c>
      <c r="W182" s="766" t="str">
        <f t="shared" si="12"/>
        <v>-</v>
      </c>
    </row>
    <row r="183" spans="2:23" s="105" customFormat="1" ht="150" customHeight="1" x14ac:dyDescent="0.2">
      <c r="B183" s="385"/>
      <c r="C183" s="385"/>
      <c r="D183" s="288" t="s">
        <v>449</v>
      </c>
      <c r="E183" s="388"/>
      <c r="F183" s="290" t="s">
        <v>446</v>
      </c>
      <c r="G183" s="352" t="s">
        <v>450</v>
      </c>
      <c r="H183" s="352"/>
      <c r="I183" s="353" t="s">
        <v>502</v>
      </c>
      <c r="J183" s="352" t="s">
        <v>500</v>
      </c>
      <c r="K183" s="352"/>
      <c r="L183" s="353"/>
      <c r="M183" s="352"/>
      <c r="N183" s="352"/>
      <c r="O183" s="389"/>
      <c r="P183" s="389"/>
      <c r="Q183" s="389"/>
      <c r="R183" s="389"/>
      <c r="S183" s="389"/>
      <c r="T183" s="390">
        <f t="shared" si="10"/>
        <v>0</v>
      </c>
      <c r="U183" s="352"/>
      <c r="V183" s="390">
        <f t="shared" si="11"/>
        <v>0</v>
      </c>
      <c r="W183" s="766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2020-10-10T18:45:07Z</dcterms:modified>
</cp:coreProperties>
</file>