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991E6C32-9BFB-4EB2-AFBD-C557BB047BC1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8" i="3"/>
  <c r="B69" i="3"/>
  <c r="B62" i="3"/>
  <c r="B60" i="3"/>
  <c r="B59" i="3"/>
  <c r="B61" i="3"/>
  <c r="B52" i="3"/>
  <c r="B53" i="3"/>
  <c r="B51" i="3"/>
  <c r="B50" i="3"/>
  <c r="B44" i="3"/>
  <c r="B42" i="3"/>
  <c r="B41" i="3"/>
  <c r="B43" i="3"/>
  <c r="B34" i="3"/>
  <c r="B35" i="3"/>
  <c r="B33" i="3"/>
  <c r="B32" i="3"/>
  <c r="B25" i="3"/>
  <c r="B26" i="3"/>
  <c r="B24" i="3"/>
  <c r="B23" i="3"/>
  <c r="B16" i="3"/>
  <c r="B17" i="3"/>
  <c r="B14" i="3"/>
  <c r="B15" i="3"/>
  <c r="B7" i="3"/>
  <c r="B8" i="3"/>
  <c r="B6" i="3"/>
  <c r="B5" i="3"/>
  <c r="J16" i="3"/>
  <c r="J14" i="3"/>
  <c r="J17" i="3"/>
  <c r="J15" i="3"/>
  <c r="J8" i="3"/>
  <c r="J5" i="3"/>
  <c r="J6" i="3"/>
  <c r="J7" i="3"/>
  <c r="P73" i="1" l="1"/>
  <c r="L73" i="1"/>
  <c r="P72" i="1"/>
  <c r="L72" i="1"/>
  <c r="P71" i="1"/>
  <c r="L71" i="1"/>
  <c r="P70" i="1"/>
  <c r="L70" i="1"/>
  <c r="O73" i="1"/>
  <c r="K73" i="1"/>
  <c r="O72" i="1"/>
  <c r="K72" i="1"/>
  <c r="O71" i="1"/>
  <c r="K71" i="1"/>
  <c r="O70" i="1"/>
  <c r="K70" i="1"/>
  <c r="N73" i="1"/>
  <c r="J73" i="1"/>
  <c r="N72" i="1"/>
  <c r="J72" i="1"/>
  <c r="N71" i="1"/>
  <c r="J71" i="1"/>
  <c r="N70" i="1"/>
  <c r="J70" i="1"/>
  <c r="Q73" i="1"/>
  <c r="M73" i="1"/>
  <c r="Q72" i="1"/>
  <c r="M72" i="1"/>
  <c r="Q71" i="1"/>
  <c r="M71" i="1"/>
  <c r="Q70" i="1"/>
  <c r="M70" i="1"/>
  <c r="P64" i="1"/>
  <c r="L64" i="1"/>
  <c r="P63" i="1"/>
  <c r="L63" i="1"/>
  <c r="P62" i="1"/>
  <c r="L62" i="1"/>
  <c r="P61" i="1"/>
  <c r="L61" i="1"/>
  <c r="O64" i="1"/>
  <c r="K64" i="1"/>
  <c r="O63" i="1"/>
  <c r="K63" i="1"/>
  <c r="O62" i="1"/>
  <c r="K62" i="1"/>
  <c r="O61" i="1"/>
  <c r="K61" i="1"/>
  <c r="N64" i="1"/>
  <c r="J64" i="1"/>
  <c r="N63" i="1"/>
  <c r="J63" i="1"/>
  <c r="N62" i="1"/>
  <c r="J62" i="1"/>
  <c r="N61" i="1"/>
  <c r="J61" i="1"/>
  <c r="Q64" i="1"/>
  <c r="M64" i="1"/>
  <c r="Q63" i="1"/>
  <c r="M63" i="1"/>
  <c r="Q62" i="1"/>
  <c r="M62" i="1"/>
  <c r="Q61" i="1"/>
  <c r="M61" i="1"/>
  <c r="P55" i="1"/>
  <c r="L55" i="1"/>
  <c r="P54" i="1"/>
  <c r="L54" i="1"/>
  <c r="P53" i="1"/>
  <c r="L53" i="1"/>
  <c r="P52" i="1"/>
  <c r="L52" i="1"/>
  <c r="O55" i="1"/>
  <c r="K55" i="1"/>
  <c r="O54" i="1"/>
  <c r="K54" i="1"/>
  <c r="O53" i="1"/>
  <c r="K53" i="1"/>
  <c r="O52" i="1"/>
  <c r="K52" i="1"/>
  <c r="N55" i="1"/>
  <c r="J55" i="1"/>
  <c r="N54" i="1"/>
  <c r="J54" i="1"/>
  <c r="N53" i="1"/>
  <c r="J53" i="1"/>
  <c r="N52" i="1"/>
  <c r="J52" i="1"/>
  <c r="Q55" i="1"/>
  <c r="M55" i="1"/>
  <c r="Q54" i="1"/>
  <c r="M54" i="1"/>
  <c r="Q53" i="1"/>
  <c r="M53" i="1"/>
  <c r="Q52" i="1"/>
  <c r="M52" i="1"/>
  <c r="P46" i="1"/>
  <c r="L46" i="1"/>
  <c r="P45" i="1"/>
  <c r="L45" i="1"/>
  <c r="P44" i="1"/>
  <c r="L44" i="1"/>
  <c r="P43" i="1"/>
  <c r="L43" i="1"/>
  <c r="O46" i="1"/>
  <c r="K46" i="1"/>
  <c r="O45" i="1"/>
  <c r="K45" i="1"/>
  <c r="O44" i="1"/>
  <c r="K44" i="1"/>
  <c r="O43" i="1"/>
  <c r="K43" i="1"/>
  <c r="N46" i="1"/>
  <c r="J46" i="1"/>
  <c r="N45" i="1"/>
  <c r="J45" i="1"/>
  <c r="N44" i="1"/>
  <c r="J44" i="1"/>
  <c r="N43" i="1"/>
  <c r="J43" i="1"/>
  <c r="Q46" i="1"/>
  <c r="M46" i="1"/>
  <c r="Q45" i="1"/>
  <c r="M45" i="1"/>
  <c r="Q44" i="1"/>
  <c r="M44" i="1"/>
  <c r="Q43" i="1"/>
  <c r="M43" i="1"/>
  <c r="P37" i="1"/>
  <c r="L37" i="1"/>
  <c r="P36" i="1"/>
  <c r="L36" i="1"/>
  <c r="P35" i="1"/>
  <c r="L35" i="1"/>
  <c r="P34" i="1"/>
  <c r="L34" i="1"/>
  <c r="O37" i="1"/>
  <c r="K37" i="1"/>
  <c r="O36" i="1"/>
  <c r="K36" i="1"/>
  <c r="O35" i="1"/>
  <c r="K35" i="1"/>
  <c r="O34" i="1"/>
  <c r="K34" i="1"/>
  <c r="N37" i="1"/>
  <c r="J37" i="1"/>
  <c r="N36" i="1"/>
  <c r="J36" i="1"/>
  <c r="N35" i="1"/>
  <c r="J35" i="1"/>
  <c r="N34" i="1"/>
  <c r="J34" i="1"/>
  <c r="Q37" i="1"/>
  <c r="M37" i="1"/>
  <c r="Q36" i="1"/>
  <c r="M36" i="1"/>
  <c r="Q35" i="1"/>
  <c r="M35" i="1"/>
  <c r="Q34" i="1"/>
  <c r="M34" i="1"/>
  <c r="Q28" i="1"/>
  <c r="M28" i="1"/>
  <c r="Q27" i="1"/>
  <c r="M27" i="1"/>
  <c r="Q26" i="1"/>
  <c r="M26" i="1"/>
  <c r="Q25" i="1"/>
  <c r="P28" i="1"/>
  <c r="L28" i="1"/>
  <c r="P27" i="1"/>
  <c r="L27" i="1"/>
  <c r="P26" i="1"/>
  <c r="L26" i="1"/>
  <c r="P25" i="1"/>
  <c r="L25" i="1"/>
  <c r="O28" i="1"/>
  <c r="K28" i="1"/>
  <c r="O27" i="1"/>
  <c r="K27" i="1"/>
  <c r="O26" i="1"/>
  <c r="K26" i="1"/>
  <c r="O25" i="1"/>
  <c r="K25" i="1"/>
  <c r="M25" i="1"/>
  <c r="N28" i="1"/>
  <c r="J28" i="1"/>
  <c r="N27" i="1"/>
  <c r="J27" i="1"/>
  <c r="N26" i="1"/>
  <c r="J26" i="1"/>
  <c r="N25" i="1"/>
  <c r="J25" i="1"/>
  <c r="Q19" i="1"/>
  <c r="M19" i="1"/>
  <c r="Q18" i="1"/>
  <c r="M18" i="1"/>
  <c r="Q17" i="1"/>
  <c r="M17" i="1"/>
  <c r="Q16" i="1"/>
  <c r="M16" i="1"/>
  <c r="P19" i="1"/>
  <c r="L19" i="1"/>
  <c r="P18" i="1"/>
  <c r="L18" i="1"/>
  <c r="P17" i="1"/>
  <c r="L17" i="1"/>
  <c r="P16" i="1"/>
  <c r="L16" i="1"/>
  <c r="K16" i="1"/>
  <c r="O19" i="1"/>
  <c r="K19" i="1"/>
  <c r="O18" i="1"/>
  <c r="K18" i="1"/>
  <c r="O17" i="1"/>
  <c r="K17" i="1"/>
  <c r="O16" i="1"/>
  <c r="N19" i="1"/>
  <c r="J19" i="1"/>
  <c r="N18" i="1"/>
  <c r="J18" i="1"/>
  <c r="N17" i="1"/>
  <c r="J17" i="1"/>
  <c r="N16" i="1"/>
  <c r="J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<sst xmlns="http://schemas.openxmlformats.org/spreadsheetml/2006/main" count="423" uniqueCount="111">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</sst>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AB73" zoomScale="91" zoomScaleNormal="91" workbookViewId="0">
      <selection activeCell="A3" sqref="A3:BA73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1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3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4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Irã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6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1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2</v>
      </c>
      <c r="Q16" s="3">
        <f>VLOOKUP(1,Planilha1!$B$14:$J$17,4,0)</f>
        <v>4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0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Irã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3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3</v>
      </c>
      <c r="P18" s="3">
        <f>VLOOKUP(3,Planilha1!$B$14:$J$17,9,0)</f>
        <v>4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1</v>
      </c>
      <c r="P19" s="3">
        <f>VLOOKUP(4,Planilha1!$B$14:$J$17,9,0)</f>
        <v>4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50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1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3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3</v>
      </c>
      <c r="P27" s="3">
        <f>VLOOKUP(3,Planilha1!$B$23:$J$26,9,0)</f>
        <v>5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7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2</v>
      </c>
      <c r="Q34" s="3">
        <f>VLOOKUP(1,Planilha1!$B$32:$J$35,4,0)</f>
        <v>5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0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5</v>
      </c>
      <c r="P35" s="3">
        <f>VLOOKUP(2,Planilha1!$B$32:$J$35,9,0)</f>
        <v>3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5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5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1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6</v>
      </c>
      <c r="P43" s="3">
        <f>VLOOKUP(1,Planilha1!$B$41:$J44,9,0)</f>
        <v>1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4</v>
      </c>
      <c r="P44" s="3">
        <f>VLOOKUP(2,Planilha1!$B$41:$J44,9,0)</f>
        <v>2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1</v>
      </c>
      <c r="P45" s="3">
        <f>VLOOKUP(3,Planilha1!$B$41:$J44,9,0)</f>
        <v>4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1</v>
      </c>
      <c r="P46" s="3">
        <f>VLOOKUP(4,Planilha1!$B$41:$J44,9,0)</f>
        <v>5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3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4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0</v>
      </c>
      <c r="P55" s="3">
        <f>VLOOKUP(4,Planilha1!$B$50:$J53,9,0)</f>
        <v>4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1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0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2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3</v>
      </c>
      <c r="P63" s="3">
        <f>VLOOKUP(3,Planilha1!$B$59:$J62,9,0)</f>
        <v>4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1</v>
      </c>
      <c r="P64" s="3">
        <f>VLOOKUP(4,Planilha1!$B$59:$J62,9,0)</f>
        <v>7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1</v>
      </c>
      <c r="Q70" s="3">
        <f>VLOOKUP(1,Planilha1!$B$68:$J71,4,0)</f>
        <v>6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5</v>
      </c>
      <c r="P71" s="3">
        <f>VLOOKUP(2,Planilha1!$B$68:$J71,9,0)</f>
        <v>2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5</v>
      </c>
      <c r="Q72" s="3">
        <f>VLOOKUP(3,Planilha1!$B$68:$J71,4,0)</f>
        <v>-4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6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-498960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-5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6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Irã</v>
      </c>
      <c r="T5" s="1" t="str">
        <f>Palpites!AZ8</f>
        <v>Equador</v>
      </c>
    </row>
    <row r="6" spans="1:20" x14ac:dyDescent="0.3">
      <c r="A6" s="1">
        <f>100000000*D6+100000*E6+1000*F6+K6*10</f>
        <v>399903030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-1</v>
      </c>
      <c r="F6" s="1">
        <f>Palpites!D6+Palpites!F7+Palpites!F10</f>
        <v>3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400004020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4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900607010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900406040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4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199903030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2</v>
      </c>
      <c r="E15" s="1">
        <f>Palpites!D15-Palpites!F15+Palpites!F16-Palpites!D16+Palpites!F19-Palpites!D19</f>
        <v>-1</v>
      </c>
      <c r="F15" s="1">
        <f>Palpites!D15+Palpites!F16+Palpites!F19</f>
        <v>3</v>
      </c>
      <c r="G15" s="1">
        <f>COUNTIF(L15:N15,"V")</f>
        <v>0</v>
      </c>
      <c r="H15" s="1">
        <f>COUNTIF(L15:N15,"e")</f>
        <v>2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400003020</v>
      </c>
      <c r="B16" s="1">
        <f t="shared" si="0"/>
        <v>2</v>
      </c>
      <c r="C16" s="1" t="str">
        <f>Palpites!G14</f>
        <v>Irã</v>
      </c>
      <c r="D16" s="1">
        <f>3*COUNTIF(L16:N16,"V")+COUNTIF(L16:N16,"E")</f>
        <v>4</v>
      </c>
      <c r="E16" s="1">
        <f>Palpites!F14-Palpites!D14+Palpites!D17-Palpites!F17+Palpites!D19-Palpites!F19</f>
        <v>0</v>
      </c>
      <c r="F16" s="1">
        <f>Palpites!F14+Palpites!D17+Palpites!D19</f>
        <v>3</v>
      </c>
      <c r="G16" s="1">
        <f>COUNTIF(L16:N16,"V")</f>
        <v>1</v>
      </c>
      <c r="H16" s="1">
        <f>COUNTIF(L16:N16,"e")</f>
        <v>1</v>
      </c>
      <c r="I16" s="1">
        <f>COUNTIF(L16:N16,"D")</f>
        <v>1</v>
      </c>
      <c r="J16" s="1">
        <f>F16-E16</f>
        <v>3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99701010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-3</v>
      </c>
      <c r="F17" s="1">
        <f>Palpites!F15+Palpites!F17+Palpites!F18</f>
        <v>1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4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Portugal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299803030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-2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5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600205010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2</v>
      </c>
      <c r="F26" s="1">
        <f>Palpites!F24+Palpites!F26+Palpites!F27</f>
        <v>5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900507040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5</v>
      </c>
      <c r="F32" s="1">
        <f>Palpites!D32+Palpites!D34+Palpites!D36</f>
        <v>7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600205030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2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-398980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-4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299702010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-3</v>
      </c>
      <c r="F35" s="1">
        <f>Palpites!F33+Palpites!F35+Palpites!F36</f>
        <v>2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900506040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9</v>
      </c>
      <c r="E41" s="1">
        <f>Palpites!D41-Palpites!F41+Palpites!D43-Palpites!F43+Palpites!D45-Palpites!F45</f>
        <v>5</v>
      </c>
      <c r="F41" s="1">
        <f>Palpites!D41+Palpites!D43+Palpites!D45</f>
        <v>6</v>
      </c>
      <c r="G41" s="1">
        <f>COUNTIF(L41:N41,"V")</f>
        <v>3</v>
      </c>
      <c r="H41" s="1">
        <f>COUNTIF(L41:N41,"e")</f>
        <v>0</v>
      </c>
      <c r="I41" s="1">
        <f>COUNTIF(L41:N41,"D")</f>
        <v>0</v>
      </c>
      <c r="J41" s="1">
        <f>F41-E41</f>
        <v>1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600204030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2</v>
      </c>
      <c r="F42" s="1">
        <f>Palpites!D42+Palpites!F43+Palpites!F46</f>
        <v>4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2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99601020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-4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99701010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-3</v>
      </c>
      <c r="F44" s="1">
        <f>Palpites!F42+Palpites!F44+Palpites!F45</f>
        <v>1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99600030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-4</v>
      </c>
      <c r="F51" s="1">
        <f>Palpites!D51+Palpites!F52+Palpites!F55</f>
        <v>0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99701020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-3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4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600104010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1</v>
      </c>
      <c r="F53" s="1">
        <f>Palpites!F51+Palpites!F53+Palpites!F54</f>
        <v>4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0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400103030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1</v>
      </c>
      <c r="F60" s="1">
        <f>Palpites!D60+Palpites!F61+Palpites!F64</f>
        <v>3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2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399903020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3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-598990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-6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900607040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6</v>
      </c>
      <c r="F68" s="1">
        <f>Palpites!D68+Palpites!D70+Palpites!D72</f>
        <v>7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600305030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3</v>
      </c>
      <c r="F69" s="1">
        <f>Palpites!D69+Palpites!F70+Palpites!F73</f>
        <v>5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99501020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-5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99601010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-4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2022-11-18T13:12:24Z</dcterms:modified>
</cp:coreProperties>
</file>