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4B3288F3-641C-4ED7-827E-1043347E794F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<sst xmlns="http://schemas.openxmlformats.org/spreadsheetml/2006/main" count="415" uniqueCount="109">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</sst>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A13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C1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1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0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0</v>
      </c>
      <c r="Q7" s="4">
        <f>VLOOKUP(1,Planilha1!$A$5:$L$8,7,0)</f>
        <v>7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2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3</v>
      </c>
      <c r="Q8" s="4">
        <f>VLOOKUP(2,Planilha1!$A$5:$L$8,7,0)</f>
        <v>0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3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1</v>
      </c>
      <c r="P9" s="4">
        <f>VLOOKUP(3,Planilha1!$A$5:$L$8,12,0)</f>
        <v>3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6</v>
      </c>
      <c r="Q10" s="4">
        <f>VLOOKUP(4,Planilha1!$A$5:$L$8,7,0)</f>
        <v>-5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1</v>
      </c>
      <c r="Q16" s="4">
        <f>VLOOKUP(1,Planilha1!$A$14:$L$17,7,0)</f>
        <v>5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3</v>
      </c>
      <c r="Q17" s="4">
        <f>VLOOKUP(2,Planilha1!$A$14:$L$17,7,0)</f>
        <v>0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0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2</v>
      </c>
      <c r="P18" s="4">
        <f>VLOOKUP(3,Planilha1!$A$14:$L$17,12,0)</f>
        <v>3</v>
      </c>
      <c r="Q18" s="4">
        <f>VLOOKUP(3,Planilha1!$A$14:$L$17,7,0)</f>
        <v>-1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1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0</v>
      </c>
      <c r="P19" s="4">
        <f>VLOOKUP(4,Planilha1!$A$14:$L$17,12,0)</f>
        <v>4</v>
      </c>
      <c r="Q19" s="4">
        <f>VLOOKUP(4,Planilha1!$A$14:$L$17,7,0)</f>
        <v>-4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0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46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Espanha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2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Alemanha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3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9</v>
      </c>
      <c r="P25" s="4">
        <f>VLOOKUP(1,Planilha1!$A$23:$L$26,12,0)</f>
        <v>2</v>
      </c>
      <c r="Q25" s="4">
        <f>VLOOKUP(1,Planilha1!$A$23:$L$26,7,0)</f>
        <v>7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5</v>
      </c>
      <c r="P26" s="4">
        <f>VLOOKUP(2,Planilha1!$A$23:$L$26,12,0)</f>
        <v>3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França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4</v>
      </c>
      <c r="P27" s="4">
        <f>VLOOKUP(3,Planilha1!$A$23:$L$26,12,0)</f>
        <v>5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90" t="s">
        <v>43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8</v>
      </c>
      <c r="Q28" s="4">
        <f>VLOOKUP(4,Planilha1!$A$23:$L$26,7,0)</f>
        <v>-8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30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1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5</v>
      </c>
      <c r="P34" s="4">
        <f>VLOOKUP(1,Planilha1!$A$32:$L$35,12,0)</f>
        <v>1</v>
      </c>
      <c r="Q34" s="4">
        <f>VLOOKUP(1,Planilha1!$A$32:$L$35,7,0)</f>
        <v>4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5</v>
      </c>
      <c r="P35" s="4">
        <f>VLOOKUP(2,Planilha1!$A$32:$L$35,12,0)</f>
        <v>1</v>
      </c>
      <c r="Q35" s="4">
        <f>VLOOKUP(2,Planilha1!$A$32:$L$35,7,0)</f>
        <v>4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1</v>
      </c>
      <c r="P36" s="4">
        <f>VLOOKUP(3,Planilha1!$A$32:$L$35,12,0)</f>
        <v>4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0</v>
      </c>
      <c r="P37" s="4">
        <f>VLOOKUP(4,Planilha1!$A$32:$L$35,12,0)</f>
        <v>5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2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1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Espanha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6</v>
      </c>
      <c r="P43" s="4">
        <f>VLOOKUP(1,Planilha1!$A$41:$L$44,12,0)</f>
        <v>1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0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Alemanha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3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0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4</v>
      </c>
      <c r="Q45" s="4">
        <f>VLOOKUP(3,Planilha1!$A$41:$L$44,7,0)</f>
        <v>-1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0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0</v>
      </c>
      <c r="P46" s="4">
        <f>VLOOKUP(4,Planilha1!$A$41:$L$44,12,0)</f>
        <v>7</v>
      </c>
      <c r="Q46" s="4">
        <f>VLOOKUP(4,Planilha1!$A$41:$L$44,7,0)</f>
        <v>-7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3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7</v>
      </c>
      <c r="P52" s="4">
        <f>VLOOKUP(1,Planilha1!$A$50:$L$53,12,0)</f>
        <v>1</v>
      </c>
      <c r="Q52" s="4">
        <f>VLOOKUP(1,Planilha1!$A$50:$L$53,7,0)</f>
        <v>6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0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5</v>
      </c>
      <c r="P53" s="4">
        <f>VLOOKUP(2,Planilha1!$A$50:$L$53,12,0)</f>
        <v>2</v>
      </c>
      <c r="Q53" s="4">
        <f>VLOOKUP(2,Planilha1!$A$50:$L$53,7,0)</f>
        <v>3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2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1</v>
      </c>
      <c r="P54" s="4">
        <f>VLOOKUP(3,Planilha1!$A$50:$L$53,12,0)</f>
        <v>5</v>
      </c>
      <c r="Q54" s="4">
        <f>VLOOKUP(3,Planilha1!$A$50:$L$53,7,0)</f>
        <v>-4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0</v>
      </c>
      <c r="P55" s="4">
        <f>VLOOKUP(4,Planilha1!$A$50:$L$53,12,0)</f>
        <v>5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3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2</v>
      </c>
      <c r="E60" s="42" t="s">
        <v>12</v>
      </c>
      <c r="F60" s="8">
        <v>1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8</v>
      </c>
      <c r="P61" s="4">
        <f>VLOOKUP(1,Planilha1!$A$59:$L$62,12,0)</f>
        <v>2</v>
      </c>
      <c r="Q61" s="4">
        <f>VLOOKUP(1,Planilha1!$A$59:$L$62,7,0)</f>
        <v>6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1</v>
      </c>
      <c r="E62" s="42" t="s">
        <v>12</v>
      </c>
      <c r="F62" s="8">
        <v>0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3</v>
      </c>
      <c r="Q62" s="4">
        <f>VLOOKUP(2,Planilha1!$A$59:$L$62,7,0)</f>
        <v>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2</v>
      </c>
      <c r="P63" s="4">
        <f>VLOOKUP(3,Planilha1!$A$59:$L$62,12,0)</f>
        <v>4</v>
      </c>
      <c r="Q63" s="4">
        <f>VLOOKUP(3,Planilha1!$A$59:$L$62,7,0)</f>
        <v>-2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0</v>
      </c>
      <c r="E64" s="42" t="s">
        <v>12</v>
      </c>
      <c r="F64" s="8">
        <v>1</v>
      </c>
      <c r="G64" s="73" t="s">
        <v>49</v>
      </c>
      <c r="H64" s="73"/>
      <c r="I64" s="9"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1</v>
      </c>
      <c r="P64" s="4">
        <f>VLOOKUP(4,Planilha1!$A$59:$L$62,12,0)</f>
        <v>6</v>
      </c>
      <c r="Q64" s="4">
        <f>VLOOKUP(4,Planilha1!$A$59:$L$62,7,0)</f>
        <v>-5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1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0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5</v>
      </c>
      <c r="P70" s="4">
        <f>VLOOKUP(1,Planilha1!$A$68:$L$71,12,0)</f>
        <v>0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3</v>
      </c>
      <c r="P71" s="4">
        <f>VLOOKUP(2,Planilha1!$A$68:$L$71,12,0)</f>
        <v>1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1</v>
      </c>
      <c r="P72" s="4">
        <f>VLOOKUP(3,Planilha1!$A$68:$L$71,12,0)</f>
        <v>4</v>
      </c>
      <c r="Q72" s="4">
        <f>VLOOKUP(3,Planilha1!$A$68:$L$71,7,0)</f>
        <v>-3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0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1</v>
      </c>
      <c r="P73" s="4">
        <f>VLOOKUP(4,Planilha1!$A$68:$L$71,12,0)</f>
        <v>5</v>
      </c>
      <c r="Q73" s="4">
        <f>VLOOKUP(4,Planilha1!$A$68:$L$71,7,0)</f>
        <v>-4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-5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1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3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0</v>
      </c>
      <c r="H7" s="1">
        <f>Palpites!F5+Palpites!D8+Palpites!D10</f>
        <v>3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3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7</v>
      </c>
      <c r="H8" s="1">
        <f>Palpites!F9+Palpites!F8+Palpites!F6</f>
        <v>7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0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Espanha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Alemanha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5</v>
      </c>
      <c r="H14" s="1">
        <f>Palpites!D14+Palpites!D16+Palpites!D18</f>
        <v>6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0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Espanha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-4</v>
      </c>
      <c r="H16" s="1">
        <f>Palpites!F14+Palpites!D17+Palpites!D19</f>
        <v>0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4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-1</v>
      </c>
      <c r="H17" s="1">
        <f>Palpites!F15+Palpites!F17+Palpites!F18</f>
        <v>2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Bélgica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7</v>
      </c>
      <c r="H23" s="1">
        <f>Palpites!D23+Palpites!D25+Palpites!D27</f>
        <v>9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3</v>
      </c>
      <c r="G24" s="1">
        <f>Palpites!D24-Palpites!F24+Palpites!F25-Palpites!D25+Palpites!F28-Palpites!D28</f>
        <v>-1</v>
      </c>
      <c r="H24" s="1">
        <f>Palpites!D24+Palpites!F25+Palpites!F28</f>
        <v>4</v>
      </c>
      <c r="I24" s="1">
        <f>COUNTIF(N24:P24,"V")</f>
        <v>1</v>
      </c>
      <c r="J24" s="1">
        <f>COUNTIF(N24:P24,"e")</f>
        <v>0</v>
      </c>
      <c r="K24" s="1">
        <f>COUNTIF(N24:P24,"D")</f>
        <v>2</v>
      </c>
      <c r="L24" s="1">
        <f>H24-G24</f>
        <v>5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-8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6</v>
      </c>
      <c r="G26" s="1">
        <f>Palpites!F24-Palpites!D24+Palpites!F26-Palpites!D26+Palpites!F27-Palpites!D27</f>
        <v>2</v>
      </c>
      <c r="H26" s="1">
        <f>Palpites!F24+Palpites!F26+Palpites!F27</f>
        <v>5</v>
      </c>
      <c r="I26" s="1">
        <f>COUNTIF(N26:P26,"V")</f>
        <v>2</v>
      </c>
      <c r="J26" s="1">
        <f>COUNTIF(N26:P26,"e")</f>
        <v>0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4</v>
      </c>
      <c r="H32" s="1">
        <f>Palpites!D32+Palpites!D34+Palpites!D36</f>
        <v>5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4</v>
      </c>
      <c r="H33" s="1">
        <f>Palpites!D33+Palpites!F34+Palpites!F37</f>
        <v>5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1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3</v>
      </c>
      <c r="G34" s="1">
        <f>Palpites!F32-Palpites!D32+Palpites!D35-Palpites!F35+Palpites!D37-Palpites!F37</f>
        <v>-3</v>
      </c>
      <c r="H34" s="1">
        <f>Palpites!F32+Palpites!D35+Palpites!D37</f>
        <v>1</v>
      </c>
      <c r="I34" s="1">
        <f>COUNTIF(N34:P34,"V")</f>
        <v>1</v>
      </c>
      <c r="J34" s="1">
        <f>COUNTIF(N34:P34,"e")</f>
        <v>0</v>
      </c>
      <c r="K34" s="1">
        <f>COUNTIF(N34:P34,"D")</f>
        <v>2</v>
      </c>
      <c r="L34" s="1">
        <f>H34-G34</f>
        <v>4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V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4</v>
      </c>
      <c r="E35" s="1" t="str">
        <f>Palpites!G33</f>
        <v>Tunísia</v>
      </c>
      <c r="F35" s="1">
        <f>3*COUNTIF(N35:P35,"V")+COUNTIF(N35:P35,"E")</f>
        <v>0</v>
      </c>
      <c r="G35" s="1">
        <f>Palpites!F33-Palpites!D33+Palpites!F35-Palpites!D35+Palpites!F36-Palpites!D36</f>
        <v>-5</v>
      </c>
      <c r="H35" s="1">
        <f>Palpites!F33+Palpites!F35+Palpites!F36</f>
        <v>0</v>
      </c>
      <c r="I35" s="1">
        <f>COUNTIF(N35:P35,"V")</f>
        <v>0</v>
      </c>
      <c r="J35" s="1">
        <f>COUNTIF(N35:P35,"e")</f>
        <v>0</v>
      </c>
      <c r="K35" s="1">
        <f>COUNTIF(N35:P35,"D")</f>
        <v>3</v>
      </c>
      <c r="L35" s="1">
        <f>H35-G35</f>
        <v>5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D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1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1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1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9</v>
      </c>
      <c r="G41" s="1">
        <f>Palpites!D41-Palpites!F41+Palpites!D43-Palpites!F43+Palpites!D45-Palpites!F45</f>
        <v>5</v>
      </c>
      <c r="H41" s="1">
        <f>Palpites!D41+Palpites!D43+Palpites!D45</f>
        <v>6</v>
      </c>
      <c r="I41" s="1">
        <f>COUNTIF(N41:P41,"V")</f>
        <v>3</v>
      </c>
      <c r="J41" s="1">
        <f>COUNTIF(N41:P41,"e")</f>
        <v>0</v>
      </c>
      <c r="K41" s="1">
        <f>COUNTIF(N41:P41,"D")</f>
        <v>0</v>
      </c>
      <c r="L41" s="1">
        <f>H41-G41</f>
        <v>1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V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2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2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2</v>
      </c>
      <c r="D42" s="1">
        <f>_xlfn.RANK.EQ(F42,$F$41:$F$44)</f>
        <v>2</v>
      </c>
      <c r="E42" s="1" t="str">
        <f>Palpites!B42</f>
        <v>Alemanha</v>
      </c>
      <c r="F42" s="1">
        <f>3*COUNTIF(N42:P42,"V")+COUNTIF(N42:P42,"E")</f>
        <v>6</v>
      </c>
      <c r="G42" s="1">
        <f>Palpites!D42-Palpites!F42+Palpites!F43-Palpites!D43+Palpites!F46-Palpites!D46</f>
        <v>3</v>
      </c>
      <c r="H42" s="1">
        <f>Palpites!D42+Palpites!F43+Palpites!F46</f>
        <v>6</v>
      </c>
      <c r="I42" s="1">
        <f>COUNTIF(N42:P42,"V")</f>
        <v>2</v>
      </c>
      <c r="J42" s="1">
        <f>COUNTIF(N42:P42,"e")</f>
        <v>0</v>
      </c>
      <c r="K42" s="1">
        <f>COUNTIF(N42:P42,"D")</f>
        <v>1</v>
      </c>
      <c r="L42" s="1">
        <f>H42-G42</f>
        <v>3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D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-7</v>
      </c>
      <c r="H43" s="1">
        <f>Palpites!F41+Palpites!D44+Palpites!D46</f>
        <v>0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7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-1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4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6</v>
      </c>
      <c r="H50" s="1">
        <f>Palpites!D50+Palpites!D52+Palpites!D54</f>
        <v>7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-4</v>
      </c>
      <c r="H51" s="1">
        <f>Palpites!D51+Palpites!F52+Palpites!F55</f>
        <v>1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-5</v>
      </c>
      <c r="H52" s="1">
        <f>Palpites!F50+Palpites!D53+Palpites!D55</f>
        <v>0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3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2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6</v>
      </c>
      <c r="H59" s="1">
        <f>Palpites!D59+Palpites!D61+Palpites!D63</f>
        <v>8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6</v>
      </c>
      <c r="G60" s="1">
        <f>Palpites!D60-Palpites!F60+Palpites!F61-Palpites!D61+Palpites!F64-Palpites!D64</f>
        <v>1</v>
      </c>
      <c r="H60" s="1">
        <f>Palpites!D60+Palpites!F61+Palpites!F64</f>
        <v>4</v>
      </c>
      <c r="I60" s="1">
        <f>COUNTIF(N60:P60,"V")</f>
        <v>2</v>
      </c>
      <c r="J60" s="1">
        <f>COUNTIF(N60:P60,"e")</f>
        <v>0</v>
      </c>
      <c r="K60" s="1">
        <f>COUNTIF(N60:P60,"D")</f>
        <v>1</v>
      </c>
      <c r="L60" s="1">
        <f>H60-G60</f>
        <v>3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V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-2</v>
      </c>
      <c r="H61" s="1">
        <f>Palpites!F59+Palpites!D62+Palpites!D64</f>
        <v>2</v>
      </c>
      <c r="I61" s="1">
        <f>COUNTIF(N61:P61,"V")</f>
        <v>1</v>
      </c>
      <c r="J61" s="1">
        <f>COUNTIF(N61:P61,"e")</f>
        <v>0</v>
      </c>
      <c r="K61" s="1">
        <f>COUNTIF(N61:P61,"D")</f>
        <v>2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D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-5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5</v>
      </c>
      <c r="H68" s="1">
        <f>Palpites!D68+Palpites!D70+Palpites!D72</f>
        <v>5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0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6</v>
      </c>
      <c r="G69" s="1">
        <f>Palpites!D69-Palpites!F69+Palpites!F70-Palpites!D70+Palpites!F73-Palpites!D73</f>
        <v>2</v>
      </c>
      <c r="H69" s="1">
        <f>Palpites!D69+Palpites!F70+Palpites!F73</f>
        <v>3</v>
      </c>
      <c r="I69" s="1">
        <f>COUNTIF(N69:P69,"V")</f>
        <v>2</v>
      </c>
      <c r="J69" s="1">
        <f>COUNTIF(N69:P69,"e")</f>
        <v>0</v>
      </c>
      <c r="K69" s="1">
        <f>COUNTIF(N69:P69,"D")</f>
        <v>1</v>
      </c>
      <c r="L69" s="1">
        <f>H69-G69</f>
        <v>1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-4</v>
      </c>
      <c r="H70" s="1">
        <f>Palpites!F68+Palpites!D71+Palpites!D73</f>
        <v>1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-3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2022-11-15T20:47:19Z</dcterms:modified>
</cp:coreProperties>
</file>