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sms\Documents\3-Launch\Siemens Decant\"/>
    </mc:Choice>
  </mc:AlternateContent>
  <bookViews>
    <workbookView xWindow="0" yWindow="0" windowWidth="14380" windowHeight="4200" activeTab="2"/>
  </bookViews>
  <sheets>
    <sheet name="Site Location" sheetId="4" r:id="rId1"/>
    <sheet name="Sch w-Intl - Siemens " sheetId="2" r:id="rId2"/>
    <sheet name="Install Sch Covid19 Impact" sheetId="7" r:id="rId3"/>
    <sheet name="Siemens Mftg plan" sheetId="5" r:id="rId4"/>
    <sheet name="Covid19 Impact" sheetId="6" r:id="rId5"/>
  </sheets>
  <externalReferences>
    <externalReference r:id="rId6"/>
    <externalReference r:id="rId7"/>
  </externalReferences>
  <definedNames>
    <definedName name="_xlnm._FilterDatabase" localSheetId="0" hidden="1">'Site Location'!#REF!</definedName>
    <definedName name="ajalfdj" localSheetId="0" hidden="1">{"'vert'!$A$1:$T$117"}</definedName>
    <definedName name="ajalfdj" hidden="1">{"'vert'!$A$1:$T$117"}</definedName>
    <definedName name="ajalfdj_1" localSheetId="0" hidden="1">{"'vert'!$A$1:$T$117"}</definedName>
    <definedName name="ajalfdj_1" hidden="1">{"'vert'!$A$1:$T$117"}</definedName>
    <definedName name="Approvals" localSheetId="2">#REF!</definedName>
    <definedName name="Approvals" localSheetId="1">#REF!</definedName>
    <definedName name="Approvals" localSheetId="0">#REF!</definedName>
    <definedName name="Approvals">#REF!</definedName>
    <definedName name="Approvals_1" localSheetId="2">#REF!</definedName>
    <definedName name="Approvals_1" localSheetId="1">#REF!</definedName>
    <definedName name="Approvals_1" localSheetId="0">#REF!</definedName>
    <definedName name="Approvals_1">#REF!</definedName>
    <definedName name="Approvals_2" localSheetId="2">#REF!</definedName>
    <definedName name="Approvals_2" localSheetId="1">#REF!</definedName>
    <definedName name="Approvals_2">#REF!</definedName>
    <definedName name="Base_Unit_Template" localSheetId="2">#REF!</definedName>
    <definedName name="Base_Unit_Template" localSheetId="1">#REF!</definedName>
    <definedName name="Base_Unit_Template" localSheetId="0">#REF!</definedName>
    <definedName name="Base_Unit_Template">#REF!</definedName>
    <definedName name="Budget" localSheetId="2">#REF!</definedName>
    <definedName name="Budget" localSheetId="1">#REF!</definedName>
    <definedName name="Budget" localSheetId="0">#REF!</definedName>
    <definedName name="Budget">#REF!</definedName>
    <definedName name="BuildFormulas" localSheetId="2">#REF!</definedName>
    <definedName name="BuildFormulas" localSheetId="1">#REF!</definedName>
    <definedName name="BuildFormulas" localSheetId="0">#REF!</definedName>
    <definedName name="BuildFormulas">#REF!</definedName>
    <definedName name="coop2" localSheetId="0" hidden="1">{"'vert'!$A$1:$T$117"}</definedName>
    <definedName name="coop2" hidden="1">{"'vert'!$A$1:$T$117"}</definedName>
    <definedName name="coop2_1" localSheetId="0" hidden="1">{"'vert'!$A$1:$T$117"}</definedName>
    <definedName name="coop2_1" hidden="1">{"'vert'!$A$1:$T$117"}</definedName>
    <definedName name="Current_Month" localSheetId="2">#REF!</definedName>
    <definedName name="Current_Month" localSheetId="1">#REF!</definedName>
    <definedName name="Current_Month" localSheetId="0">#REF!</definedName>
    <definedName name="Current_Month">#REF!</definedName>
    <definedName name="CurrentDate">'[1]S&amp;OP Check'!$B$2</definedName>
    <definedName name="de_mnthly">[2]de!$A$60:$L$73</definedName>
    <definedName name="de_wkly">[2]de!$A$5:$L$58</definedName>
    <definedName name="dfgdsfg" localSheetId="0" hidden="1">{"'vert'!$A$1:$T$117"}</definedName>
    <definedName name="dfgdsfg" hidden="1">{"'vert'!$A$1:$T$117"}</definedName>
    <definedName name="dfgdsfg_1" localSheetId="0" hidden="1">{"'vert'!$A$1:$T$117"}</definedName>
    <definedName name="dfgdsfg_1" hidden="1">{"'vert'!$A$1:$T$117"}</definedName>
    <definedName name="ECon" localSheetId="0" hidden="1">{"'vert'!$A$1:$T$117"}</definedName>
    <definedName name="ECon" hidden="1">{"'vert'!$A$1:$T$117"}</definedName>
    <definedName name="fr_mnthly">[2]fr!$A$60:$L$73</definedName>
    <definedName name="fr_wkly">[2]fr!$A$5:$L$58</definedName>
    <definedName name="HTML_CodePage" hidden="1">1252</definedName>
    <definedName name="HTML_Cont" localSheetId="0" hidden="1">{"'vert'!$A$1:$T$117"}</definedName>
    <definedName name="HTML_Cont" hidden="1">{"'vert'!$A$1:$T$117"}</definedName>
    <definedName name="HTML_Cont_1" localSheetId="0" hidden="1">{"'vert'!$A$1:$T$117"}</definedName>
    <definedName name="HTML_Cont_1" hidden="1">{"'vert'!$A$1:$T$117"}</definedName>
    <definedName name="HTML_Control" localSheetId="0" hidden="1">{"'vert'!$A$1:$T$117"}</definedName>
    <definedName name="HTML_Control" hidden="1">{"'vert'!$A$1:$T$117"}</definedName>
    <definedName name="HTML_Control_1" localSheetId="0" hidden="1">{"'vert'!$A$1:$T$117"}</definedName>
    <definedName name="HTML_Control_1" hidden="1">{"'vert'!$A$1:$T$117"}</definedName>
    <definedName name="HTML_Description" hidden="1">""</definedName>
    <definedName name="HTML_Email" hidden="1">""</definedName>
    <definedName name="HTML_Header" hidden="1">"CS holiday scorecard"</definedName>
    <definedName name="HTML_LastUpdate" hidden="1">"10/25/00"</definedName>
    <definedName name="HTML_LineAfter" hidden="1">FALSE</definedName>
    <definedName name="HTML_LineBefore" hidden="1">FALSE</definedName>
    <definedName name="HTML_Name" hidden="1">"emily alford"</definedName>
    <definedName name="HTML_OBDlg2" hidden="1">TRUE</definedName>
    <definedName name="HTML_OBDlg4" hidden="1">TRUE</definedName>
    <definedName name="HTML_OS" hidden="1">0</definedName>
    <definedName name="HTML_PathFile" hidden="1">"I:\dept\cs\us\manager\metrics\secure\holidayscorecard.html.htm"</definedName>
    <definedName name="HTML_Title" hidden="1">"CS holiday scorecard"</definedName>
    <definedName name="intl_mnthly">[2]total_intl!$A$60:$K$73</definedName>
    <definedName name="intl_wkly">[2]total_intl!$A$5:$K$58</definedName>
    <definedName name="John" localSheetId="0" hidden="1">{"'vert'!$A$1:$T$117"}</definedName>
    <definedName name="John" hidden="1">{"'vert'!$A$1:$T$117"}</definedName>
    <definedName name="jp_mnthly">[2]jp!$A$60:$L$73</definedName>
    <definedName name="jp_wkly">[2]jp!$A$5:$L$58</definedName>
    <definedName name="kakaw" localSheetId="0" hidden="1">{"'vert'!$A$1:$T$117"}</definedName>
    <definedName name="kakaw" hidden="1">{"'vert'!$A$1:$T$117"}</definedName>
    <definedName name="Month" localSheetId="2">#REF!</definedName>
    <definedName name="Month" localSheetId="1">#REF!</definedName>
    <definedName name="Month" localSheetId="0">#REF!</definedName>
    <definedName name="Month">#REF!</definedName>
    <definedName name="RegionDD" localSheetId="2">#REF!</definedName>
    <definedName name="RegionDD" localSheetId="1">#REF!</definedName>
    <definedName name="RegionDD" localSheetId="0">#REF!</definedName>
    <definedName name="RegionDD">#REF!</definedName>
    <definedName name="Tab?" localSheetId="0" hidden="1">{"'vert'!$A$1:$T$117"}</definedName>
    <definedName name="Tab?" hidden="1">{"'vert'!$A$1:$T$117"}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5" l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F2" i="5"/>
  <c r="G2" i="5" s="1"/>
  <c r="H2" i="5" s="1"/>
  <c r="J2" i="5"/>
  <c r="K2" i="5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T6" i="5"/>
  <c r="AU6" i="5"/>
  <c r="AT10" i="5"/>
  <c r="AU10" i="5"/>
  <c r="AT14" i="5"/>
  <c r="AU14" i="5"/>
  <c r="P16" i="5"/>
  <c r="Q16" i="5"/>
  <c r="R16" i="5" s="1"/>
  <c r="S16" i="5" s="1"/>
  <c r="T16" i="5" s="1"/>
  <c r="U16" i="5" s="1"/>
  <c r="V17" i="5"/>
  <c r="W17" i="5"/>
  <c r="X17" i="5" s="1"/>
  <c r="Y18" i="5"/>
  <c r="Z18" i="5" s="1"/>
  <c r="AA19" i="5"/>
  <c r="AB19" i="5" s="1"/>
  <c r="AC20" i="5"/>
  <c r="AD20" i="5" s="1"/>
  <c r="AE21" i="5"/>
  <c r="AF21" i="5" s="1"/>
  <c r="AG22" i="5"/>
  <c r="AH22" i="5" s="1"/>
  <c r="AI23" i="5"/>
  <c r="AJ23" i="5" s="1"/>
  <c r="AK23" i="5" s="1"/>
  <c r="AL24" i="5"/>
  <c r="AM24" i="5"/>
  <c r="AN25" i="5"/>
  <c r="AO25" i="5"/>
  <c r="AP26" i="5"/>
  <c r="AQ26" i="5"/>
  <c r="AR27" i="5"/>
  <c r="AS27" i="5"/>
  <c r="K30" i="5"/>
  <c r="L30" i="5"/>
  <c r="M30" i="5" s="1"/>
  <c r="N30" i="5"/>
  <c r="O30" i="5" s="1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AB30" i="5" s="1"/>
  <c r="AC30" i="5" s="1"/>
  <c r="AD30" i="5" s="1"/>
  <c r="AE30" i="5" s="1"/>
  <c r="AF30" i="5" s="1"/>
  <c r="AG30" i="5" s="1"/>
  <c r="AH30" i="5" s="1"/>
  <c r="AI30" i="5" s="1"/>
  <c r="AJ30" i="5" s="1"/>
  <c r="AK30" i="5" s="1"/>
  <c r="AL30" i="5" s="1"/>
  <c r="AM30" i="5" s="1"/>
  <c r="AN30" i="5" s="1"/>
  <c r="AO30" i="5" s="1"/>
  <c r="AP30" i="5" s="1"/>
  <c r="AQ30" i="5" s="1"/>
  <c r="AR30" i="5" s="1"/>
  <c r="AS30" i="5" s="1"/>
  <c r="AT30" i="5" s="1"/>
  <c r="AU30" i="5" s="1"/>
  <c r="AV30" i="5" s="1"/>
  <c r="AW30" i="5" s="1"/>
  <c r="AX30" i="5" s="1"/>
  <c r="AY30" i="5" s="1"/>
  <c r="AZ30" i="5" s="1"/>
  <c r="BA30" i="5" s="1"/>
  <c r="BB30" i="5" s="1"/>
  <c r="BC30" i="5" s="1"/>
  <c r="BD30" i="5" s="1"/>
  <c r="BE30" i="5" s="1"/>
  <c r="BF30" i="5" s="1"/>
  <c r="BG30" i="5" s="1"/>
  <c r="BH30" i="5" s="1"/>
  <c r="BI30" i="5" s="1"/>
  <c r="BJ30" i="5" s="1"/>
  <c r="BK30" i="5" s="1"/>
  <c r="BL30" i="5" s="1"/>
  <c r="F31" i="5"/>
  <c r="G31" i="5"/>
  <c r="H31" i="5" s="1"/>
  <c r="I31" i="5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K31" i="5" s="1"/>
  <c r="AL31" i="5" s="1"/>
  <c r="AM31" i="5" s="1"/>
  <c r="AN31" i="5" s="1"/>
  <c r="AO31" i="5" s="1"/>
  <c r="AP31" i="5" s="1"/>
  <c r="AQ31" i="5" s="1"/>
  <c r="AR31" i="5" s="1"/>
  <c r="AS31" i="5" s="1"/>
  <c r="AT31" i="5" s="1"/>
  <c r="AU31" i="5" s="1"/>
  <c r="AV31" i="5" s="1"/>
  <c r="AW31" i="5" s="1"/>
  <c r="AX31" i="5" s="1"/>
  <c r="AY31" i="5" s="1"/>
  <c r="AZ31" i="5" s="1"/>
  <c r="BA31" i="5" s="1"/>
  <c r="BB31" i="5" s="1"/>
  <c r="BC31" i="5" s="1"/>
  <c r="BD31" i="5" s="1"/>
  <c r="BE31" i="5" s="1"/>
  <c r="BF31" i="5" s="1"/>
  <c r="BG31" i="5" s="1"/>
  <c r="BH31" i="5" s="1"/>
  <c r="BI31" i="5" s="1"/>
  <c r="BJ31" i="5" s="1"/>
  <c r="BK31" i="5" s="1"/>
  <c r="BL31" i="5" s="1"/>
  <c r="AV64" i="5"/>
</calcChain>
</file>

<file path=xl/sharedStrings.xml><?xml version="1.0" encoding="utf-8"?>
<sst xmlns="http://schemas.openxmlformats.org/spreadsheetml/2006/main" count="377" uniqueCount="160">
  <si>
    <t>#</t>
  </si>
  <si>
    <t>Sites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</si>
  <si>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</si>
  <si>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</si>
  <si>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</si>
  <si>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</si>
  <si>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</si>
  <si>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</si>
  <si>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</si>
  <si>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</si>
  <si>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</si>
  <si>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</si>
  <si>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</si>
  <si>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BFL1</t>
  </si>
  <si>
    <t>MKE2</t>
  </si>
  <si>
    <t>AKC1</t>
  </si>
  <si>
    <t>INTL</t>
  </si>
  <si>
    <t>ATL2</t>
  </si>
  <si>
    <t>Siemens</t>
  </si>
  <si>
    <t>PCW1</t>
  </si>
  <si>
    <t>BOI2</t>
  </si>
  <si>
    <t>DSM5</t>
  </si>
  <si>
    <t>* each receive line will be installed in sequence one at the time.</t>
  </si>
  <si>
    <t>Intl</t>
  </si>
  <si>
    <t>PO 
4/17</t>
  </si>
  <si>
    <t>First Receive i/O Check</t>
  </si>
  <si>
    <t>Building Size</t>
  </si>
  <si>
    <t>Vendor</t>
  </si>
  <si>
    <t>Location</t>
  </si>
  <si>
    <t>640K</t>
  </si>
  <si>
    <t>Bakersfield, CA</t>
  </si>
  <si>
    <t>Oak Creek, WI</t>
  </si>
  <si>
    <t>Akron, OH</t>
  </si>
  <si>
    <t>DEM</t>
  </si>
  <si>
    <t>Stone Mountain, GA</t>
  </si>
  <si>
    <t>ROSSFORD, OH</t>
  </si>
  <si>
    <t>Nampa, Idaho</t>
  </si>
  <si>
    <t>Frist Receive</t>
  </si>
  <si>
    <t>First 
Ship</t>
  </si>
  <si>
    <t>First Recv 
I/O Check</t>
  </si>
  <si>
    <t>Siemens
Proposal</t>
  </si>
  <si>
    <t>8/7 - 8/21</t>
  </si>
  <si>
    <t>9/18 -10/2</t>
  </si>
  <si>
    <t>7/17 - 7/31</t>
  </si>
  <si>
    <t>8/21 -9/4</t>
  </si>
  <si>
    <t>9/4 - 9/18</t>
  </si>
  <si>
    <t>Intellligrated</t>
  </si>
  <si>
    <t>Intelligrated
Dematic</t>
  </si>
  <si>
    <t>7/26 -8/17</t>
  </si>
  <si>
    <t>7/19 - 8/17</t>
  </si>
  <si>
    <t>8/2 - 8/25</t>
  </si>
  <si>
    <t>8/2 - 8/16</t>
  </si>
  <si>
    <t>10/5 - 10/28</t>
  </si>
  <si>
    <t>7/17 - 8/5</t>
  </si>
  <si>
    <t>8/7 - 8/26</t>
  </si>
  <si>
    <t>8/2 - 8/23</t>
  </si>
  <si>
    <t>Dematic</t>
  </si>
  <si>
    <t>8/2 - 8/30</t>
  </si>
  <si>
    <t>10/16 - 11/11</t>
  </si>
  <si>
    <t>8/10 - 8/31</t>
  </si>
  <si>
    <t>8/17 - 9/7</t>
  </si>
  <si>
    <t>7/26 - 8/17</t>
  </si>
  <si>
    <t>30 Destackers Available</t>
  </si>
  <si>
    <t>9/27 - 10/11</t>
  </si>
  <si>
    <t>9/4 - 9/23</t>
  </si>
  <si>
    <t>9/18 - 10/7</t>
  </si>
  <si>
    <t>8/21 - 9/9</t>
  </si>
  <si>
    <t>8/30 - 9/13</t>
  </si>
  <si>
    <t>10/2 - 10/23</t>
  </si>
  <si>
    <t>7/19 - 8/9</t>
  </si>
  <si>
    <t>-</t>
  </si>
  <si>
    <t>Contract Award: Go</t>
  </si>
  <si>
    <t>PCW1 install 10/16-10/30----- Amazon FR 8/2 Launch 8/30</t>
  </si>
  <si>
    <t>No Fill, New Series Prod</t>
  </si>
  <si>
    <t>AKC1 install 10/2-10/16----- Amazon FR 8/2 Launch 8/16</t>
  </si>
  <si>
    <t>Short Holiday Wk</t>
  </si>
  <si>
    <t>BFL1 install 9/18-10/2----- Amazon FR 7/19 Launch 7/26</t>
  </si>
  <si>
    <t>Build Existing Stock</t>
  </si>
  <si>
    <t>DSM5 install 9/4-9/18----- Amazon FR 9/27 Launch 10/4</t>
  </si>
  <si>
    <t>RWK, Expedite New</t>
  </si>
  <si>
    <t>BOI2 install 8/21-9/4----- Amazon FR 8/30  Launch 9/27</t>
  </si>
  <si>
    <t>Engineering Release SAP</t>
  </si>
  <si>
    <t>ATL2 install  8/7-8/21----- Amazon FR 8/2 Launch 8/23</t>
  </si>
  <si>
    <t>SO Load/Prod LT (14Wks)</t>
  </si>
  <si>
    <t>MKE2 install 7/17-7/31 ----- Amazon FR 7/19 Launch 8/16</t>
  </si>
  <si>
    <t>Color Legend</t>
  </si>
  <si>
    <t xml:space="preserve">CLT4  Acceptance </t>
  </si>
  <si>
    <t>System Testing for Acceptance 4wks</t>
  </si>
  <si>
    <t>Install @ Site CLT4  (3wks ea Line)</t>
  </si>
  <si>
    <t>Prep for shipping Site CLT4</t>
  </si>
  <si>
    <t xml:space="preserve">TUL2  Acceptance </t>
  </si>
  <si>
    <t>Install @ Site TUL2  (3wks ea Line)</t>
  </si>
  <si>
    <t>Prep for shipping Site TUL2</t>
  </si>
  <si>
    <t>Peak Break</t>
  </si>
  <si>
    <t xml:space="preserve">OKC1 Acceptance </t>
  </si>
  <si>
    <t>Install @ Site OKC1 (3wks ea Line)</t>
  </si>
  <si>
    <t>Prep for shipping Site OKC1</t>
  </si>
  <si>
    <t xml:space="preserve">ACY1 Acceptance </t>
  </si>
  <si>
    <t>System Testing for Acceptance 2wks</t>
  </si>
  <si>
    <t>Install @ Site ACY1 (3wks ea Line)</t>
  </si>
  <si>
    <t>Prep for shipping Site ACY1</t>
  </si>
  <si>
    <t>10 - week Lead time</t>
  </si>
  <si>
    <t xml:space="preserve">Material Lead Time </t>
  </si>
  <si>
    <t>Engieering / Design  Freeze</t>
  </si>
  <si>
    <t>Amazon  / Production Contract Award</t>
  </si>
  <si>
    <t xml:space="preserve">Amazon RFP Received </t>
  </si>
  <si>
    <t>Trunkline Ehancement &amp; Powered Spur</t>
  </si>
  <si>
    <t>+41:4129:4729:54</t>
  </si>
  <si>
    <t>Site 12</t>
  </si>
  <si>
    <t>Site 11</t>
  </si>
  <si>
    <t>Site 10</t>
  </si>
  <si>
    <t>Site 9</t>
  </si>
  <si>
    <t>Site 8</t>
  </si>
  <si>
    <t>Site 7</t>
  </si>
  <si>
    <t xml:space="preserve">PCW1 </t>
  </si>
  <si>
    <t>Site 6</t>
  </si>
  <si>
    <t>Site 5</t>
  </si>
  <si>
    <t>Site 4</t>
  </si>
  <si>
    <t>Site 3</t>
  </si>
  <si>
    <t>Site 2</t>
  </si>
  <si>
    <t xml:space="preserve">Site 1 </t>
  </si>
  <si>
    <t>Up Grade 4 Units in FG and build the Remaining 40, Then New Production</t>
  </si>
  <si>
    <t>20 Modules a Week</t>
  </si>
  <si>
    <t>Max Number</t>
  </si>
  <si>
    <t>MFG Rework, Expedite, Buy New Parts</t>
  </si>
  <si>
    <t>Eng Resume , Complete ALL Changes and Release in SAP</t>
  </si>
  <si>
    <t>3 B</t>
  </si>
  <si>
    <t>3 A</t>
  </si>
  <si>
    <t xml:space="preserve">Up Grade 4 Units in FG and Ramp to Production Rate </t>
  </si>
  <si>
    <t>15 Modules a Week</t>
  </si>
  <si>
    <t>Production Modules</t>
  </si>
  <si>
    <t xml:space="preserve">Lead  Time to Qty </t>
  </si>
  <si>
    <t xml:space="preserve">MFG Rework 4, Expedite, Buy New Parts, Lead Time </t>
  </si>
  <si>
    <t>2 B</t>
  </si>
  <si>
    <t>Friday: MFG Completion Dates/Ship</t>
  </si>
  <si>
    <t>Count Weeks</t>
  </si>
  <si>
    <t>First Receive
IQ/OQ
w/covid19</t>
  </si>
  <si>
    <t>First Recv 
IQ/OQ</t>
  </si>
  <si>
    <t xml:space="preserve">First Receive
w/covid19 </t>
  </si>
  <si>
    <t>First Ship
w/covid19</t>
  </si>
  <si>
    <t>Siemens Install
Proposal</t>
  </si>
  <si>
    <t>Destackers Available</t>
  </si>
  <si>
    <t>8/23 - 9/6</t>
  </si>
  <si>
    <t>9/6 - 9/20</t>
  </si>
  <si>
    <t>9/13 - 9/27</t>
  </si>
  <si>
    <t>10/11 - 10/25</t>
  </si>
  <si>
    <t>11/8 - 11/22</t>
  </si>
  <si>
    <t>8/21 - 9/4</t>
  </si>
  <si>
    <t>9/1 - 9/18</t>
  </si>
  <si>
    <t>9/18 - 10/2</t>
  </si>
  <si>
    <t>8/24 - 9/6</t>
  </si>
  <si>
    <t>***JAX2</t>
  </si>
  <si>
    <t>**PSP1</t>
  </si>
  <si>
    <t>**</t>
  </si>
  <si>
    <t>***</t>
  </si>
  <si>
    <t>*Sites</t>
  </si>
  <si>
    <t>* To all sites each receive line will be installed in sequence one at the time.</t>
  </si>
  <si>
    <t>TBD</t>
  </si>
  <si>
    <t>copied to NACF-AE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</si>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</sst>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8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1" fillId="0" borderId="34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36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1" fillId="0" borderId="24" xfId="1" applyBorder="1" applyAlignment="1">
      <alignment horizontal="center" vertical="center"/>
    </xf>
    <xf numFmtId="0" fontId="1" fillId="2" borderId="40" xfId="1" applyFill="1" applyBorder="1" applyAlignment="1">
      <alignment horizontal="center" vertical="center"/>
    </xf>
    <xf numFmtId="0" fontId="1" fillId="2" borderId="41" xfId="1" applyFill="1" applyBorder="1" applyAlignment="1">
      <alignment horizontal="center" vertical="center"/>
    </xf>
    <xf numFmtId="0" fontId="1" fillId="2" borderId="41" xfId="1" applyFill="1" applyBorder="1" applyAlignment="1">
      <alignment horizontal="center" vertical="center" wrapText="1"/>
    </xf>
    <xf numFmtId="16" fontId="1" fillId="0" borderId="24" xfId="1" applyNumberFormat="1" applyBorder="1" applyAlignment="1">
      <alignment horizontal="center" vertical="center"/>
    </xf>
    <xf numFmtId="16" fontId="1" fillId="0" borderId="34" xfId="1" applyNumberFormat="1" applyBorder="1" applyAlignment="1">
      <alignment horizontal="center" vertical="center"/>
    </xf>
    <xf numFmtId="16" fontId="1" fillId="0" borderId="39" xfId="1" applyNumberFormat="1" applyBorder="1" applyAlignment="1">
      <alignment horizontal="center" vertical="center"/>
    </xf>
    <xf numFmtId="0" fontId="0" fillId="2" borderId="42" xfId="1" applyFont="1" applyFill="1" applyBorder="1" applyAlignment="1">
      <alignment horizontal="center" vertical="center" wrapText="1"/>
    </xf>
    <xf numFmtId="0" fontId="0" fillId="2" borderId="41" xfId="1" applyFont="1" applyFill="1" applyBorder="1" applyAlignment="1">
      <alignment horizontal="center" vertical="center" wrapText="1"/>
    </xf>
    <xf numFmtId="16" fontId="1" fillId="0" borderId="37" xfId="1" applyNumberFormat="1" applyBorder="1" applyAlignment="1">
      <alignment horizontal="center" vertical="center"/>
    </xf>
    <xf numFmtId="16" fontId="1" fillId="0" borderId="15" xfId="1" applyNumberFormat="1" applyBorder="1" applyAlignment="1">
      <alignment horizontal="center" vertical="center"/>
    </xf>
    <xf numFmtId="16" fontId="1" fillId="0" borderId="38" xfId="1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36" xfId="1" applyFont="1" applyBorder="1" applyAlignment="1">
      <alignment horizontal="center" vertical="center"/>
    </xf>
    <xf numFmtId="16" fontId="6" fillId="0" borderId="34" xfId="1" applyNumberFormat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16" fontId="6" fillId="0" borderId="15" xfId="1" applyNumberFormat="1" applyFont="1" applyBorder="1" applyAlignment="1">
      <alignment horizontal="center" vertical="center"/>
    </xf>
    <xf numFmtId="16" fontId="0" fillId="5" borderId="17" xfId="0" applyNumberFormat="1" applyFill="1" applyBorder="1" applyAlignment="1">
      <alignment vertical="center"/>
    </xf>
    <xf numFmtId="0" fontId="0" fillId="0" borderId="29" xfId="0" applyBorder="1" applyAlignment="1">
      <alignment vertical="center"/>
    </xf>
    <xf numFmtId="0" fontId="0" fillId="6" borderId="32" xfId="0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16" fontId="0" fillId="7" borderId="7" xfId="0" applyNumberFormat="1" applyFill="1" applyBorder="1" applyAlignment="1">
      <alignment vertical="center"/>
    </xf>
    <xf numFmtId="16" fontId="0" fillId="5" borderId="20" xfId="0" applyNumberFormat="1" applyFill="1" applyBorder="1" applyAlignment="1">
      <alignment vertical="center"/>
    </xf>
    <xf numFmtId="16" fontId="0" fillId="8" borderId="21" xfId="0" applyNumberFormat="1" applyFill="1" applyBorder="1" applyAlignment="1">
      <alignment vertical="center"/>
    </xf>
    <xf numFmtId="16" fontId="0" fillId="7" borderId="31" xfId="0" applyNumberFormat="1" applyFill="1" applyBorder="1" applyAlignment="1">
      <alignment vertical="center"/>
    </xf>
    <xf numFmtId="0" fontId="0" fillId="0" borderId="0" xfId="0" applyBorder="1" applyAlignment="1">
      <alignment vertical="center"/>
    </xf>
    <xf numFmtId="16" fontId="6" fillId="0" borderId="0" xfId="0" applyNumberFormat="1" applyFont="1" applyAlignment="1">
      <alignment horizontal="center" vertical="center"/>
    </xf>
    <xf numFmtId="0" fontId="6" fillId="6" borderId="29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7" borderId="15" xfId="0" applyFont="1" applyFill="1" applyBorder="1" applyAlignment="1">
      <alignment vertical="center"/>
    </xf>
    <xf numFmtId="16" fontId="6" fillId="9" borderId="3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" fontId="6" fillId="0" borderId="35" xfId="1" applyNumberFormat="1" applyFont="1" applyBorder="1" applyAlignment="1">
      <alignment horizontal="center" vertical="center"/>
    </xf>
    <xf numFmtId="16" fontId="6" fillId="9" borderId="15" xfId="1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6" fontId="6" fillId="0" borderId="5" xfId="1" applyNumberFormat="1" applyFont="1" applyBorder="1" applyAlignment="1">
      <alignment horizontal="center" vertical="center"/>
    </xf>
    <xf numFmtId="16" fontId="6" fillId="9" borderId="5" xfId="1" applyNumberFormat="1" applyFont="1" applyFill="1" applyBorder="1" applyAlignment="1">
      <alignment horizontal="center"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16" fontId="6" fillId="0" borderId="37" xfId="1" applyNumberFormat="1" applyFont="1" applyBorder="1" applyAlignment="1">
      <alignment horizontal="center" vertical="center"/>
    </xf>
    <xf numFmtId="16" fontId="6" fillId="0" borderId="38" xfId="1" applyNumberFormat="1" applyFont="1" applyBorder="1" applyAlignment="1">
      <alignment horizontal="center" vertical="center"/>
    </xf>
    <xf numFmtId="164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49" fontId="3" fillId="0" borderId="0" xfId="0" applyNumberFormat="1" applyFont="1" applyAlignment="1">
      <alignment horizontal="center"/>
    </xf>
    <xf numFmtId="16" fontId="0" fillId="0" borderId="0" xfId="0" applyNumberFormat="1"/>
    <xf numFmtId="0" fontId="3" fillId="11" borderId="1" xfId="0" applyFont="1" applyFill="1" applyBorder="1"/>
    <xf numFmtId="0" fontId="2" fillId="0" borderId="0" xfId="0" applyFont="1" applyAlignment="1">
      <alignment horizontal="left" vertical="center" indent="1"/>
    </xf>
    <xf numFmtId="0" fontId="3" fillId="0" borderId="26" xfId="0" applyFont="1" applyBorder="1"/>
    <xf numFmtId="0" fontId="3" fillId="2" borderId="27" xfId="0" applyFont="1" applyFill="1" applyBorder="1"/>
    <xf numFmtId="0" fontId="3" fillId="12" borderId="27" xfId="0" applyFont="1" applyFill="1" applyBorder="1"/>
    <xf numFmtId="0" fontId="0" fillId="0" borderId="0" xfId="0" applyAlignment="1">
      <alignment horizontal="left" vertical="center" indent="1"/>
    </xf>
    <xf numFmtId="0" fontId="3" fillId="13" borderId="27" xfId="0" applyFont="1" applyFill="1" applyBorder="1"/>
    <xf numFmtId="0" fontId="3" fillId="14" borderId="27" xfId="0" applyFont="1" applyFill="1" applyBorder="1"/>
    <xf numFmtId="0" fontId="3" fillId="15" borderId="25" xfId="0" applyFont="1" applyFill="1" applyBorder="1"/>
    <xf numFmtId="0" fontId="3" fillId="16" borderId="1" xfId="0" applyFont="1" applyFill="1" applyBorder="1"/>
    <xf numFmtId="0" fontId="0" fillId="0" borderId="0" xfId="0" applyFill="1" applyAlignment="1">
      <alignment horizontal="center"/>
    </xf>
    <xf numFmtId="0" fontId="0" fillId="0" borderId="0" xfId="0" applyFont="1"/>
    <xf numFmtId="0" fontId="0" fillId="17" borderId="0" xfId="0" applyFill="1" applyAlignment="1">
      <alignment horizontal="center"/>
    </xf>
    <xf numFmtId="0" fontId="0" fillId="8" borderId="0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47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applyFill="1"/>
    <xf numFmtId="164" fontId="3" fillId="10" borderId="0" xfId="0" applyNumberFormat="1" applyFont="1" applyFill="1"/>
    <xf numFmtId="0" fontId="3" fillId="10" borderId="0" xfId="0" applyFont="1" applyFill="1"/>
    <xf numFmtId="0" fontId="0" fillId="10" borderId="0" xfId="0" applyFill="1" applyAlignment="1">
      <alignment horizontal="center"/>
    </xf>
    <xf numFmtId="0" fontId="0" fillId="17" borderId="47" xfId="0" applyFill="1" applyBorder="1" applyAlignment="1">
      <alignment horizontal="center"/>
    </xf>
    <xf numFmtId="0" fontId="0" fillId="17" borderId="48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7" fillId="11" borderId="0" xfId="0" applyFont="1" applyFill="1" applyAlignment="1">
      <alignment horizontal="center"/>
    </xf>
    <xf numFmtId="14" fontId="3" fillId="0" borderId="0" xfId="0" applyNumberFormat="1" applyFont="1" applyBorder="1" applyAlignment="1">
      <alignment horizontal="center" textRotation="90"/>
    </xf>
    <xf numFmtId="14" fontId="3" fillId="0" borderId="0" xfId="0" applyNumberFormat="1" applyFont="1" applyFill="1" applyBorder="1" applyAlignment="1">
      <alignment horizontal="center" textRotation="90"/>
    </xf>
    <xf numFmtId="14" fontId="3" fillId="20" borderId="0" xfId="0" applyNumberFormat="1" applyFont="1" applyFill="1" applyBorder="1" applyAlignment="1">
      <alignment horizontal="center" textRotation="90"/>
    </xf>
    <xf numFmtId="0" fontId="8" fillId="0" borderId="0" xfId="0" applyFont="1"/>
    <xf numFmtId="14" fontId="3" fillId="0" borderId="45" xfId="0" applyNumberFormat="1" applyFont="1" applyBorder="1" applyAlignment="1">
      <alignment horizontal="center" textRotation="90"/>
    </xf>
    <xf numFmtId="14" fontId="3" fillId="2" borderId="45" xfId="0" applyNumberFormat="1" applyFont="1" applyFill="1" applyBorder="1" applyAlignment="1">
      <alignment horizontal="center" textRotation="90"/>
    </xf>
    <xf numFmtId="14" fontId="3" fillId="0" borderId="45" xfId="0" applyNumberFormat="1" applyFont="1" applyFill="1" applyBorder="1" applyAlignment="1">
      <alignment horizontal="center" textRotation="90"/>
    </xf>
    <xf numFmtId="0" fontId="9" fillId="0" borderId="0" xfId="0" applyFont="1"/>
    <xf numFmtId="0" fontId="3" fillId="0" borderId="49" xfId="0" applyFont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left"/>
    </xf>
    <xf numFmtId="14" fontId="3" fillId="0" borderId="0" xfId="0" applyNumberFormat="1" applyFont="1" applyFill="1" applyBorder="1" applyAlignment="1">
      <alignment horizontal="right"/>
    </xf>
    <xf numFmtId="0" fontId="0" fillId="21" borderId="0" xfId="0" applyFill="1" applyAlignment="1">
      <alignment horizontal="center"/>
    </xf>
    <xf numFmtId="164" fontId="3" fillId="0" borderId="26" xfId="0" applyNumberFormat="1" applyFont="1" applyBorder="1"/>
    <xf numFmtId="0" fontId="3" fillId="0" borderId="50" xfId="0" applyFont="1" applyBorder="1"/>
    <xf numFmtId="0" fontId="0" fillId="0" borderId="45" xfId="0" applyBorder="1" applyAlignment="1">
      <alignment horizontal="center"/>
    </xf>
    <xf numFmtId="0" fontId="0" fillId="22" borderId="45" xfId="0" applyFill="1" applyBorder="1" applyAlignment="1">
      <alignment horizontal="center"/>
    </xf>
    <xf numFmtId="0" fontId="0" fillId="12" borderId="45" xfId="0" applyFill="1" applyBorder="1" applyAlignment="1">
      <alignment horizontal="center"/>
    </xf>
    <xf numFmtId="14" fontId="3" fillId="0" borderId="45" xfId="0" applyNumberFormat="1" applyFont="1" applyBorder="1" applyAlignment="1">
      <alignment horizontal="right"/>
    </xf>
    <xf numFmtId="0" fontId="3" fillId="0" borderId="45" xfId="0" applyFont="1" applyBorder="1"/>
    <xf numFmtId="164" fontId="3" fillId="0" borderId="27" xfId="0" applyNumberFormat="1" applyFont="1" applyBorder="1"/>
    <xf numFmtId="0" fontId="3" fillId="0" borderId="51" xfId="0" applyFont="1" applyBorder="1"/>
    <xf numFmtId="0" fontId="0" fillId="0" borderId="0" xfId="0" applyBorder="1" applyAlignment="1">
      <alignment horizontal="center"/>
    </xf>
    <xf numFmtId="0" fontId="0" fillId="13" borderId="0" xfId="0" applyFill="1" applyBorder="1" applyAlignment="1">
      <alignment horizontal="center"/>
    </xf>
    <xf numFmtId="14" fontId="3" fillId="0" borderId="0" xfId="0" applyNumberFormat="1" applyFont="1" applyBorder="1" applyAlignment="1">
      <alignment horizontal="right"/>
    </xf>
    <xf numFmtId="0" fontId="3" fillId="0" borderId="0" xfId="0" applyFont="1" applyBorder="1"/>
    <xf numFmtId="164" fontId="3" fillId="0" borderId="25" xfId="0" applyNumberFormat="1" applyFont="1" applyBorder="1"/>
    <xf numFmtId="0" fontId="3" fillId="0" borderId="52" xfId="0" applyFont="1" applyBorder="1"/>
    <xf numFmtId="0" fontId="0" fillId="0" borderId="53" xfId="0" applyBorder="1" applyAlignment="1">
      <alignment horizontal="center"/>
    </xf>
    <xf numFmtId="0" fontId="0" fillId="15" borderId="53" xfId="0" applyFill="1" applyBorder="1" applyAlignment="1">
      <alignment horizontal="center"/>
    </xf>
    <xf numFmtId="0" fontId="0" fillId="14" borderId="53" xfId="0" applyFill="1" applyBorder="1" applyAlignment="1">
      <alignment horizontal="center"/>
    </xf>
    <xf numFmtId="14" fontId="3" fillId="0" borderId="53" xfId="0" applyNumberFormat="1" applyFont="1" applyFill="1" applyBorder="1" applyAlignment="1">
      <alignment horizontal="right"/>
    </xf>
    <xf numFmtId="0" fontId="3" fillId="0" borderId="53" xfId="0" applyFont="1" applyBorder="1"/>
    <xf numFmtId="0" fontId="0" fillId="0" borderId="45" xfId="0" applyFill="1" applyBorder="1" applyAlignment="1">
      <alignment horizontal="center"/>
    </xf>
    <xf numFmtId="14" fontId="3" fillId="0" borderId="50" xfId="0" applyNumberFormat="1" applyFont="1" applyBorder="1" applyAlignment="1">
      <alignment horizontal="right"/>
    </xf>
    <xf numFmtId="0" fontId="0" fillId="0" borderId="0" xfId="0" applyFill="1" applyBorder="1" applyAlignment="1">
      <alignment horizontal="center"/>
    </xf>
    <xf numFmtId="14" fontId="3" fillId="0" borderId="51" xfId="0" applyNumberFormat="1" applyFont="1" applyBorder="1" applyAlignment="1">
      <alignment horizontal="right"/>
    </xf>
    <xf numFmtId="0" fontId="0" fillId="0" borderId="53" xfId="0" applyFill="1" applyBorder="1" applyAlignment="1">
      <alignment horizontal="center"/>
    </xf>
    <xf numFmtId="14" fontId="3" fillId="0" borderId="52" xfId="0" applyNumberFormat="1" applyFont="1" applyFill="1" applyBorder="1" applyAlignment="1">
      <alignment horizontal="right"/>
    </xf>
    <xf numFmtId="49" fontId="3" fillId="11" borderId="0" xfId="0" applyNumberFormat="1" applyFont="1" applyFill="1" applyAlignment="1">
      <alignment horizontal="center"/>
    </xf>
    <xf numFmtId="14" fontId="3" fillId="0" borderId="0" xfId="0" applyNumberFormat="1" applyFont="1" applyAlignment="1">
      <alignment horizontal="center" textRotation="90"/>
    </xf>
    <xf numFmtId="14" fontId="3" fillId="12" borderId="45" xfId="0" applyNumberFormat="1" applyFont="1" applyFill="1" applyBorder="1" applyAlignment="1">
      <alignment horizontal="center" textRotation="90"/>
    </xf>
    <xf numFmtId="14" fontId="3" fillId="11" borderId="45" xfId="0" applyNumberFormat="1" applyFont="1" applyFill="1" applyBorder="1" applyAlignment="1">
      <alignment horizontal="center" textRotation="90"/>
    </xf>
    <xf numFmtId="14" fontId="3" fillId="0" borderId="54" xfId="0" applyNumberFormat="1" applyFont="1" applyBorder="1" applyAlignment="1">
      <alignment horizontal="right"/>
    </xf>
    <xf numFmtId="14" fontId="3" fillId="0" borderId="50" xfId="0" applyNumberFormat="1" applyFont="1" applyBorder="1" applyAlignment="1">
      <alignment horizontal="center" textRotation="90"/>
    </xf>
    <xf numFmtId="0" fontId="3" fillId="0" borderId="0" xfId="0" applyFont="1" applyAlignment="1">
      <alignment horizontal="center"/>
    </xf>
    <xf numFmtId="0" fontId="3" fillId="0" borderId="49" xfId="0" applyFont="1" applyBorder="1" applyAlignment="1">
      <alignment horizontal="right"/>
    </xf>
    <xf numFmtId="0" fontId="3" fillId="0" borderId="54" xfId="0" applyFont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10" fillId="2" borderId="10" xfId="1" applyFont="1" applyFill="1" applyBorder="1" applyAlignment="1">
      <alignment horizontal="center" vertical="center" wrapText="1"/>
    </xf>
    <xf numFmtId="16" fontId="10" fillId="0" borderId="5" xfId="1" applyNumberFormat="1" applyFont="1" applyBorder="1" applyAlignment="1">
      <alignment horizontal="center" vertical="center"/>
    </xf>
    <xf numFmtId="16" fontId="10" fillId="0" borderId="34" xfId="1" applyNumberFormat="1" applyFont="1" applyBorder="1" applyAlignment="1">
      <alignment horizontal="center" vertical="center"/>
    </xf>
    <xf numFmtId="16" fontId="10" fillId="0" borderId="15" xfId="1" applyNumberFormat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16" fontId="6" fillId="0" borderId="0" xfId="1" applyNumberFormat="1" applyFont="1" applyBorder="1" applyAlignment="1">
      <alignment horizontal="center" vertical="center"/>
    </xf>
    <xf numFmtId="0" fontId="6" fillId="2" borderId="52" xfId="1" applyFont="1" applyFill="1" applyBorder="1" applyAlignment="1">
      <alignment horizontal="center" vertical="center"/>
    </xf>
    <xf numFmtId="0" fontId="6" fillId="2" borderId="53" xfId="1" applyFont="1" applyFill="1" applyBorder="1" applyAlignment="1">
      <alignment horizontal="center" vertical="center" wrapText="1"/>
    </xf>
    <xf numFmtId="0" fontId="6" fillId="0" borderId="51" xfId="1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6" fillId="0" borderId="52" xfId="1" applyFont="1" applyBorder="1" applyAlignment="1">
      <alignment horizontal="center" vertical="center"/>
    </xf>
    <xf numFmtId="0" fontId="6" fillId="0" borderId="53" xfId="1" applyFont="1" applyBorder="1" applyAlignment="1">
      <alignment horizontal="center" vertical="center"/>
    </xf>
    <xf numFmtId="16" fontId="6" fillId="0" borderId="53" xfId="1" applyNumberFormat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45" xfId="1" applyFont="1" applyBorder="1" applyAlignment="1">
      <alignment horizontal="center" vertical="center"/>
    </xf>
    <xf numFmtId="16" fontId="6" fillId="0" borderId="45" xfId="1" applyNumberFormat="1" applyFont="1" applyBorder="1" applyAlignment="1">
      <alignment horizontal="center" vertical="center"/>
    </xf>
    <xf numFmtId="0" fontId="6" fillId="0" borderId="52" xfId="1" applyFont="1" applyFill="1" applyBorder="1" applyAlignment="1">
      <alignment horizontal="center" vertical="center"/>
    </xf>
    <xf numFmtId="0" fontId="6" fillId="0" borderId="53" xfId="1" applyFont="1" applyFill="1" applyBorder="1" applyAlignment="1">
      <alignment horizontal="center" vertical="center" wrapText="1"/>
    </xf>
    <xf numFmtId="0" fontId="6" fillId="2" borderId="25" xfId="1" applyFont="1" applyFill="1" applyBorder="1" applyAlignment="1">
      <alignment horizontal="center" vertical="center"/>
    </xf>
    <xf numFmtId="0" fontId="6" fillId="0" borderId="25" xfId="1" applyFont="1" applyFill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6" fillId="0" borderId="26" xfId="1" applyFont="1" applyBorder="1" applyAlignment="1">
      <alignment horizontal="center" vertical="center"/>
    </xf>
    <xf numFmtId="0" fontId="6" fillId="0" borderId="25" xfId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0" fillId="2" borderId="25" xfId="1" applyFont="1" applyFill="1" applyBorder="1" applyAlignment="1">
      <alignment horizontal="center" vertical="center" wrapText="1"/>
    </xf>
    <xf numFmtId="0" fontId="10" fillId="0" borderId="25" xfId="1" applyFont="1" applyFill="1" applyBorder="1" applyAlignment="1">
      <alignment horizontal="center" vertical="center" wrapText="1"/>
    </xf>
    <xf numFmtId="16" fontId="10" fillId="0" borderId="27" xfId="1" applyNumberFormat="1" applyFont="1" applyBorder="1" applyAlignment="1">
      <alignment horizontal="center" vertical="center"/>
    </xf>
    <xf numFmtId="16" fontId="10" fillId="0" borderId="26" xfId="1" applyNumberFormat="1" applyFont="1" applyBorder="1" applyAlignment="1">
      <alignment horizontal="center" vertical="center"/>
    </xf>
    <xf numFmtId="16" fontId="10" fillId="0" borderId="25" xfId="1" applyNumberFormat="1" applyFont="1" applyBorder="1" applyAlignment="1">
      <alignment horizontal="center" vertical="center"/>
    </xf>
    <xf numFmtId="16" fontId="6" fillId="0" borderId="27" xfId="1" applyNumberFormat="1" applyFont="1" applyBorder="1" applyAlignment="1">
      <alignment horizontal="center" vertical="center"/>
    </xf>
    <xf numFmtId="16" fontId="6" fillId="0" borderId="26" xfId="1" applyNumberFormat="1" applyFont="1" applyBorder="1" applyAlignment="1">
      <alignment horizontal="center" vertical="center"/>
    </xf>
    <xf numFmtId="16" fontId="6" fillId="0" borderId="25" xfId="1" applyNumberFormat="1" applyFont="1" applyBorder="1" applyAlignment="1">
      <alignment horizontal="center" vertical="center"/>
    </xf>
    <xf numFmtId="0" fontId="6" fillId="2" borderId="25" xfId="1" applyFont="1" applyFill="1" applyBorder="1" applyAlignment="1">
      <alignment horizontal="center" vertical="center" wrapText="1"/>
    </xf>
    <xf numFmtId="0" fontId="6" fillId="0" borderId="25" xfId="1" applyFont="1" applyFill="1" applyBorder="1" applyAlignment="1">
      <alignment horizontal="center" vertical="center" wrapText="1"/>
    </xf>
    <xf numFmtId="16" fontId="6" fillId="0" borderId="27" xfId="1" applyNumberFormat="1" applyFont="1" applyFill="1" applyBorder="1" applyAlignment="1">
      <alignment horizontal="center" vertical="center"/>
    </xf>
    <xf numFmtId="16" fontId="6" fillId="0" borderId="26" xfId="1" applyNumberFormat="1" applyFont="1" applyFill="1" applyBorder="1" applyAlignment="1">
      <alignment horizontal="center" vertical="center"/>
    </xf>
    <xf numFmtId="16" fontId="6" fillId="0" borderId="25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center" vertical="center"/>
    </xf>
    <xf numFmtId="16" fontId="0" fillId="7" borderId="1" xfId="0" applyNumberForma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" fontId="0" fillId="5" borderId="21" xfId="0" applyNumberFormat="1" applyFill="1" applyBorder="1" applyAlignment="1">
      <alignment horizontal="center" vertical="center"/>
    </xf>
    <xf numFmtId="16" fontId="0" fillId="5" borderId="2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25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16" fontId="0" fillId="5" borderId="13" xfId="0" applyNumberFormat="1" applyFill="1" applyBorder="1" applyAlignment="1">
      <alignment horizontal="center" vertical="center"/>
    </xf>
    <xf numFmtId="16" fontId="0" fillId="5" borderId="43" xfId="0" applyNumberForma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6" borderId="3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16" fontId="0" fillId="5" borderId="45" xfId="0" applyNumberFormat="1" applyFill="1" applyBorder="1" applyAlignment="1">
      <alignment horizontal="center" vertical="center"/>
    </xf>
    <xf numFmtId="16" fontId="0" fillId="5" borderId="17" xfId="0" applyNumberForma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16" fontId="0" fillId="5" borderId="16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23" borderId="54" xfId="0" applyNumberFormat="1" applyFill="1" applyBorder="1" applyAlignment="1">
      <alignment horizontal="center" vertical="center"/>
    </xf>
    <xf numFmtId="16" fontId="0" fillId="23" borderId="55" xfId="0" applyNumberFormat="1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0" fillId="24" borderId="27" xfId="0" applyFill="1" applyBorder="1" applyAlignment="1">
      <alignment horizontal="center" vertical="center"/>
    </xf>
    <xf numFmtId="0" fontId="0" fillId="24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" fontId="0" fillId="8" borderId="1" xfId="0" applyNumberFormat="1" applyFill="1" applyBorder="1" applyAlignment="1">
      <alignment horizontal="center" vertical="center"/>
    </xf>
    <xf numFmtId="16" fontId="0" fillId="23" borderId="1" xfId="0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23" borderId="25" xfId="0" applyFill="1" applyBorder="1" applyAlignment="1">
      <alignment horizontal="center" vertical="center" wrapText="1"/>
    </xf>
    <xf numFmtId="0" fontId="0" fillId="23" borderId="27" xfId="0" applyFill="1" applyBorder="1" applyAlignment="1">
      <alignment horizontal="center" vertical="center" wrapText="1"/>
    </xf>
    <xf numFmtId="0" fontId="0" fillId="23" borderId="26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3" borderId="53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24" borderId="53" xfId="0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24" borderId="45" xfId="0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 vertical="center" wrapText="1"/>
    </xf>
  </cellXfs>
  <cellStyles count="2">
    <cellStyle name="Normal" xfId="0" builtinId="0"/>
    <cellStyle name="Normal 1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5FE10.C1A251F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cid:image003.jpg@01D622BA.70171270" TargetMode="Externa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14</xdr:row>
      <xdr:rowOff>38100</xdr:rowOff>
    </xdr:from>
    <xdr:to>
      <xdr:col>3</xdr:col>
      <xdr:colOff>2032000</xdr:colOff>
      <xdr:row>26</xdr:row>
      <xdr:rowOff>147256</xdr:rowOff>
    </xdr:to>
    <xdr:pic>
      <xdr:nvPicPr>
        <xdr:cNvPr id="2" name="Picture 1" descr="cid:image001.jpg@01D5FE10.C1A251F0">
          <a:extLst>
            <a:ext uri="{FF2B5EF4-FFF2-40B4-BE49-F238E27FC236}">
              <a16:creationId xmlns:a16="http://schemas.microsoft.com/office/drawing/2014/main" id="{E2C68FC8-5537-4B94-98A5-AD9A608D2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75" y="2705100"/>
          <a:ext cx="609600" cy="2395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8039</xdr:colOff>
      <xdr:row>14</xdr:row>
      <xdr:rowOff>8038</xdr:rowOff>
    </xdr:from>
    <xdr:to>
      <xdr:col>32</xdr:col>
      <xdr:colOff>1</xdr:colOff>
      <xdr:row>15</xdr:row>
      <xdr:rowOff>112532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17071A-E344-4CC2-A3C3-26AFF2C64187}"/>
            </a:ext>
          </a:extLst>
        </xdr:cNvPr>
        <xdr:cNvSpPr txBox="1"/>
      </xdr:nvSpPr>
      <xdr:spPr>
        <a:xfrm>
          <a:off x="17076839" y="2675038"/>
          <a:ext cx="2430362" cy="2949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Ship/Arrive</a:t>
          </a:r>
          <a:r>
            <a:rPr lang="en-US" sz="1100" baseline="0"/>
            <a:t> on site </a:t>
          </a:r>
          <a:endParaRPr lang="en-US" sz="1100"/>
        </a:p>
      </xdr:txBody>
    </xdr:sp>
    <xdr:clientData/>
  </xdr:twoCellAnchor>
  <xdr:twoCellAnchor>
    <xdr:from>
      <xdr:col>22</xdr:col>
      <xdr:colOff>128608</xdr:colOff>
      <xdr:row>14</xdr:row>
      <xdr:rowOff>152722</xdr:rowOff>
    </xdr:from>
    <xdr:to>
      <xdr:col>28</xdr:col>
      <xdr:colOff>8039</xdr:colOff>
      <xdr:row>15</xdr:row>
      <xdr:rowOff>64304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376AB7A-C04A-4EFE-A251-217C90C47013}"/>
            </a:ext>
          </a:extLst>
        </xdr:cNvPr>
        <xdr:cNvCxnSpPr>
          <a:stCxn id="3" idx="1"/>
        </xdr:cNvCxnSpPr>
      </xdr:nvCxnSpPr>
      <xdr:spPr>
        <a:xfrm flipH="1">
          <a:off x="13539808" y="2819722"/>
          <a:ext cx="3537031" cy="1020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217025</xdr:colOff>
      <xdr:row>14</xdr:row>
      <xdr:rowOff>152722</xdr:rowOff>
    </xdr:from>
    <xdr:to>
      <xdr:col>28</xdr:col>
      <xdr:colOff>8039</xdr:colOff>
      <xdr:row>16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CB53430-79D9-449E-BD1A-C1D9011464F9}"/>
            </a:ext>
          </a:extLst>
        </xdr:cNvPr>
        <xdr:cNvCxnSpPr>
          <a:stCxn id="3" idx="1"/>
        </xdr:cNvCxnSpPr>
      </xdr:nvCxnSpPr>
      <xdr:spPr>
        <a:xfrm flipH="1">
          <a:off x="14847425" y="2819722"/>
          <a:ext cx="2229414" cy="2282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233101</xdr:colOff>
      <xdr:row>14</xdr:row>
      <xdr:rowOff>152722</xdr:rowOff>
    </xdr:from>
    <xdr:to>
      <xdr:col>28</xdr:col>
      <xdr:colOff>8039</xdr:colOff>
      <xdr:row>16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222C1CE-464B-47F3-A927-0ED0A7B34442}"/>
            </a:ext>
          </a:extLst>
        </xdr:cNvPr>
        <xdr:cNvCxnSpPr>
          <a:stCxn id="3" idx="1"/>
        </xdr:cNvCxnSpPr>
      </xdr:nvCxnSpPr>
      <xdr:spPr>
        <a:xfrm flipH="1">
          <a:off x="16082701" y="2819722"/>
          <a:ext cx="994138" cy="2282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8039</xdr:colOff>
      <xdr:row>14</xdr:row>
      <xdr:rowOff>152722</xdr:rowOff>
    </xdr:from>
    <xdr:to>
      <xdr:col>28</xdr:col>
      <xdr:colOff>217026</xdr:colOff>
      <xdr:row>18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5C80085-3E40-4D5E-B0B9-CBDB5D2BA0C6}"/>
            </a:ext>
          </a:extLst>
        </xdr:cNvPr>
        <xdr:cNvCxnSpPr>
          <a:stCxn id="3" idx="1"/>
        </xdr:cNvCxnSpPr>
      </xdr:nvCxnSpPr>
      <xdr:spPr>
        <a:xfrm>
          <a:off x="17076839" y="2819722"/>
          <a:ext cx="208987" cy="6092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6350</xdr:rowOff>
    </xdr:from>
    <xdr:to>
      <xdr:col>6</xdr:col>
      <xdr:colOff>1435100</xdr:colOff>
      <xdr:row>29</xdr:row>
      <xdr:rowOff>146050</xdr:rowOff>
    </xdr:to>
    <xdr:pic>
      <xdr:nvPicPr>
        <xdr:cNvPr id="3" name="Picture 2" descr="cid:image003.jpg@01D622BA.7017127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100"/>
          <a:ext cx="10585450" cy="455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2108200</xdr:colOff>
      <xdr:row>1</xdr:row>
      <xdr:rowOff>0</xdr:rowOff>
    </xdr:from>
    <xdr:to>
      <xdr:col>7</xdr:col>
      <xdr:colOff>19050</xdr:colOff>
      <xdr:row>4</xdr:row>
      <xdr:rowOff>161836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8200" y="184150"/>
          <a:ext cx="8724900" cy="7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f1-nfs\dc\RECEIVING\Receive%20Clerk\DAILY%20SCHEDULE,%20LABOR%20PLAN,%20NYR\Feb.%2001_Feb.07%20Daily%20Pl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-nfs-1\metrics\erp-metrics\reports\dc_metrics\intl_productivit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&amp;OP Check"/>
      <sheetName val="NYR Dock Form Sunday"/>
      <sheetName val="Inbound Monday"/>
      <sheetName val="Receive Monday Day Shift"/>
      <sheetName val="Receive Monday Night Shift"/>
      <sheetName val="Monday Recap"/>
      <sheetName val="NYR Dock Form Monday"/>
      <sheetName val="Inbound Tuesday"/>
      <sheetName val="Receive Tuesday Day Shift"/>
      <sheetName val="Receive Tuesday Night Shift"/>
      <sheetName val="Tuesday Recap"/>
      <sheetName val="NYR Dock Form Tuesday"/>
      <sheetName val="Inbound Wednesday"/>
      <sheetName val="Receive Wednesday Day Shift"/>
      <sheetName val="Receive Wednesday Night Shift"/>
      <sheetName val="Wednesday Recap"/>
      <sheetName val="NYR Dock Form Wednesday"/>
      <sheetName val="Inbound Thursday"/>
      <sheetName val="Receive Thursday Day Shift"/>
      <sheetName val="Receive Thursday Night Shift"/>
      <sheetName val="Thursday Recap"/>
      <sheetName val="NYR Dock Form Thursday"/>
      <sheetName val="Inbound Friday"/>
      <sheetName val="Receive Friday Day Shift"/>
      <sheetName val="Receive Friday Night Shift"/>
      <sheetName val="Friday Recap"/>
      <sheetName val="NYR Dock Form Friday"/>
      <sheetName val="Inbound Saturday"/>
      <sheetName val="Receive Saturday Day Shift"/>
      <sheetName val="Receive Saturday Night Shift"/>
      <sheetName val="Saturday Recap"/>
      <sheetName val="NYR Dock Form Saturday"/>
      <sheetName val="Inbound Sunday"/>
      <sheetName val="SANITY CHECK"/>
      <sheetName val="Receive Sunday NIGHTS"/>
      <sheetName val="Weekly Recap"/>
      <sheetName val="Sheet1"/>
      <sheetName val="Sheet2"/>
      <sheetName val="Reference"/>
      <sheetName val="Buildings"/>
    </sheetNames>
    <sheetDataSet>
      <sheetData sheetId="0">
        <row r="2">
          <cell r="B2">
            <v>38022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w_graphs"/>
      <sheetName val="ira_wkly"/>
      <sheetName val="ira_mnthly"/>
      <sheetName val="pd_manp_wkly"/>
      <sheetName val="pd_manp_mnthly"/>
      <sheetName val="total_intl"/>
      <sheetName val="uk"/>
      <sheetName val="fr"/>
      <sheetName val="de"/>
      <sheetName val="jp"/>
      <sheetName val="week"/>
      <sheetName val=""/>
      <sheetName val="intl_productivity"/>
    </sheetNames>
    <sheetDataSet>
      <sheetData sheetId="0"/>
      <sheetData sheetId="1"/>
      <sheetData sheetId="2"/>
      <sheetData sheetId="3"/>
      <sheetData sheetId="4"/>
      <sheetData sheetId="5">
        <row r="5">
          <cell r="A5" t="str">
            <v>Week Beginning</v>
          </cell>
          <cell r="B5" t="str">
            <v>Recordables</v>
          </cell>
          <cell r="C5" t="str">
            <v>Units Shipped</v>
          </cell>
          <cell r="D5" t="str">
            <v>Units Received</v>
          </cell>
          <cell r="E5" t="str">
            <v>D Returns</v>
          </cell>
          <cell r="F5" t="str">
            <v>Throughput Units</v>
          </cell>
          <cell r="G5" t="str">
            <v>Labor Hrs</v>
          </cell>
          <cell r="H5" t="str">
            <v>Units Ship Product.</v>
          </cell>
          <cell r="I5" t="str">
            <v>Throughput Product.</v>
          </cell>
          <cell r="J5" t="str">
            <v>Recordable Rate</v>
          </cell>
          <cell r="K5" t="str">
            <v>4 Week Rolling Recordable Rate</v>
          </cell>
        </row>
        <row r="6">
          <cell r="A6">
            <v>36891</v>
          </cell>
          <cell r="B6">
            <v>0</v>
          </cell>
          <cell r="C6">
            <v>123515</v>
          </cell>
          <cell r="D6">
            <v>11850</v>
          </cell>
          <cell r="E6">
            <v>0</v>
          </cell>
          <cell r="F6">
            <v>415104</v>
          </cell>
          <cell r="G6">
            <v>8212</v>
          </cell>
          <cell r="H6">
            <v>15.040793960058451</v>
          </cell>
          <cell r="I6">
            <v>50.54846566000974</v>
          </cell>
          <cell r="J6">
            <v>0</v>
          </cell>
        </row>
        <row r="7">
          <cell r="A7">
            <v>36898</v>
          </cell>
          <cell r="B7">
            <v>0</v>
          </cell>
          <cell r="C7">
            <v>253864</v>
          </cell>
          <cell r="D7">
            <v>23084</v>
          </cell>
          <cell r="E7">
            <v>0</v>
          </cell>
          <cell r="F7">
            <v>743970</v>
          </cell>
          <cell r="G7">
            <v>16778</v>
          </cell>
          <cell r="H7">
            <v>15.130766479914174</v>
          </cell>
          <cell r="I7">
            <v>44.341995470258674</v>
          </cell>
          <cell r="J7">
            <v>0</v>
          </cell>
        </row>
        <row r="8">
          <cell r="A8">
            <v>36905</v>
          </cell>
          <cell r="B8">
            <v>0</v>
          </cell>
          <cell r="C8">
            <v>273776</v>
          </cell>
          <cell r="D8">
            <v>17517</v>
          </cell>
          <cell r="E8">
            <v>0</v>
          </cell>
          <cell r="F8">
            <v>567579</v>
          </cell>
          <cell r="G8">
            <v>20946</v>
          </cell>
          <cell r="H8">
            <v>13.070562398548649</v>
          </cell>
          <cell r="I8">
            <v>27.09725007161272</v>
          </cell>
          <cell r="J8">
            <v>0</v>
          </cell>
        </row>
        <row r="9">
          <cell r="A9">
            <v>36912</v>
          </cell>
          <cell r="B9">
            <v>2</v>
          </cell>
          <cell r="C9">
            <v>275110</v>
          </cell>
          <cell r="D9">
            <v>22600</v>
          </cell>
          <cell r="E9">
            <v>0</v>
          </cell>
          <cell r="F9">
            <v>641745</v>
          </cell>
          <cell r="G9">
            <v>21474.5</v>
          </cell>
          <cell r="H9">
            <v>12.811008405317935</v>
          </cell>
          <cell r="I9">
            <v>29.884048522666419</v>
          </cell>
          <cell r="J9">
            <v>18.626743346760112</v>
          </cell>
          <cell r="K9">
            <v>5.9337936968276459</v>
          </cell>
        </row>
        <row r="10">
          <cell r="A10">
            <v>36919</v>
          </cell>
          <cell r="B10">
            <v>0</v>
          </cell>
          <cell r="C10">
            <v>321522</v>
          </cell>
          <cell r="D10">
            <v>14375</v>
          </cell>
          <cell r="E10">
            <v>12182</v>
          </cell>
          <cell r="F10">
            <v>700839</v>
          </cell>
          <cell r="G10">
            <v>23004</v>
          </cell>
          <cell r="H10">
            <v>13.976786645800731</v>
          </cell>
          <cell r="I10">
            <v>30.465962441314552</v>
          </cell>
          <cell r="J10">
            <v>0</v>
          </cell>
          <cell r="K10">
            <v>4.866032054986162</v>
          </cell>
        </row>
        <row r="11">
          <cell r="A11">
            <v>36926</v>
          </cell>
          <cell r="B11">
            <v>1</v>
          </cell>
          <cell r="C11">
            <v>701219</v>
          </cell>
          <cell r="D11">
            <v>393438</v>
          </cell>
          <cell r="E11">
            <v>6715</v>
          </cell>
          <cell r="F11">
            <v>1473093</v>
          </cell>
          <cell r="G11">
            <v>40174.69</v>
          </cell>
          <cell r="H11">
            <v>17.454247935702799</v>
          </cell>
          <cell r="I11">
            <v>36.667190213539918</v>
          </cell>
          <cell r="J11">
            <v>4.9782586996937619</v>
          </cell>
          <cell r="K11">
            <v>5.681861764280578</v>
          </cell>
        </row>
        <row r="12">
          <cell r="A12">
            <v>36933</v>
          </cell>
          <cell r="B12">
            <v>0</v>
          </cell>
          <cell r="C12">
            <v>773732</v>
          </cell>
          <cell r="D12">
            <v>424205</v>
          </cell>
          <cell r="E12">
            <v>4367</v>
          </cell>
          <cell r="F12">
            <v>1527109</v>
          </cell>
          <cell r="G12">
            <v>41574.400000000001</v>
          </cell>
          <cell r="H12">
            <v>18.610779710591132</v>
          </cell>
          <cell r="I12">
            <v>36.731955241687189</v>
          </cell>
          <cell r="J12">
            <v>0</v>
          </cell>
          <cell r="K12">
            <v>4.7533189851759037</v>
          </cell>
        </row>
        <row r="13">
          <cell r="A13">
            <v>36940</v>
          </cell>
          <cell r="B13">
            <v>0</v>
          </cell>
          <cell r="C13">
            <v>661501</v>
          </cell>
          <cell r="D13">
            <v>466767</v>
          </cell>
          <cell r="E13">
            <v>10672</v>
          </cell>
          <cell r="F13">
            <v>1470536</v>
          </cell>
          <cell r="G13">
            <v>37309.47</v>
          </cell>
          <cell r="H13">
            <v>17.73010980858211</v>
          </cell>
          <cell r="I13">
            <v>39.414550782951352</v>
          </cell>
          <cell r="J13">
            <v>0</v>
          </cell>
          <cell r="K13">
            <v>1.4078304656765301</v>
          </cell>
        </row>
        <row r="14">
          <cell r="A14">
            <v>36947</v>
          </cell>
          <cell r="B14">
            <v>0</v>
          </cell>
          <cell r="C14">
            <v>651747</v>
          </cell>
          <cell r="D14">
            <v>429068</v>
          </cell>
          <cell r="E14">
            <v>2097</v>
          </cell>
          <cell r="F14">
            <v>1382232</v>
          </cell>
          <cell r="G14">
            <v>33772.6</v>
          </cell>
          <cell r="H14">
            <v>19.29809964290579</v>
          </cell>
          <cell r="I14">
            <v>40.927615877960243</v>
          </cell>
          <cell r="J14">
            <v>0</v>
          </cell>
          <cell r="K14">
            <v>1.3086336582147253</v>
          </cell>
        </row>
        <row r="15">
          <cell r="A15">
            <v>36954</v>
          </cell>
          <cell r="B15">
            <v>1</v>
          </cell>
          <cell r="C15">
            <v>672615</v>
          </cell>
          <cell r="D15">
            <v>405151</v>
          </cell>
          <cell r="E15">
            <v>42430</v>
          </cell>
          <cell r="F15">
            <v>1391083</v>
          </cell>
          <cell r="G15">
            <v>33374.71</v>
          </cell>
          <cell r="H15">
            <v>20.153433542943144</v>
          </cell>
          <cell r="I15">
            <v>41.68075168293597</v>
          </cell>
          <cell r="J15">
            <v>5.9925614334926056</v>
          </cell>
          <cell r="K15">
            <v>1.3695705259657562</v>
          </cell>
        </row>
        <row r="16">
          <cell r="A16">
            <v>36961</v>
          </cell>
          <cell r="B16">
            <v>1</v>
          </cell>
          <cell r="C16">
            <v>668657</v>
          </cell>
          <cell r="D16">
            <v>397727</v>
          </cell>
          <cell r="E16">
            <v>33723</v>
          </cell>
          <cell r="F16">
            <v>1407823</v>
          </cell>
          <cell r="G16">
            <v>34599.579999999994</v>
          </cell>
          <cell r="H16">
            <v>19.32558140879167</v>
          </cell>
          <cell r="I16">
            <v>40.689019924519322</v>
          </cell>
          <cell r="J16">
            <v>5.7804169877206615</v>
          </cell>
          <cell r="K16">
            <v>2.8765315013279511</v>
          </cell>
        </row>
        <row r="17">
          <cell r="A17">
            <v>36968</v>
          </cell>
          <cell r="B17">
            <v>0</v>
          </cell>
          <cell r="C17">
            <v>672601</v>
          </cell>
          <cell r="D17">
            <v>343305</v>
          </cell>
          <cell r="E17">
            <v>1149</v>
          </cell>
          <cell r="F17">
            <v>1320191</v>
          </cell>
          <cell r="G17">
            <v>34716.04</v>
          </cell>
          <cell r="H17">
            <v>19.374358365758305</v>
          </cell>
          <cell r="I17">
            <v>38.028271657712111</v>
          </cell>
          <cell r="J17">
            <v>0</v>
          </cell>
          <cell r="K17">
            <v>2.9311989710319133</v>
          </cell>
        </row>
        <row r="18">
          <cell r="A18">
            <v>36975</v>
          </cell>
          <cell r="B18">
            <v>1</v>
          </cell>
          <cell r="C18">
            <v>641447</v>
          </cell>
          <cell r="D18">
            <v>400715</v>
          </cell>
          <cell r="E18">
            <v>6011</v>
          </cell>
          <cell r="F18">
            <v>1407889</v>
          </cell>
          <cell r="G18">
            <v>31856.14</v>
          </cell>
          <cell r="H18">
            <v>20.135741492848787</v>
          </cell>
          <cell r="I18">
            <v>44.195216369591549</v>
          </cell>
          <cell r="J18">
            <v>6.2782245432120778</v>
          </cell>
          <cell r="K18">
            <v>4.459425802847151</v>
          </cell>
        </row>
        <row r="19">
          <cell r="A19">
            <v>36982</v>
          </cell>
          <cell r="B19">
            <v>2</v>
          </cell>
          <cell r="C19">
            <v>622305</v>
          </cell>
          <cell r="D19">
            <v>410157</v>
          </cell>
          <cell r="E19">
            <v>14764</v>
          </cell>
          <cell r="F19">
            <v>1448936</v>
          </cell>
          <cell r="G19">
            <v>32583.78</v>
          </cell>
          <cell r="H19">
            <v>19.098612868120274</v>
          </cell>
          <cell r="I19">
            <v>44.468014453817204</v>
          </cell>
          <cell r="J19">
            <v>12.276046548313303</v>
          </cell>
          <cell r="K19">
            <v>5.9810606723280406</v>
          </cell>
        </row>
        <row r="20">
          <cell r="A20">
            <v>36989</v>
          </cell>
          <cell r="B20">
            <v>0</v>
          </cell>
          <cell r="C20">
            <v>643428</v>
          </cell>
          <cell r="D20">
            <v>330643</v>
          </cell>
          <cell r="E20">
            <v>7688</v>
          </cell>
          <cell r="F20">
            <v>1241632</v>
          </cell>
          <cell r="G20">
            <v>30438.080000000002</v>
          </cell>
          <cell r="H20">
            <v>21.138915463787466</v>
          </cell>
          <cell r="I20">
            <v>40.792060471619756</v>
          </cell>
          <cell r="J20">
            <v>0</v>
          </cell>
          <cell r="K20">
            <v>4.6298425452281604</v>
          </cell>
        </row>
        <row r="21">
          <cell r="A21">
            <v>36996</v>
          </cell>
          <cell r="B21">
            <v>0</v>
          </cell>
          <cell r="C21">
            <v>588770</v>
          </cell>
          <cell r="D21">
            <v>337643</v>
          </cell>
          <cell r="E21">
            <v>4804</v>
          </cell>
          <cell r="F21">
            <v>1174140</v>
          </cell>
          <cell r="G21">
            <v>28392.46</v>
          </cell>
          <cell r="H21">
            <v>20.736843514087894</v>
          </cell>
          <cell r="I21">
            <v>41.353936925507689</v>
          </cell>
          <cell r="J21">
            <v>0</v>
          </cell>
          <cell r="K21">
            <v>4.8673461590067895</v>
          </cell>
        </row>
        <row r="22">
          <cell r="A22">
            <v>37003</v>
          </cell>
          <cell r="B22">
            <v>1</v>
          </cell>
          <cell r="C22">
            <v>657578</v>
          </cell>
          <cell r="D22">
            <v>407379</v>
          </cell>
          <cell r="E22">
            <v>878</v>
          </cell>
          <cell r="F22">
            <v>1330135</v>
          </cell>
          <cell r="G22">
            <v>30082.080000000002</v>
          </cell>
          <cell r="H22">
            <v>21.85945918633286</v>
          </cell>
          <cell r="I22">
            <v>44.216856015275539</v>
          </cell>
          <cell r="J22">
            <v>6.6484764351401227</v>
          </cell>
          <cell r="K22">
            <v>4.9384179284324468</v>
          </cell>
        </row>
        <row r="23">
          <cell r="A23">
            <v>37010</v>
          </cell>
          <cell r="B23">
            <v>0</v>
          </cell>
          <cell r="C23">
            <v>588662</v>
          </cell>
          <cell r="D23">
            <v>338489</v>
          </cell>
          <cell r="E23">
            <v>4130</v>
          </cell>
          <cell r="F23">
            <v>1176930</v>
          </cell>
          <cell r="G23">
            <v>26202.75</v>
          </cell>
          <cell r="H23">
            <v>22.465657230634189</v>
          </cell>
          <cell r="I23">
            <v>44.916277871597444</v>
          </cell>
          <cell r="J23">
            <v>0</v>
          </cell>
          <cell r="K23">
            <v>1.7373874574698409</v>
          </cell>
        </row>
        <row r="24">
          <cell r="A24">
            <v>37017</v>
          </cell>
          <cell r="B24">
            <v>4</v>
          </cell>
          <cell r="C24">
            <v>625878</v>
          </cell>
          <cell r="D24">
            <v>401231</v>
          </cell>
          <cell r="E24">
            <v>10387</v>
          </cell>
          <cell r="F24">
            <v>1298402</v>
          </cell>
          <cell r="G24">
            <v>29117.95</v>
          </cell>
          <cell r="H24">
            <v>21.494576369558981</v>
          </cell>
          <cell r="I24">
            <v>44.591119910570626</v>
          </cell>
          <cell r="J24">
            <v>27.474461629338602</v>
          </cell>
          <cell r="K24">
            <v>8.7877137918949852</v>
          </cell>
        </row>
        <row r="25">
          <cell r="A25">
            <v>37024</v>
          </cell>
          <cell r="B25">
            <v>0</v>
          </cell>
          <cell r="C25">
            <v>601082</v>
          </cell>
          <cell r="D25">
            <v>377395</v>
          </cell>
          <cell r="E25">
            <v>6022</v>
          </cell>
          <cell r="F25">
            <v>1217668</v>
          </cell>
          <cell r="G25">
            <v>28694.5</v>
          </cell>
          <cell r="H25">
            <v>20.947638049103485</v>
          </cell>
          <cell r="I25">
            <v>42.435588701667569</v>
          </cell>
          <cell r="J25">
            <v>0</v>
          </cell>
          <cell r="K25">
            <v>8.7644508265227703</v>
          </cell>
        </row>
        <row r="26">
          <cell r="A26">
            <v>37031</v>
          </cell>
          <cell r="B26">
            <v>0</v>
          </cell>
          <cell r="C26">
            <v>567934</v>
          </cell>
          <cell r="D26">
            <v>322242</v>
          </cell>
          <cell r="E26">
            <v>2299</v>
          </cell>
          <cell r="F26">
            <v>1171917</v>
          </cell>
          <cell r="G26">
            <v>26402.5</v>
          </cell>
          <cell r="H26">
            <v>21.510614525139665</v>
          </cell>
          <cell r="I26">
            <v>44.386592178770947</v>
          </cell>
          <cell r="J26">
            <v>0</v>
          </cell>
          <cell r="K26">
            <v>7.24521521458969</v>
          </cell>
        </row>
        <row r="27">
          <cell r="A27">
            <v>37038</v>
          </cell>
          <cell r="B27">
            <v>1</v>
          </cell>
          <cell r="C27">
            <v>603762</v>
          </cell>
          <cell r="D27">
            <v>558719</v>
          </cell>
          <cell r="E27">
            <v>23512</v>
          </cell>
          <cell r="F27">
            <v>1196209</v>
          </cell>
          <cell r="G27">
            <v>30490.5</v>
          </cell>
          <cell r="H27">
            <v>19.80164313474689</v>
          </cell>
          <cell r="I27">
            <v>39.232187074662598</v>
          </cell>
          <cell r="J27">
            <v>6.5594201472589821</v>
          </cell>
          <cell r="K27">
            <v>8.7179815780331271</v>
          </cell>
        </row>
        <row r="28">
          <cell r="A28">
            <v>37045</v>
          </cell>
          <cell r="B28">
            <v>2</v>
          </cell>
          <cell r="C28">
            <v>608034</v>
          </cell>
          <cell r="D28">
            <v>549045</v>
          </cell>
          <cell r="E28">
            <v>33712</v>
          </cell>
          <cell r="F28">
            <v>1199770</v>
          </cell>
          <cell r="G28">
            <v>27150</v>
          </cell>
          <cell r="H28">
            <v>22.395359116022099</v>
          </cell>
          <cell r="I28">
            <v>44.190423572744017</v>
          </cell>
          <cell r="J28">
            <v>14.732965009208103</v>
          </cell>
          <cell r="K28">
            <v>5.3220977935469564</v>
          </cell>
        </row>
        <row r="29">
          <cell r="A29">
            <v>37052</v>
          </cell>
          <cell r="B29">
            <v>1</v>
          </cell>
          <cell r="C29">
            <v>641796</v>
          </cell>
          <cell r="D29">
            <v>566022</v>
          </cell>
          <cell r="E29">
            <v>33011</v>
          </cell>
          <cell r="F29">
            <v>1252749</v>
          </cell>
          <cell r="G29">
            <v>30947.253172758035</v>
          </cell>
          <cell r="H29">
            <v>20.738383352385998</v>
          </cell>
          <cell r="I29">
            <v>40.480135442287278</v>
          </cell>
          <cell r="J29">
            <v>6.4626091008314166</v>
          </cell>
          <cell r="K29">
            <v>6.9571113892418612</v>
          </cell>
        </row>
        <row r="30">
          <cell r="A30">
            <v>37059</v>
          </cell>
          <cell r="B30">
            <v>2</v>
          </cell>
          <cell r="C30">
            <v>715279</v>
          </cell>
          <cell r="D30">
            <v>664017</v>
          </cell>
          <cell r="E30">
            <v>58937</v>
          </cell>
          <cell r="F30">
            <v>1449489</v>
          </cell>
          <cell r="G30">
            <v>33383.5</v>
          </cell>
          <cell r="H30">
            <v>21.426123683855796</v>
          </cell>
          <cell r="I30">
            <v>43.419323917504158</v>
          </cell>
          <cell r="J30">
            <v>11.98196713945512</v>
          </cell>
          <cell r="K30">
            <v>9.8383837895011226</v>
          </cell>
        </row>
        <row r="31">
          <cell r="A31">
            <v>37066</v>
          </cell>
          <cell r="B31">
            <v>2</v>
          </cell>
          <cell r="C31">
            <v>681611</v>
          </cell>
          <cell r="D31">
            <v>593327</v>
          </cell>
          <cell r="E31">
            <v>41778</v>
          </cell>
          <cell r="F31">
            <v>1326805</v>
          </cell>
          <cell r="G31">
            <v>32222.504836375301</v>
          </cell>
          <cell r="H31">
            <v>21.153259296916726</v>
          </cell>
          <cell r="I31">
            <v>41.176345747714748</v>
          </cell>
          <cell r="J31">
            <v>12.413684225704531</v>
          </cell>
          <cell r="K31">
            <v>11.317406045171699</v>
          </cell>
        </row>
        <row r="32">
          <cell r="A32">
            <v>37073</v>
          </cell>
          <cell r="B32">
            <v>0</v>
          </cell>
          <cell r="C32">
            <v>571320</v>
          </cell>
          <cell r="D32">
            <v>621909</v>
          </cell>
          <cell r="E32">
            <v>16759</v>
          </cell>
          <cell r="F32">
            <v>1220542</v>
          </cell>
          <cell r="G32">
            <v>29782</v>
          </cell>
          <cell r="H32">
            <v>19.183399368746223</v>
          </cell>
          <cell r="I32">
            <v>40.982539789134378</v>
          </cell>
          <cell r="J32">
            <v>0</v>
          </cell>
          <cell r="K32">
            <v>7.9154466912768369</v>
          </cell>
        </row>
        <row r="33">
          <cell r="A33">
            <v>37080</v>
          </cell>
          <cell r="B33">
            <v>0</v>
          </cell>
          <cell r="C33">
            <v>644497</v>
          </cell>
          <cell r="D33">
            <v>702548</v>
          </cell>
          <cell r="E33">
            <v>8868</v>
          </cell>
          <cell r="F33">
            <v>1366756</v>
          </cell>
          <cell r="G33">
            <v>32853</v>
          </cell>
          <cell r="H33">
            <v>19.617599610385657</v>
          </cell>
          <cell r="I33">
            <v>41.602167229781145</v>
          </cell>
          <cell r="J33">
            <v>0</v>
          </cell>
          <cell r="K33">
            <v>6.2382543011163429</v>
          </cell>
        </row>
        <row r="34">
          <cell r="A34">
            <v>37087</v>
          </cell>
          <cell r="B34">
            <v>2</v>
          </cell>
          <cell r="C34">
            <v>667635</v>
          </cell>
          <cell r="D34">
            <v>591939</v>
          </cell>
          <cell r="E34">
            <v>23598</v>
          </cell>
          <cell r="F34">
            <v>1294384</v>
          </cell>
          <cell r="G34">
            <v>31384</v>
          </cell>
          <cell r="H34">
            <v>21.273100943155747</v>
          </cell>
          <cell r="I34">
            <v>41.243436145806783</v>
          </cell>
          <cell r="J34">
            <v>12.74534794799898</v>
          </cell>
          <cell r="K34">
            <v>6.3370600741562733</v>
          </cell>
        </row>
        <row r="35">
          <cell r="A35">
            <v>37094</v>
          </cell>
          <cell r="B35">
            <v>2</v>
          </cell>
          <cell r="C35">
            <v>669322</v>
          </cell>
          <cell r="D35">
            <v>668744</v>
          </cell>
          <cell r="E35">
            <v>22377</v>
          </cell>
          <cell r="F35">
            <v>1371594</v>
          </cell>
          <cell r="G35">
            <v>31194</v>
          </cell>
          <cell r="H35">
            <v>21.456754504071295</v>
          </cell>
          <cell r="I35">
            <v>43.969801884977883</v>
          </cell>
          <cell r="J35">
            <v>12.822978777970123</v>
          </cell>
          <cell r="K35">
            <v>6.389112951530592</v>
          </cell>
        </row>
        <row r="36">
          <cell r="A36">
            <v>37101</v>
          </cell>
          <cell r="B36">
            <v>1</v>
          </cell>
          <cell r="C36">
            <v>603634</v>
          </cell>
          <cell r="D36">
            <v>632606</v>
          </cell>
          <cell r="E36">
            <v>10833</v>
          </cell>
          <cell r="F36">
            <v>1258148</v>
          </cell>
          <cell r="G36">
            <v>28359</v>
          </cell>
          <cell r="H36">
            <v>21.285447300680559</v>
          </cell>
          <cell r="I36">
            <v>44.365034027998163</v>
          </cell>
          <cell r="J36">
            <v>7.0524348531330441</v>
          </cell>
          <cell r="K36">
            <v>8.0781969464415546</v>
          </cell>
        </row>
        <row r="37">
          <cell r="A37">
            <v>37108</v>
          </cell>
          <cell r="B37">
            <v>0</v>
          </cell>
          <cell r="C37">
            <v>727063</v>
          </cell>
          <cell r="D37">
            <v>724887</v>
          </cell>
          <cell r="E37">
            <v>20306</v>
          </cell>
          <cell r="F37">
            <v>1481119</v>
          </cell>
          <cell r="G37">
            <v>31597</v>
          </cell>
          <cell r="H37">
            <v>23.010507326644934</v>
          </cell>
          <cell r="I37">
            <v>46.875304617526979</v>
          </cell>
          <cell r="J37">
            <v>0</v>
          </cell>
          <cell r="K37">
            <v>8.1610002121860052</v>
          </cell>
        </row>
        <row r="38">
          <cell r="A38">
            <v>37115</v>
          </cell>
          <cell r="B38">
            <v>0</v>
          </cell>
          <cell r="C38">
            <v>631081</v>
          </cell>
          <cell r="D38">
            <v>681131</v>
          </cell>
          <cell r="E38">
            <v>17595</v>
          </cell>
          <cell r="F38">
            <v>1340465</v>
          </cell>
          <cell r="G38">
            <v>28232</v>
          </cell>
          <cell r="H38">
            <v>22.353393312553131</v>
          </cell>
          <cell r="I38">
            <v>47.480341456503261</v>
          </cell>
          <cell r="J38">
            <v>0</v>
          </cell>
          <cell r="K38">
            <v>5.0258832989897977</v>
          </cell>
        </row>
        <row r="39">
          <cell r="A39">
            <v>37122</v>
          </cell>
          <cell r="B39">
            <v>2</v>
          </cell>
          <cell r="C39">
            <v>713390</v>
          </cell>
          <cell r="D39">
            <v>719909</v>
          </cell>
          <cell r="E39">
            <v>24262</v>
          </cell>
          <cell r="F39">
            <v>1468125</v>
          </cell>
          <cell r="G39">
            <v>30881.75</v>
          </cell>
          <cell r="H39">
            <v>23.100698632687589</v>
          </cell>
          <cell r="I39">
            <v>47.540213880366238</v>
          </cell>
          <cell r="J39">
            <v>12.952633837136821</v>
          </cell>
          <cell r="K39">
            <v>5.0390632381440295</v>
          </cell>
        </row>
        <row r="40">
          <cell r="A40">
            <v>37129</v>
          </cell>
          <cell r="B40">
            <v>1</v>
          </cell>
          <cell r="C40">
            <v>676315</v>
          </cell>
          <cell r="D40">
            <v>755402</v>
          </cell>
          <cell r="E40">
            <v>29838</v>
          </cell>
          <cell r="F40">
            <v>1473593</v>
          </cell>
          <cell r="G40">
            <v>31122</v>
          </cell>
          <cell r="H40">
            <v>21.731090546880022</v>
          </cell>
          <cell r="I40">
            <v>47.348917164706641</v>
          </cell>
          <cell r="J40">
            <v>6.4263222157959001</v>
          </cell>
          <cell r="K40">
            <v>4.9247841815932087</v>
          </cell>
        </row>
        <row r="41">
          <cell r="A41">
            <v>37136</v>
          </cell>
          <cell r="B41">
            <v>0</v>
          </cell>
          <cell r="C41">
            <v>763521</v>
          </cell>
          <cell r="D41">
            <v>828074</v>
          </cell>
          <cell r="E41">
            <v>21920</v>
          </cell>
          <cell r="F41">
            <v>1623632</v>
          </cell>
          <cell r="G41">
            <v>33305</v>
          </cell>
          <cell r="H41">
            <v>22.925116348896562</v>
          </cell>
          <cell r="I41">
            <v>48.750397838162435</v>
          </cell>
          <cell r="J41">
            <v>0</v>
          </cell>
          <cell r="K41">
            <v>4.8566970817321407</v>
          </cell>
        </row>
        <row r="42">
          <cell r="A42">
            <v>37143</v>
          </cell>
          <cell r="B42">
            <v>1</v>
          </cell>
          <cell r="C42">
            <v>717620</v>
          </cell>
          <cell r="D42">
            <v>764387</v>
          </cell>
          <cell r="E42">
            <v>34019</v>
          </cell>
          <cell r="F42">
            <v>1527299</v>
          </cell>
          <cell r="G42">
            <v>31582.5</v>
          </cell>
          <cell r="H42">
            <v>22.722077099659622</v>
          </cell>
          <cell r="I42">
            <v>48.359027942689778</v>
          </cell>
          <cell r="J42">
            <v>6.3326209134805671</v>
          </cell>
          <cell r="K42">
            <v>6.3046112320589485</v>
          </cell>
        </row>
        <row r="43">
          <cell r="A43">
            <v>37150</v>
          </cell>
          <cell r="B43">
            <v>1</v>
          </cell>
          <cell r="C43">
            <v>724907</v>
          </cell>
          <cell r="D43">
            <v>740993</v>
          </cell>
          <cell r="E43">
            <v>24318</v>
          </cell>
          <cell r="F43">
            <v>1500965</v>
          </cell>
          <cell r="G43">
            <v>31060.5</v>
          </cell>
          <cell r="H43">
            <v>23.338548960898891</v>
          </cell>
          <cell r="I43">
            <v>48.323916228006631</v>
          </cell>
          <cell r="J43">
            <v>6.4390463772315316</v>
          </cell>
          <cell r="K43">
            <v>4.7218068780986862</v>
          </cell>
        </row>
        <row r="44">
          <cell r="A44">
            <v>37157</v>
          </cell>
          <cell r="B44">
            <v>2</v>
          </cell>
          <cell r="C44">
            <v>770821</v>
          </cell>
          <cell r="D44">
            <v>745370</v>
          </cell>
          <cell r="E44">
            <v>35030</v>
          </cell>
          <cell r="F44">
            <v>1560834</v>
          </cell>
          <cell r="G44">
            <v>31947</v>
          </cell>
          <cell r="H44">
            <v>24.128118446176479</v>
          </cell>
          <cell r="I44">
            <v>48.85698187623251</v>
          </cell>
          <cell r="J44">
            <v>12.520737471437068</v>
          </cell>
          <cell r="K44">
            <v>6.2551311622815593</v>
          </cell>
        </row>
        <row r="45">
          <cell r="A45">
            <v>37164</v>
          </cell>
          <cell r="B45">
            <v>1</v>
          </cell>
          <cell r="C45">
            <v>759589</v>
          </cell>
          <cell r="D45">
            <v>936487</v>
          </cell>
          <cell r="E45">
            <v>53384</v>
          </cell>
          <cell r="F45">
            <v>1758636</v>
          </cell>
          <cell r="G45">
            <v>32252</v>
          </cell>
          <cell r="H45">
            <v>23.551686717102815</v>
          </cell>
          <cell r="I45">
            <v>54.527967257844473</v>
          </cell>
          <cell r="J45">
            <v>6.2011658191740047</v>
          </cell>
          <cell r="K45">
            <v>7.8838239699783985</v>
          </cell>
        </row>
        <row r="46">
          <cell r="A46">
            <v>37171</v>
          </cell>
          <cell r="B46">
            <v>1</v>
          </cell>
          <cell r="C46">
            <v>862998</v>
          </cell>
          <cell r="D46">
            <v>925950</v>
          </cell>
          <cell r="E46">
            <v>32987</v>
          </cell>
          <cell r="F46">
            <v>1834913</v>
          </cell>
          <cell r="G46">
            <v>36728</v>
          </cell>
          <cell r="H46">
            <v>23.497005009801786</v>
          </cell>
          <cell r="I46">
            <v>49.959513177956872</v>
          </cell>
          <cell r="J46">
            <v>5.4454367240252672</v>
          </cell>
          <cell r="K46">
            <v>7.5764750449853207</v>
          </cell>
        </row>
        <row r="47">
          <cell r="A47">
            <v>37178</v>
          </cell>
          <cell r="B47">
            <v>0</v>
          </cell>
          <cell r="C47">
            <v>861031</v>
          </cell>
          <cell r="D47">
            <v>926692</v>
          </cell>
          <cell r="E47">
            <v>18319</v>
          </cell>
          <cell r="F47">
            <v>1819018</v>
          </cell>
          <cell r="G47">
            <v>39405</v>
          </cell>
          <cell r="H47">
            <v>21.850805735312779</v>
          </cell>
          <cell r="I47">
            <v>46.162111407181833</v>
          </cell>
          <cell r="J47">
            <v>0</v>
          </cell>
          <cell r="K47">
            <v>5.7007667531282955</v>
          </cell>
        </row>
        <row r="48">
          <cell r="A48">
            <v>37185</v>
          </cell>
          <cell r="B48">
            <v>0</v>
          </cell>
          <cell r="C48">
            <v>897199</v>
          </cell>
          <cell r="D48">
            <v>1038059</v>
          </cell>
          <cell r="E48">
            <v>18762</v>
          </cell>
          <cell r="F48">
            <v>1970168</v>
          </cell>
          <cell r="G48">
            <v>40958</v>
          </cell>
          <cell r="H48">
            <v>21.905342057717661</v>
          </cell>
          <cell r="I48">
            <v>48.10215342546023</v>
          </cell>
          <cell r="J48">
            <v>0</v>
          </cell>
          <cell r="K48">
            <v>2.6783980501262197</v>
          </cell>
        </row>
        <row r="49">
          <cell r="A49">
            <v>37192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 t="e">
            <v>#DIV/0!</v>
          </cell>
          <cell r="I49" t="e">
            <v>#DIV/0!</v>
          </cell>
          <cell r="J49" t="e">
            <v>#DIV/0!</v>
          </cell>
          <cell r="K49">
            <v>1.7080732080176957</v>
          </cell>
        </row>
        <row r="50">
          <cell r="A50">
            <v>37199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 t="e">
            <v>#DIV/0!</v>
          </cell>
          <cell r="I50" t="e">
            <v>#DIV/0!</v>
          </cell>
          <cell r="J50" t="e">
            <v>#DIV/0!</v>
          </cell>
          <cell r="K50">
            <v>0</v>
          </cell>
        </row>
        <row r="51">
          <cell r="A51">
            <v>37206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 t="e">
            <v>#DIV/0!</v>
          </cell>
          <cell r="I51" t="e">
            <v>#DIV/0!</v>
          </cell>
          <cell r="J51" t="e">
            <v>#DIV/0!</v>
          </cell>
          <cell r="K51">
            <v>0</v>
          </cell>
        </row>
        <row r="52">
          <cell r="A52">
            <v>37213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 t="e">
            <v>#DIV/0!</v>
          </cell>
          <cell r="I52" t="e">
            <v>#DIV/0!</v>
          </cell>
          <cell r="J52" t="e">
            <v>#DIV/0!</v>
          </cell>
          <cell r="K52" t="e">
            <v>#DIV/0!</v>
          </cell>
        </row>
        <row r="53">
          <cell r="A53">
            <v>37220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 t="e">
            <v>#DIV/0!</v>
          </cell>
          <cell r="I53" t="e">
            <v>#DIV/0!</v>
          </cell>
          <cell r="J53" t="e">
            <v>#DIV/0!</v>
          </cell>
          <cell r="K53" t="e">
            <v>#DIV/0!</v>
          </cell>
        </row>
        <row r="54">
          <cell r="A54">
            <v>37227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 t="e">
            <v>#DIV/0!</v>
          </cell>
          <cell r="I54" t="e">
            <v>#DIV/0!</v>
          </cell>
          <cell r="J54" t="e">
            <v>#DIV/0!</v>
          </cell>
          <cell r="K54" t="e">
            <v>#DIV/0!</v>
          </cell>
        </row>
        <row r="55">
          <cell r="A55">
            <v>37234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 t="e">
            <v>#DIV/0!</v>
          </cell>
          <cell r="I55" t="e">
            <v>#DIV/0!</v>
          </cell>
          <cell r="J55" t="e">
            <v>#DIV/0!</v>
          </cell>
          <cell r="K55" t="e">
            <v>#DIV/0!</v>
          </cell>
        </row>
        <row r="56">
          <cell r="A56">
            <v>37241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 t="e">
            <v>#DIV/0!</v>
          </cell>
          <cell r="I56" t="e">
            <v>#DIV/0!</v>
          </cell>
          <cell r="J56" t="e">
            <v>#DIV/0!</v>
          </cell>
          <cell r="K56" t="e">
            <v>#DIV/0!</v>
          </cell>
        </row>
        <row r="57">
          <cell r="A57">
            <v>37248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 t="e">
            <v>#DIV/0!</v>
          </cell>
          <cell r="I57" t="e">
            <v>#DIV/0!</v>
          </cell>
          <cell r="J57" t="e">
            <v>#DIV/0!</v>
          </cell>
          <cell r="K57" t="e">
            <v>#DIV/0!</v>
          </cell>
        </row>
        <row r="58">
          <cell r="A58">
            <v>37255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 t="e">
            <v>#DIV/0!</v>
          </cell>
          <cell r="I58" t="e">
            <v>#DIV/0!</v>
          </cell>
          <cell r="J58" t="e">
            <v>#DIV/0!</v>
          </cell>
          <cell r="K58" t="e">
            <v>#DIV/0!</v>
          </cell>
        </row>
        <row r="60">
          <cell r="A60" t="str">
            <v>Month</v>
          </cell>
          <cell r="B60" t="str">
            <v>RR</v>
          </cell>
          <cell r="C60" t="str">
            <v>Units Shipped</v>
          </cell>
          <cell r="D60" t="str">
            <v>Units Received</v>
          </cell>
          <cell r="E60" t="str">
            <v>D Returns</v>
          </cell>
          <cell r="F60" t="str">
            <v>Throughput Units</v>
          </cell>
          <cell r="G60" t="str">
            <v>Labor Hrs</v>
          </cell>
          <cell r="H60" t="str">
            <v>Units Ship Product.</v>
          </cell>
          <cell r="I60" t="str">
            <v>Throughput Product.</v>
          </cell>
          <cell r="J60" t="str">
            <v>Recordable Rate</v>
          </cell>
          <cell r="K60" t="str">
            <v>YTD Recordable Rate</v>
          </cell>
        </row>
        <row r="61">
          <cell r="A61" t="str">
            <v>Jan</v>
          </cell>
          <cell r="B61">
            <v>6</v>
          </cell>
          <cell r="C61">
            <v>2167494.0000620005</v>
          </cell>
          <cell r="D61">
            <v>1474411</v>
          </cell>
          <cell r="E61">
            <v>122029</v>
          </cell>
          <cell r="F61">
            <v>4695485.000062</v>
          </cell>
          <cell r="G61">
            <v>110896</v>
          </cell>
          <cell r="H61">
            <v>19.545285673622136</v>
          </cell>
          <cell r="I61">
            <v>42.341337830598036</v>
          </cell>
          <cell r="J61">
            <v>10.820949357957005</v>
          </cell>
        </row>
        <row r="62">
          <cell r="A62" t="str">
            <v>Feb</v>
          </cell>
          <cell r="B62">
            <v>2</v>
          </cell>
          <cell r="C62">
            <v>2740308</v>
          </cell>
          <cell r="D62">
            <v>1642887</v>
          </cell>
          <cell r="E62">
            <v>66400</v>
          </cell>
          <cell r="F62">
            <v>5879502</v>
          </cell>
          <cell r="G62">
            <v>156453.5</v>
          </cell>
          <cell r="H62">
            <v>17.515159456324085</v>
          </cell>
          <cell r="I62">
            <v>37.579868778902359</v>
          </cell>
          <cell r="J62">
            <v>2.5566701927409743</v>
          </cell>
        </row>
        <row r="63">
          <cell r="A63" t="str">
            <v>Mar</v>
          </cell>
          <cell r="B63">
            <v>3</v>
          </cell>
          <cell r="C63">
            <v>3032594</v>
          </cell>
          <cell r="D63">
            <v>1457455</v>
          </cell>
          <cell r="E63">
            <v>123371</v>
          </cell>
          <cell r="F63">
            <v>6154195</v>
          </cell>
          <cell r="G63">
            <v>158829.4</v>
          </cell>
          <cell r="H63">
            <v>19.093404621562506</v>
          </cell>
          <cell r="I63">
            <v>38.74720297375675</v>
          </cell>
          <cell r="J63">
            <v>3.7776381450789338</v>
          </cell>
        </row>
        <row r="64">
          <cell r="A64" t="str">
            <v>Apr</v>
          </cell>
          <cell r="B64">
            <v>3</v>
          </cell>
          <cell r="C64">
            <v>2610956</v>
          </cell>
          <cell r="D64">
            <v>1492578</v>
          </cell>
          <cell r="E64">
            <v>56048</v>
          </cell>
          <cell r="F64">
            <v>5328388</v>
          </cell>
          <cell r="G64">
            <v>125332</v>
          </cell>
          <cell r="H64">
            <v>20.832317365078353</v>
          </cell>
          <cell r="I64">
            <v>42.514186321131078</v>
          </cell>
          <cell r="J64">
            <v>4.7872849711167138</v>
          </cell>
        </row>
        <row r="65">
          <cell r="A65" t="str">
            <v>May</v>
          </cell>
          <cell r="B65">
            <v>5</v>
          </cell>
          <cell r="C65">
            <v>2854807</v>
          </cell>
          <cell r="D65">
            <v>1807493</v>
          </cell>
          <cell r="E65">
            <v>95381</v>
          </cell>
          <cell r="F65">
            <v>5780297</v>
          </cell>
          <cell r="G65">
            <v>133475</v>
          </cell>
          <cell r="H65">
            <v>21.388327402135232</v>
          </cell>
          <cell r="I65">
            <v>43.306214646937626</v>
          </cell>
          <cell r="J65">
            <v>7.4920397078104513</v>
          </cell>
        </row>
        <row r="66">
          <cell r="A66" t="str">
            <v>Jun</v>
          </cell>
          <cell r="B66">
            <v>7</v>
          </cell>
          <cell r="C66">
            <v>2628168</v>
          </cell>
          <cell r="D66">
            <v>2346252</v>
          </cell>
          <cell r="E66">
            <v>177187</v>
          </cell>
          <cell r="F66">
            <v>5169177</v>
          </cell>
          <cell r="G66">
            <v>126789.25800913334</v>
          </cell>
          <cell r="H66">
            <v>20.728633018821505</v>
          </cell>
          <cell r="I66">
            <v>40.769833984103251</v>
          </cell>
          <cell r="J66">
            <v>11.041944893305947</v>
          </cell>
        </row>
        <row r="67">
          <cell r="A67" t="str">
            <v>Jul</v>
          </cell>
          <cell r="B67">
            <v>4</v>
          </cell>
          <cell r="C67">
            <v>2552774</v>
          </cell>
          <cell r="D67">
            <v>2585140</v>
          </cell>
          <cell r="E67">
            <v>71602</v>
          </cell>
          <cell r="F67">
            <v>5225847</v>
          </cell>
          <cell r="G67">
            <v>125213</v>
          </cell>
          <cell r="H67">
            <v>20.387451782163193</v>
          </cell>
          <cell r="I67">
            <v>41.735658438021609</v>
          </cell>
          <cell r="J67">
            <v>6.389112951530592</v>
          </cell>
        </row>
        <row r="68">
          <cell r="A68" t="str">
            <v>Aug</v>
          </cell>
          <cell r="B68">
            <v>4</v>
          </cell>
          <cell r="C68">
            <v>3351483</v>
          </cell>
          <cell r="D68">
            <v>3513935</v>
          </cell>
          <cell r="E68">
            <v>102834</v>
          </cell>
          <cell r="F68">
            <v>7021450</v>
          </cell>
          <cell r="G68">
            <v>150191.75</v>
          </cell>
          <cell r="H68">
            <v>22.314694382347898</v>
          </cell>
          <cell r="I68">
            <v>46.749904705151913</v>
          </cell>
          <cell r="J68">
            <v>5.3265242598211948</v>
          </cell>
        </row>
        <row r="69">
          <cell r="A69" t="str">
            <v>Sep</v>
          </cell>
          <cell r="B69">
            <v>4</v>
          </cell>
          <cell r="C69">
            <v>2976869</v>
          </cell>
          <cell r="D69">
            <v>3078824</v>
          </cell>
          <cell r="E69">
            <v>115287</v>
          </cell>
          <cell r="F69">
            <v>6212730</v>
          </cell>
          <cell r="G69">
            <v>127895</v>
          </cell>
          <cell r="H69">
            <v>23.275882559912429</v>
          </cell>
          <cell r="I69">
            <v>48.576801282301886</v>
          </cell>
          <cell r="J69">
            <v>6.2551311622815593</v>
          </cell>
        </row>
        <row r="70">
          <cell r="A70" t="str">
            <v>Oct</v>
          </cell>
          <cell r="B70">
            <v>2</v>
          </cell>
          <cell r="C70">
            <v>3380817</v>
          </cell>
          <cell r="D70">
            <v>3827188</v>
          </cell>
          <cell r="E70">
            <v>123452</v>
          </cell>
          <cell r="F70">
            <v>7382735</v>
          </cell>
          <cell r="G70">
            <v>149343</v>
          </cell>
          <cell r="H70">
            <v>22.637934151583938</v>
          </cell>
          <cell r="I70">
            <v>49.43475757149649</v>
          </cell>
          <cell r="J70">
            <v>2.6783980501262197</v>
          </cell>
        </row>
        <row r="71">
          <cell r="A71" t="str">
            <v>Nov</v>
          </cell>
          <cell r="B71">
            <v>1</v>
          </cell>
          <cell r="C71">
            <v>982613</v>
          </cell>
          <cell r="D71">
            <v>1172621</v>
          </cell>
          <cell r="E71">
            <v>29620</v>
          </cell>
          <cell r="F71">
            <v>2200040</v>
          </cell>
          <cell r="G71">
            <v>45127</v>
          </cell>
          <cell r="H71">
            <v>21.774392270702684</v>
          </cell>
          <cell r="I71">
            <v>48.752188268663993</v>
          </cell>
          <cell r="J71">
            <v>4.4319365346688233</v>
          </cell>
        </row>
        <row r="72">
          <cell r="A72" t="str">
            <v>Dec</v>
          </cell>
        </row>
        <row r="73">
          <cell r="A73" t="str">
            <v>YTD</v>
          </cell>
          <cell r="B73">
            <v>40</v>
          </cell>
          <cell r="C73">
            <v>28296270.000062</v>
          </cell>
          <cell r="D73">
            <v>23226163</v>
          </cell>
          <cell r="E73">
            <v>1053591</v>
          </cell>
          <cell r="F73">
            <v>58849806.000062004</v>
          </cell>
          <cell r="G73">
            <v>1364417.9080091333</v>
          </cell>
          <cell r="H73">
            <v>20.738711969377484</v>
          </cell>
          <cell r="I73">
            <v>43.131804159571374</v>
          </cell>
          <cell r="J73">
            <v>5.8633062150826367</v>
          </cell>
          <cell r="K73">
            <v>5.8633062150826367</v>
          </cell>
        </row>
      </sheetData>
      <sheetData sheetId="6"/>
      <sheetData sheetId="7">
        <row r="5">
          <cell r="A5" t="str">
            <v>Week Beginning</v>
          </cell>
          <cell r="B5" t="str">
            <v>Recordables</v>
          </cell>
          <cell r="C5" t="str">
            <v>Units Shipped</v>
          </cell>
          <cell r="D5" t="str">
            <v>Units Received</v>
          </cell>
          <cell r="E5" t="str">
            <v>D Returns</v>
          </cell>
          <cell r="F5" t="str">
            <v>C Returns</v>
          </cell>
          <cell r="G5" t="str">
            <v>Throughput Units</v>
          </cell>
          <cell r="H5" t="str">
            <v>Labor Hrs</v>
          </cell>
          <cell r="I5" t="str">
            <v>Units Ship Product.</v>
          </cell>
          <cell r="J5" t="str">
            <v>Throughput Product.</v>
          </cell>
          <cell r="K5" t="str">
            <v>Recordable Rate</v>
          </cell>
          <cell r="L5" t="str">
            <v>4 Week Rolling Recordable Rate</v>
          </cell>
        </row>
        <row r="6">
          <cell r="A6">
            <v>36891</v>
          </cell>
          <cell r="B6">
            <v>0</v>
          </cell>
          <cell r="C6">
            <v>13699</v>
          </cell>
          <cell r="D6">
            <v>11850</v>
          </cell>
          <cell r="G6">
            <v>25549</v>
          </cell>
          <cell r="H6">
            <v>1212</v>
          </cell>
          <cell r="I6">
            <v>11.302805280528053</v>
          </cell>
          <cell r="J6">
            <v>21.080033003300329</v>
          </cell>
          <cell r="K6">
            <v>0</v>
          </cell>
        </row>
        <row r="7">
          <cell r="A7">
            <v>36898</v>
          </cell>
          <cell r="B7">
            <v>0</v>
          </cell>
          <cell r="C7">
            <v>21151</v>
          </cell>
          <cell r="D7">
            <v>23084</v>
          </cell>
          <cell r="G7">
            <v>44235</v>
          </cell>
          <cell r="H7">
            <v>1668</v>
          </cell>
          <cell r="I7">
            <v>12.680455635491606</v>
          </cell>
          <cell r="J7">
            <v>26.519784172661872</v>
          </cell>
          <cell r="K7">
            <v>0</v>
          </cell>
        </row>
        <row r="8">
          <cell r="A8">
            <v>36905</v>
          </cell>
          <cell r="B8">
            <v>0</v>
          </cell>
          <cell r="C8">
            <v>22141</v>
          </cell>
          <cell r="D8">
            <v>17517</v>
          </cell>
          <cell r="G8">
            <v>39658</v>
          </cell>
          <cell r="H8">
            <v>1549</v>
          </cell>
          <cell r="I8">
            <v>14.293737895416397</v>
          </cell>
          <cell r="J8">
            <v>25.602324080051645</v>
          </cell>
          <cell r="K8">
            <v>0</v>
          </cell>
        </row>
        <row r="9">
          <cell r="A9">
            <v>36912</v>
          </cell>
          <cell r="B9">
            <v>0</v>
          </cell>
          <cell r="C9">
            <v>21953</v>
          </cell>
          <cell r="D9">
            <v>22600</v>
          </cell>
          <cell r="G9">
            <v>44553</v>
          </cell>
          <cell r="H9">
            <v>1674.5</v>
          </cell>
          <cell r="I9">
            <v>13.110182143923559</v>
          </cell>
          <cell r="J9">
            <v>26.606748283069575</v>
          </cell>
          <cell r="K9">
            <v>0</v>
          </cell>
          <cell r="L9">
            <v>0</v>
          </cell>
        </row>
        <row r="10">
          <cell r="A10">
            <v>36919</v>
          </cell>
          <cell r="B10">
            <v>0</v>
          </cell>
          <cell r="C10">
            <v>19794</v>
          </cell>
          <cell r="D10">
            <v>14375</v>
          </cell>
          <cell r="E10">
            <v>12182</v>
          </cell>
          <cell r="G10">
            <v>46351</v>
          </cell>
          <cell r="H10">
            <v>1604</v>
          </cell>
          <cell r="I10">
            <v>12.340399002493765</v>
          </cell>
          <cell r="J10">
            <v>28.897132169576061</v>
          </cell>
          <cell r="K10">
            <v>0</v>
          </cell>
          <cell r="L10">
            <v>0</v>
          </cell>
        </row>
        <row r="11">
          <cell r="A11">
            <v>36926</v>
          </cell>
          <cell r="B11">
            <v>0</v>
          </cell>
          <cell r="C11">
            <v>19585</v>
          </cell>
          <cell r="D11">
            <v>12318</v>
          </cell>
          <cell r="E11">
            <v>6715</v>
          </cell>
          <cell r="G11">
            <v>38618</v>
          </cell>
          <cell r="H11">
            <v>1662</v>
          </cell>
          <cell r="I11">
            <v>11.783995186522262</v>
          </cell>
          <cell r="J11">
            <v>23.235860409145609</v>
          </cell>
          <cell r="K11">
            <v>0</v>
          </cell>
          <cell r="L11">
            <v>0</v>
          </cell>
        </row>
        <row r="12">
          <cell r="A12">
            <v>36933</v>
          </cell>
          <cell r="B12">
            <v>0</v>
          </cell>
          <cell r="C12">
            <v>19447</v>
          </cell>
          <cell r="D12">
            <v>12532</v>
          </cell>
          <cell r="E12">
            <v>1932</v>
          </cell>
          <cell r="G12">
            <v>33911</v>
          </cell>
          <cell r="H12">
            <v>1689</v>
          </cell>
          <cell r="I12">
            <v>11.513913558318531</v>
          </cell>
          <cell r="J12">
            <v>20.077560686796922</v>
          </cell>
          <cell r="K12">
            <v>0</v>
          </cell>
          <cell r="L12">
            <v>0</v>
          </cell>
        </row>
        <row r="13">
          <cell r="A13">
            <v>36940</v>
          </cell>
          <cell r="B13">
            <v>0</v>
          </cell>
          <cell r="C13">
            <v>19463</v>
          </cell>
          <cell r="D13">
            <v>13516</v>
          </cell>
          <cell r="E13">
            <v>8913</v>
          </cell>
          <cell r="G13">
            <v>41892</v>
          </cell>
          <cell r="H13">
            <v>1521</v>
          </cell>
          <cell r="I13">
            <v>12.796186719263643</v>
          </cell>
          <cell r="J13">
            <v>27.54240631163708</v>
          </cell>
          <cell r="K13">
            <v>0</v>
          </cell>
          <cell r="L13">
            <v>0</v>
          </cell>
        </row>
        <row r="14">
          <cell r="A14">
            <v>36947</v>
          </cell>
          <cell r="B14">
            <v>0</v>
          </cell>
          <cell r="C14">
            <v>16797</v>
          </cell>
          <cell r="D14">
            <v>13090</v>
          </cell>
          <cell r="E14">
            <v>734</v>
          </cell>
          <cell r="G14">
            <v>30621</v>
          </cell>
          <cell r="H14">
            <v>1281.25</v>
          </cell>
          <cell r="I14">
            <v>13.109853658536585</v>
          </cell>
          <cell r="J14">
            <v>23.899317073170732</v>
          </cell>
          <cell r="K14">
            <v>0</v>
          </cell>
          <cell r="L14">
            <v>0</v>
          </cell>
        </row>
        <row r="15">
          <cell r="A15">
            <v>36954</v>
          </cell>
          <cell r="B15">
            <v>0</v>
          </cell>
          <cell r="C15">
            <v>19392</v>
          </cell>
          <cell r="D15">
            <v>15560</v>
          </cell>
          <cell r="E15">
            <v>4519</v>
          </cell>
          <cell r="G15">
            <v>39471</v>
          </cell>
          <cell r="H15">
            <v>1425.75</v>
          </cell>
          <cell r="I15">
            <v>13.601262493424514</v>
          </cell>
          <cell r="J15">
            <v>27.684376643871648</v>
          </cell>
          <cell r="K15">
            <v>0</v>
          </cell>
          <cell r="L15">
            <v>0</v>
          </cell>
        </row>
        <row r="16">
          <cell r="A16">
            <v>36961</v>
          </cell>
          <cell r="B16">
            <v>0</v>
          </cell>
          <cell r="C16">
            <v>21257</v>
          </cell>
          <cell r="D16">
            <v>19808</v>
          </cell>
          <cell r="E16">
            <v>4064</v>
          </cell>
          <cell r="G16">
            <v>45129</v>
          </cell>
          <cell r="H16">
            <v>1377.5</v>
          </cell>
          <cell r="I16">
            <v>15.43157894736842</v>
          </cell>
          <cell r="J16">
            <v>32.761524500907441</v>
          </cell>
          <cell r="K16">
            <v>0</v>
          </cell>
          <cell r="L16">
            <v>0</v>
          </cell>
        </row>
        <row r="17">
          <cell r="A17">
            <v>36968</v>
          </cell>
          <cell r="B17">
            <v>0</v>
          </cell>
          <cell r="C17">
            <v>20424</v>
          </cell>
          <cell r="D17">
            <v>15979</v>
          </cell>
          <cell r="E17">
            <v>1149</v>
          </cell>
          <cell r="G17">
            <v>37552</v>
          </cell>
          <cell r="H17">
            <v>1418</v>
          </cell>
          <cell r="I17">
            <v>14.403385049365303</v>
          </cell>
          <cell r="J17">
            <v>26.482369534555712</v>
          </cell>
          <cell r="K17">
            <v>0</v>
          </cell>
          <cell r="L17">
            <v>0</v>
          </cell>
        </row>
        <row r="18">
          <cell r="A18">
            <v>36975</v>
          </cell>
          <cell r="B18">
            <v>0</v>
          </cell>
          <cell r="C18">
            <v>20709</v>
          </cell>
          <cell r="D18">
            <v>18608</v>
          </cell>
          <cell r="E18">
            <v>6011</v>
          </cell>
          <cell r="G18">
            <v>45328</v>
          </cell>
          <cell r="H18">
            <v>1369.5</v>
          </cell>
          <cell r="I18">
            <v>15.121577217962761</v>
          </cell>
          <cell r="J18">
            <v>33.09821102592187</v>
          </cell>
          <cell r="K18">
            <v>0</v>
          </cell>
          <cell r="L18">
            <v>0</v>
          </cell>
        </row>
        <row r="19">
          <cell r="A19">
            <v>36982</v>
          </cell>
          <cell r="B19">
            <v>0</v>
          </cell>
          <cell r="C19">
            <v>19687</v>
          </cell>
          <cell r="D19">
            <v>22470</v>
          </cell>
          <cell r="E19">
            <v>1353</v>
          </cell>
          <cell r="G19">
            <v>43510</v>
          </cell>
          <cell r="H19">
            <v>1377.5</v>
          </cell>
          <cell r="I19">
            <v>14.291833030852995</v>
          </cell>
          <cell r="J19">
            <v>31.586206896551722</v>
          </cell>
          <cell r="K19">
            <v>0</v>
          </cell>
          <cell r="L19">
            <v>0</v>
          </cell>
        </row>
        <row r="20">
          <cell r="A20">
            <v>36989</v>
          </cell>
          <cell r="B20">
            <v>0</v>
          </cell>
          <cell r="C20">
            <v>20489</v>
          </cell>
          <cell r="D20">
            <v>18844</v>
          </cell>
          <cell r="E20">
            <v>1500</v>
          </cell>
          <cell r="G20">
            <v>40833</v>
          </cell>
          <cell r="H20">
            <v>1426</v>
          </cell>
          <cell r="I20">
            <v>14.368162692847125</v>
          </cell>
          <cell r="J20">
            <v>28.634642356241233</v>
          </cell>
          <cell r="K20">
            <v>0</v>
          </cell>
          <cell r="L20">
            <v>0</v>
          </cell>
        </row>
        <row r="21">
          <cell r="A21">
            <v>36996</v>
          </cell>
          <cell r="B21">
            <v>0</v>
          </cell>
          <cell r="C21">
            <v>18897</v>
          </cell>
          <cell r="D21">
            <v>14620</v>
          </cell>
          <cell r="E21">
            <v>1557</v>
          </cell>
          <cell r="G21">
            <v>35074</v>
          </cell>
          <cell r="H21">
            <v>1111</v>
          </cell>
          <cell r="I21">
            <v>17.009000900090008</v>
          </cell>
          <cell r="J21">
            <v>31.569756975697569</v>
          </cell>
          <cell r="K21">
            <v>0</v>
          </cell>
          <cell r="L21">
            <v>0</v>
          </cell>
        </row>
        <row r="22">
          <cell r="A22">
            <v>37003</v>
          </cell>
          <cell r="B22">
            <v>0</v>
          </cell>
          <cell r="C22">
            <v>21660</v>
          </cell>
          <cell r="D22">
            <v>21316</v>
          </cell>
          <cell r="E22">
            <v>878</v>
          </cell>
          <cell r="G22">
            <v>43854</v>
          </cell>
          <cell r="H22">
            <v>1370</v>
          </cell>
          <cell r="I22">
            <v>15.81021897810219</v>
          </cell>
          <cell r="J22">
            <v>32.010218978102188</v>
          </cell>
          <cell r="K22">
            <v>0</v>
          </cell>
          <cell r="L22">
            <v>0</v>
          </cell>
        </row>
        <row r="23">
          <cell r="A23">
            <v>37010</v>
          </cell>
          <cell r="B23">
            <v>0</v>
          </cell>
          <cell r="C23">
            <v>20242</v>
          </cell>
          <cell r="D23">
            <v>18798</v>
          </cell>
          <cell r="E23">
            <v>4130</v>
          </cell>
          <cell r="G23">
            <v>43170</v>
          </cell>
          <cell r="H23">
            <v>1175.5</v>
          </cell>
          <cell r="I23">
            <v>17.219906422798807</v>
          </cell>
          <cell r="J23">
            <v>36.724797958315612</v>
          </cell>
          <cell r="K23">
            <v>0</v>
          </cell>
          <cell r="L23">
            <v>0</v>
          </cell>
        </row>
        <row r="24">
          <cell r="A24">
            <v>37017</v>
          </cell>
          <cell r="B24">
            <v>0</v>
          </cell>
          <cell r="C24">
            <v>19522</v>
          </cell>
          <cell r="D24">
            <v>19269</v>
          </cell>
          <cell r="E24">
            <v>5533</v>
          </cell>
          <cell r="G24">
            <v>44324</v>
          </cell>
          <cell r="H24">
            <v>1103</v>
          </cell>
          <cell r="I24">
            <v>17.699002719854942</v>
          </cell>
          <cell r="J24">
            <v>40.18495013599275</v>
          </cell>
          <cell r="K24">
            <v>0</v>
          </cell>
          <cell r="L24">
            <v>0</v>
          </cell>
        </row>
        <row r="25">
          <cell r="A25">
            <v>37024</v>
          </cell>
          <cell r="B25">
            <v>0</v>
          </cell>
          <cell r="C25">
            <v>23425</v>
          </cell>
          <cell r="D25">
            <v>28260</v>
          </cell>
          <cell r="E25">
            <v>2296</v>
          </cell>
          <cell r="G25">
            <v>53981</v>
          </cell>
          <cell r="H25">
            <v>1229</v>
          </cell>
          <cell r="I25">
            <v>19.060211554109031</v>
          </cell>
          <cell r="J25">
            <v>43.922701383238405</v>
          </cell>
          <cell r="K25">
            <v>0</v>
          </cell>
          <cell r="L25">
            <v>0</v>
          </cell>
        </row>
        <row r="26">
          <cell r="A26">
            <v>37031</v>
          </cell>
          <cell r="B26">
            <v>0</v>
          </cell>
          <cell r="C26">
            <v>21545</v>
          </cell>
          <cell r="D26">
            <v>18534</v>
          </cell>
          <cell r="E26">
            <v>799</v>
          </cell>
          <cell r="G26">
            <v>40878</v>
          </cell>
          <cell r="H26">
            <v>1100</v>
          </cell>
          <cell r="I26">
            <v>19.586363636363636</v>
          </cell>
          <cell r="J26">
            <v>37.161818181818184</v>
          </cell>
          <cell r="K26">
            <v>0</v>
          </cell>
          <cell r="L26">
            <v>0</v>
          </cell>
        </row>
        <row r="27">
          <cell r="A27">
            <v>37038</v>
          </cell>
          <cell r="B27">
            <v>0</v>
          </cell>
          <cell r="C27">
            <v>20589</v>
          </cell>
          <cell r="D27">
            <v>21799</v>
          </cell>
          <cell r="E27">
            <v>4762</v>
          </cell>
          <cell r="F27">
            <v>347</v>
          </cell>
          <cell r="G27">
            <v>47497</v>
          </cell>
          <cell r="H27">
            <v>1272</v>
          </cell>
          <cell r="I27">
            <v>16.186320754716981</v>
          </cell>
          <cell r="J27">
            <v>37.340408805031444</v>
          </cell>
          <cell r="K27">
            <v>0</v>
          </cell>
          <cell r="L27">
            <v>0</v>
          </cell>
        </row>
        <row r="28">
          <cell r="A28">
            <v>37045</v>
          </cell>
          <cell r="B28">
            <v>0</v>
          </cell>
          <cell r="C28">
            <v>20661</v>
          </cell>
          <cell r="D28">
            <v>17621</v>
          </cell>
          <cell r="E28">
            <v>570</v>
          </cell>
          <cell r="F28">
            <v>255</v>
          </cell>
          <cell r="G28">
            <v>39107</v>
          </cell>
          <cell r="H28">
            <v>1258</v>
          </cell>
          <cell r="I28">
            <v>16.423688394276631</v>
          </cell>
          <cell r="J28">
            <v>31.086645468998409</v>
          </cell>
          <cell r="K28">
            <v>0</v>
          </cell>
          <cell r="L28">
            <v>0</v>
          </cell>
        </row>
        <row r="29">
          <cell r="A29">
            <v>37052</v>
          </cell>
          <cell r="B29">
            <v>0</v>
          </cell>
          <cell r="C29">
            <v>23802</v>
          </cell>
          <cell r="D29">
            <v>15195</v>
          </cell>
          <cell r="E29">
            <v>1967</v>
          </cell>
          <cell r="F29">
            <v>459</v>
          </cell>
          <cell r="G29">
            <v>41423</v>
          </cell>
          <cell r="H29">
            <v>1192.0031727580358</v>
          </cell>
          <cell r="I29">
            <v>19.968067656168525</v>
          </cell>
          <cell r="J29">
            <v>34.7507464297735</v>
          </cell>
          <cell r="K29">
            <v>0</v>
          </cell>
          <cell r="L29">
            <v>0</v>
          </cell>
        </row>
        <row r="30">
          <cell r="A30">
            <v>37059</v>
          </cell>
          <cell r="B30">
            <v>0</v>
          </cell>
          <cell r="C30">
            <v>28073</v>
          </cell>
          <cell r="D30">
            <v>25321</v>
          </cell>
          <cell r="E30">
            <v>1272</v>
          </cell>
          <cell r="F30">
            <v>323</v>
          </cell>
          <cell r="G30">
            <v>54989</v>
          </cell>
          <cell r="H30">
            <v>1196</v>
          </cell>
          <cell r="I30">
            <v>23.472408026755854</v>
          </cell>
          <cell r="J30">
            <v>45.97742474916388</v>
          </cell>
          <cell r="K30">
            <v>0</v>
          </cell>
          <cell r="L30">
            <v>0</v>
          </cell>
        </row>
        <row r="31">
          <cell r="A31">
            <v>37066</v>
          </cell>
          <cell r="B31">
            <v>0</v>
          </cell>
          <cell r="C31">
            <v>27551</v>
          </cell>
          <cell r="D31">
            <v>21648</v>
          </cell>
          <cell r="E31">
            <v>6</v>
          </cell>
          <cell r="F31">
            <v>296</v>
          </cell>
          <cell r="G31">
            <v>49501</v>
          </cell>
          <cell r="H31">
            <v>1268.5048363753019</v>
          </cell>
          <cell r="I31">
            <v>21.719270758734982</v>
          </cell>
          <cell r="J31">
            <v>39.023107031619197</v>
          </cell>
          <cell r="K31">
            <v>0</v>
          </cell>
          <cell r="L31">
            <v>0</v>
          </cell>
        </row>
        <row r="32">
          <cell r="A32">
            <v>37073</v>
          </cell>
          <cell r="B32">
            <v>0</v>
          </cell>
          <cell r="C32">
            <v>28791</v>
          </cell>
          <cell r="D32">
            <v>20638</v>
          </cell>
          <cell r="E32">
            <v>2103</v>
          </cell>
          <cell r="F32">
            <v>426</v>
          </cell>
          <cell r="G32">
            <v>51958</v>
          </cell>
          <cell r="H32">
            <v>1260</v>
          </cell>
          <cell r="I32">
            <v>22.85</v>
          </cell>
          <cell r="J32">
            <v>41.236507936507934</v>
          </cell>
          <cell r="K32">
            <v>0</v>
          </cell>
          <cell r="L32">
            <v>0</v>
          </cell>
        </row>
        <row r="33">
          <cell r="A33">
            <v>37080</v>
          </cell>
          <cell r="B33">
            <v>0</v>
          </cell>
          <cell r="C33">
            <v>30835</v>
          </cell>
          <cell r="D33">
            <v>28939</v>
          </cell>
          <cell r="E33">
            <v>927</v>
          </cell>
          <cell r="F33">
            <v>257</v>
          </cell>
          <cell r="G33">
            <v>60958</v>
          </cell>
          <cell r="H33">
            <v>1277</v>
          </cell>
          <cell r="I33">
            <v>24.146436961628819</v>
          </cell>
          <cell r="J33">
            <v>47.735317149569305</v>
          </cell>
          <cell r="K33">
            <v>0</v>
          </cell>
          <cell r="L33">
            <v>0</v>
          </cell>
        </row>
        <row r="34">
          <cell r="A34">
            <v>37087</v>
          </cell>
          <cell r="B34">
            <v>0</v>
          </cell>
          <cell r="C34">
            <v>32115</v>
          </cell>
          <cell r="D34">
            <v>27177</v>
          </cell>
          <cell r="E34">
            <v>1243</v>
          </cell>
          <cell r="F34">
            <v>395</v>
          </cell>
          <cell r="G34">
            <v>60930</v>
          </cell>
          <cell r="H34">
            <v>1328</v>
          </cell>
          <cell r="I34">
            <v>24.182981927710845</v>
          </cell>
          <cell r="J34">
            <v>45.881024096385545</v>
          </cell>
          <cell r="K34">
            <v>0</v>
          </cell>
          <cell r="L34">
            <v>0</v>
          </cell>
        </row>
        <row r="35">
          <cell r="A35">
            <v>37094</v>
          </cell>
          <cell r="B35">
            <v>0</v>
          </cell>
          <cell r="C35">
            <v>28325</v>
          </cell>
          <cell r="D35">
            <v>19371</v>
          </cell>
          <cell r="E35">
            <v>816</v>
          </cell>
          <cell r="F35">
            <v>438</v>
          </cell>
          <cell r="G35">
            <v>48950</v>
          </cell>
          <cell r="H35">
            <v>1206</v>
          </cell>
          <cell r="I35">
            <v>23.486733001658376</v>
          </cell>
          <cell r="J35">
            <v>40.588723051409616</v>
          </cell>
          <cell r="K35">
            <v>0</v>
          </cell>
          <cell r="L35">
            <v>0</v>
          </cell>
        </row>
        <row r="36">
          <cell r="A36">
            <v>37101</v>
          </cell>
          <cell r="B36">
            <v>0</v>
          </cell>
          <cell r="C36">
            <v>30179</v>
          </cell>
          <cell r="D36">
            <v>22104</v>
          </cell>
          <cell r="E36">
            <v>739</v>
          </cell>
          <cell r="F36">
            <v>407</v>
          </cell>
          <cell r="G36">
            <v>53429</v>
          </cell>
          <cell r="H36">
            <v>1216</v>
          </cell>
          <cell r="I36">
            <v>24.81825657894737</v>
          </cell>
          <cell r="J36">
            <v>43.938322368421055</v>
          </cell>
          <cell r="K36">
            <v>0</v>
          </cell>
          <cell r="L36">
            <v>0</v>
          </cell>
        </row>
        <row r="37">
          <cell r="A37">
            <v>37108</v>
          </cell>
          <cell r="B37">
            <v>0</v>
          </cell>
          <cell r="C37">
            <v>30208</v>
          </cell>
          <cell r="D37">
            <v>22716</v>
          </cell>
          <cell r="E37">
            <v>1016</v>
          </cell>
          <cell r="F37">
            <v>455</v>
          </cell>
          <cell r="G37">
            <v>54395</v>
          </cell>
          <cell r="H37">
            <v>1070</v>
          </cell>
          <cell r="I37">
            <v>28.23177570093458</v>
          </cell>
          <cell r="J37">
            <v>50.836448598130843</v>
          </cell>
          <cell r="K37">
            <v>0</v>
          </cell>
          <cell r="L37">
            <v>0</v>
          </cell>
        </row>
        <row r="38">
          <cell r="A38">
            <v>37115</v>
          </cell>
          <cell r="B38">
            <v>0</v>
          </cell>
          <cell r="C38">
            <v>22967</v>
          </cell>
          <cell r="D38">
            <v>22269</v>
          </cell>
          <cell r="E38">
            <v>0</v>
          </cell>
          <cell r="F38">
            <v>477</v>
          </cell>
          <cell r="G38">
            <v>45713</v>
          </cell>
          <cell r="H38">
            <v>865</v>
          </cell>
          <cell r="I38">
            <v>26.551445086705201</v>
          </cell>
          <cell r="J38">
            <v>52.847398843930634</v>
          </cell>
          <cell r="K38">
            <v>0</v>
          </cell>
          <cell r="L38">
            <v>0</v>
          </cell>
        </row>
        <row r="39">
          <cell r="A39">
            <v>37122</v>
          </cell>
          <cell r="B39">
            <v>1</v>
          </cell>
          <cell r="C39">
            <v>28808</v>
          </cell>
          <cell r="D39">
            <v>23613</v>
          </cell>
          <cell r="E39">
            <v>0</v>
          </cell>
          <cell r="F39">
            <v>421</v>
          </cell>
          <cell r="G39">
            <v>52842</v>
          </cell>
          <cell r="H39">
            <v>1108</v>
          </cell>
          <cell r="I39">
            <v>26</v>
          </cell>
          <cell r="J39">
            <v>47.691335740072205</v>
          </cell>
          <cell r="K39">
            <v>180.50541516245488</v>
          </cell>
          <cell r="L39">
            <v>46.959380136182205</v>
          </cell>
        </row>
        <row r="40">
          <cell r="A40">
            <v>37129</v>
          </cell>
          <cell r="B40">
            <v>0</v>
          </cell>
          <cell r="C40">
            <v>35205</v>
          </cell>
          <cell r="D40">
            <v>31534</v>
          </cell>
          <cell r="E40">
            <v>2418</v>
          </cell>
          <cell r="F40">
            <v>718</v>
          </cell>
          <cell r="G40">
            <v>69875</v>
          </cell>
          <cell r="H40">
            <v>1511</v>
          </cell>
          <cell r="I40">
            <v>23.29913964262078</v>
          </cell>
          <cell r="J40">
            <v>46.244209133024484</v>
          </cell>
          <cell r="K40">
            <v>0</v>
          </cell>
          <cell r="L40">
            <v>43.917435221783045</v>
          </cell>
        </row>
        <row r="41">
          <cell r="A41">
            <v>37136</v>
          </cell>
          <cell r="B41">
            <v>0</v>
          </cell>
          <cell r="C41">
            <v>43650</v>
          </cell>
          <cell r="D41">
            <v>43684</v>
          </cell>
          <cell r="E41">
            <v>458</v>
          </cell>
          <cell r="F41">
            <v>640</v>
          </cell>
          <cell r="G41">
            <v>88432</v>
          </cell>
          <cell r="H41">
            <v>1617</v>
          </cell>
          <cell r="I41">
            <v>26.994434137291279</v>
          </cell>
          <cell r="J41">
            <v>54.688930117501549</v>
          </cell>
          <cell r="K41">
            <v>0</v>
          </cell>
          <cell r="L41">
            <v>39.20799843168006</v>
          </cell>
        </row>
        <row r="42">
          <cell r="A42">
            <v>37143</v>
          </cell>
          <cell r="B42">
            <v>0</v>
          </cell>
          <cell r="C42">
            <v>44542</v>
          </cell>
          <cell r="D42">
            <v>42576</v>
          </cell>
          <cell r="E42">
            <v>1201</v>
          </cell>
          <cell r="F42">
            <v>507</v>
          </cell>
          <cell r="G42">
            <v>88826</v>
          </cell>
          <cell r="H42">
            <v>1593</v>
          </cell>
          <cell r="I42">
            <v>27.961079723791588</v>
          </cell>
          <cell r="J42">
            <v>55.760200878844948</v>
          </cell>
          <cell r="K42">
            <v>0</v>
          </cell>
          <cell r="L42">
            <v>34.311202607651396</v>
          </cell>
        </row>
        <row r="43">
          <cell r="A43">
            <v>37150</v>
          </cell>
          <cell r="B43">
            <v>0</v>
          </cell>
          <cell r="C43">
            <v>43507</v>
          </cell>
          <cell r="D43">
            <v>42608</v>
          </cell>
          <cell r="E43">
            <v>776</v>
          </cell>
          <cell r="F43">
            <v>546</v>
          </cell>
          <cell r="G43">
            <v>87437</v>
          </cell>
          <cell r="H43">
            <v>1742</v>
          </cell>
          <cell r="I43">
            <v>24.975315729047072</v>
          </cell>
          <cell r="J43">
            <v>50.19345579793341</v>
          </cell>
          <cell r="K43">
            <v>0</v>
          </cell>
          <cell r="L43">
            <v>0</v>
          </cell>
        </row>
        <row r="44">
          <cell r="A44">
            <v>37157</v>
          </cell>
          <cell r="B44">
            <v>0</v>
          </cell>
          <cell r="C44">
            <v>51433</v>
          </cell>
          <cell r="D44">
            <v>44555</v>
          </cell>
          <cell r="E44">
            <v>2263</v>
          </cell>
          <cell r="F44">
            <v>585</v>
          </cell>
          <cell r="G44">
            <v>98836</v>
          </cell>
          <cell r="H44">
            <v>1955</v>
          </cell>
          <cell r="I44">
            <v>26.308439897698211</v>
          </cell>
          <cell r="J44">
            <v>50.555498721227622</v>
          </cell>
          <cell r="K44">
            <v>0</v>
          </cell>
          <cell r="L44">
            <v>0</v>
          </cell>
        </row>
        <row r="45">
          <cell r="A45">
            <v>37164</v>
          </cell>
          <cell r="B45">
            <v>0</v>
          </cell>
          <cell r="C45">
            <v>54601</v>
          </cell>
          <cell r="D45">
            <v>64598</v>
          </cell>
          <cell r="E45">
            <v>1815</v>
          </cell>
          <cell r="F45">
            <v>634</v>
          </cell>
          <cell r="G45">
            <v>121648</v>
          </cell>
          <cell r="H45">
            <v>1950</v>
          </cell>
          <cell r="I45">
            <v>28.000512820512821</v>
          </cell>
          <cell r="J45">
            <v>62.383589743589745</v>
          </cell>
          <cell r="K45">
            <v>0</v>
          </cell>
          <cell r="L45">
            <v>0</v>
          </cell>
        </row>
        <row r="46">
          <cell r="A46">
            <v>37171</v>
          </cell>
          <cell r="B46">
            <v>0</v>
          </cell>
          <cell r="C46">
            <v>49420</v>
          </cell>
          <cell r="D46">
            <v>56947</v>
          </cell>
          <cell r="E46">
            <v>1412</v>
          </cell>
          <cell r="F46">
            <v>637</v>
          </cell>
          <cell r="G46">
            <v>108416</v>
          </cell>
          <cell r="H46">
            <v>1981</v>
          </cell>
          <cell r="I46">
            <v>24.946996466431095</v>
          </cell>
          <cell r="J46">
            <v>54.727915194346288</v>
          </cell>
          <cell r="K46">
            <v>0</v>
          </cell>
          <cell r="L46">
            <v>0</v>
          </cell>
        </row>
        <row r="47">
          <cell r="A47">
            <v>37178</v>
          </cell>
          <cell r="B47">
            <v>0</v>
          </cell>
          <cell r="C47">
            <v>46635</v>
          </cell>
          <cell r="D47">
            <v>62888</v>
          </cell>
          <cell r="E47">
            <v>947</v>
          </cell>
          <cell r="F47">
            <v>842</v>
          </cell>
          <cell r="G47">
            <v>111312</v>
          </cell>
          <cell r="H47">
            <v>2036</v>
          </cell>
          <cell r="I47">
            <v>22.905206286836936</v>
          </cell>
          <cell r="J47">
            <v>54.671905697445972</v>
          </cell>
          <cell r="K47">
            <v>0</v>
          </cell>
          <cell r="L47">
            <v>0</v>
          </cell>
        </row>
        <row r="48">
          <cell r="A48">
            <v>37185</v>
          </cell>
          <cell r="B48">
            <v>0</v>
          </cell>
          <cell r="C48">
            <v>44182</v>
          </cell>
          <cell r="D48">
            <v>51896</v>
          </cell>
          <cell r="E48">
            <v>138</v>
          </cell>
          <cell r="F48">
            <v>870</v>
          </cell>
          <cell r="G48">
            <v>97086</v>
          </cell>
          <cell r="H48">
            <v>1947</v>
          </cell>
          <cell r="I48">
            <v>22.692347200821779</v>
          </cell>
          <cell r="J48">
            <v>49.864406779661017</v>
          </cell>
          <cell r="K48">
            <v>0</v>
          </cell>
          <cell r="L48">
            <v>0</v>
          </cell>
        </row>
        <row r="49">
          <cell r="A49">
            <v>37192</v>
          </cell>
          <cell r="B49">
            <v>0</v>
          </cell>
          <cell r="C49">
            <v>42305</v>
          </cell>
          <cell r="D49">
            <v>44775</v>
          </cell>
          <cell r="E49">
            <v>15</v>
          </cell>
          <cell r="F49">
            <v>586</v>
          </cell>
          <cell r="G49">
            <v>87681</v>
          </cell>
          <cell r="H49">
            <v>1603</v>
          </cell>
          <cell r="I49">
            <v>26.391141609482222</v>
          </cell>
          <cell r="J49">
            <v>54.698066126013721</v>
          </cell>
          <cell r="K49">
            <v>0</v>
          </cell>
          <cell r="L49">
            <v>0</v>
          </cell>
        </row>
        <row r="50">
          <cell r="A50">
            <v>37199</v>
          </cell>
          <cell r="B50">
            <v>0</v>
          </cell>
          <cell r="C50">
            <v>48234</v>
          </cell>
          <cell r="D50">
            <v>52967</v>
          </cell>
          <cell r="E50">
            <v>2986</v>
          </cell>
          <cell r="F50">
            <v>732</v>
          </cell>
          <cell r="G50">
            <v>104919</v>
          </cell>
          <cell r="H50">
            <v>2055</v>
          </cell>
          <cell r="I50">
            <v>23.471532846715327</v>
          </cell>
          <cell r="J50">
            <v>51.055474452554748</v>
          </cell>
          <cell r="K50">
            <v>0</v>
          </cell>
          <cell r="L50">
            <v>0</v>
          </cell>
        </row>
        <row r="51">
          <cell r="A51">
            <v>37206</v>
          </cell>
          <cell r="L51">
            <v>0</v>
          </cell>
        </row>
        <row r="52">
          <cell r="A52">
            <v>37213</v>
          </cell>
          <cell r="L52" t="e">
            <v>#DIV/0!</v>
          </cell>
        </row>
        <row r="53">
          <cell r="A53">
            <v>37220</v>
          </cell>
          <cell r="L53" t="e">
            <v>#DIV/0!</v>
          </cell>
        </row>
        <row r="54">
          <cell r="A54">
            <v>37227</v>
          </cell>
          <cell r="L54" t="e">
            <v>#DIV/0!</v>
          </cell>
        </row>
        <row r="55">
          <cell r="A55">
            <v>37234</v>
          </cell>
          <cell r="L55" t="e">
            <v>#DIV/0!</v>
          </cell>
        </row>
        <row r="56">
          <cell r="A56">
            <v>37241</v>
          </cell>
          <cell r="L56" t="e">
            <v>#DIV/0!</v>
          </cell>
        </row>
        <row r="57">
          <cell r="A57">
            <v>37248</v>
          </cell>
          <cell r="L57" t="e">
            <v>#DIV/0!</v>
          </cell>
        </row>
        <row r="58">
          <cell r="A58">
            <v>37255</v>
          </cell>
          <cell r="L58" t="e">
            <v>#DIV/0!</v>
          </cell>
        </row>
        <row r="60">
          <cell r="A60" t="str">
            <v>Month</v>
          </cell>
          <cell r="B60" t="str">
            <v>RR</v>
          </cell>
          <cell r="C60" t="str">
            <v>Units Shipped</v>
          </cell>
          <cell r="D60" t="str">
            <v>Units Received</v>
          </cell>
          <cell r="E60" t="str">
            <v>D REturns</v>
          </cell>
          <cell r="F60" t="str">
            <v>C Returns</v>
          </cell>
          <cell r="G60" t="str">
            <v>Throughput Units</v>
          </cell>
          <cell r="H60" t="str">
            <v>Labor Hrs</v>
          </cell>
          <cell r="I60" t="str">
            <v>Units Ship Product.</v>
          </cell>
          <cell r="J60" t="str">
            <v>Throughput Product.</v>
          </cell>
          <cell r="K60" t="str">
            <v>Recordable Rate</v>
          </cell>
          <cell r="L60" t="str">
            <v>YTD Recordable Rate</v>
          </cell>
        </row>
        <row r="61">
          <cell r="A61" t="str">
            <v>Jan</v>
          </cell>
          <cell r="B61">
            <v>0</v>
          </cell>
          <cell r="C61">
            <v>89711</v>
          </cell>
          <cell r="D61">
            <v>81064</v>
          </cell>
          <cell r="E61">
            <v>4603</v>
          </cell>
          <cell r="F61">
            <v>0</v>
          </cell>
          <cell r="G61">
            <v>175378</v>
          </cell>
          <cell r="H61">
            <v>6690</v>
          </cell>
          <cell r="I61">
            <v>13.409715994020926</v>
          </cell>
          <cell r="J61">
            <v>26.214947683109116</v>
          </cell>
          <cell r="K61">
            <v>0</v>
          </cell>
        </row>
        <row r="62">
          <cell r="A62" t="str">
            <v>Feb</v>
          </cell>
          <cell r="B62">
            <v>0</v>
          </cell>
          <cell r="C62">
            <v>77251</v>
          </cell>
          <cell r="D62">
            <v>54554</v>
          </cell>
          <cell r="E62">
            <v>23850</v>
          </cell>
          <cell r="F62">
            <v>0</v>
          </cell>
          <cell r="G62">
            <v>155655</v>
          </cell>
          <cell r="H62">
            <v>6327</v>
          </cell>
          <cell r="I62">
            <v>12.209736051841315</v>
          </cell>
          <cell r="J62">
            <v>24.601706970128024</v>
          </cell>
          <cell r="K62">
            <v>0</v>
          </cell>
        </row>
        <row r="63">
          <cell r="A63" t="str">
            <v>Mar</v>
          </cell>
          <cell r="B63">
            <v>0</v>
          </cell>
          <cell r="C63">
            <v>88850</v>
          </cell>
          <cell r="D63">
            <v>75219</v>
          </cell>
          <cell r="E63">
            <v>15743</v>
          </cell>
          <cell r="F63">
            <v>0</v>
          </cell>
          <cell r="G63">
            <v>179812</v>
          </cell>
          <cell r="H63">
            <v>6109.5</v>
          </cell>
          <cell r="I63">
            <v>14.542924952942139</v>
          </cell>
          <cell r="J63">
            <v>29.431541042638514</v>
          </cell>
          <cell r="K63">
            <v>0</v>
          </cell>
        </row>
        <row r="64">
          <cell r="A64" t="str">
            <v>Apr</v>
          </cell>
          <cell r="B64">
            <v>0</v>
          </cell>
          <cell r="C64">
            <v>80733</v>
          </cell>
          <cell r="D64">
            <v>77250</v>
          </cell>
          <cell r="E64">
            <v>5288</v>
          </cell>
          <cell r="F64">
            <v>0</v>
          </cell>
          <cell r="G64">
            <v>163271</v>
          </cell>
          <cell r="H64">
            <v>5284.5</v>
          </cell>
          <cell r="I64">
            <v>15.277320465512348</v>
          </cell>
          <cell r="J64">
            <v>30.896205885135775</v>
          </cell>
          <cell r="K64">
            <v>0</v>
          </cell>
        </row>
        <row r="65">
          <cell r="A65" t="str">
            <v>May</v>
          </cell>
          <cell r="B65">
            <v>0</v>
          </cell>
          <cell r="C65">
            <v>105323</v>
          </cell>
          <cell r="D65">
            <v>106660</v>
          </cell>
          <cell r="E65">
            <v>17520</v>
          </cell>
          <cell r="F65">
            <v>347</v>
          </cell>
          <cell r="G65">
            <v>229850</v>
          </cell>
          <cell r="H65">
            <v>5879.5</v>
          </cell>
          <cell r="I65">
            <v>17.913598095076111</v>
          </cell>
          <cell r="J65">
            <v>39.093460328259205</v>
          </cell>
          <cell r="K65">
            <v>0</v>
          </cell>
        </row>
        <row r="66">
          <cell r="A66" t="str">
            <v>Jun</v>
          </cell>
          <cell r="B66">
            <v>0</v>
          </cell>
          <cell r="C66">
            <v>100087</v>
          </cell>
          <cell r="D66">
            <v>79785</v>
          </cell>
          <cell r="E66">
            <v>3815</v>
          </cell>
          <cell r="F66">
            <v>1333</v>
          </cell>
          <cell r="G66">
            <v>185020</v>
          </cell>
          <cell r="H66">
            <v>4914.5080091333375</v>
          </cell>
          <cell r="I66">
            <v>20.365619470757586</v>
          </cell>
          <cell r="J66">
            <v>37.647715632195677</v>
          </cell>
          <cell r="K66">
            <v>0</v>
          </cell>
        </row>
        <row r="67">
          <cell r="A67" t="str">
            <v>Jul</v>
          </cell>
          <cell r="B67">
            <v>0</v>
          </cell>
          <cell r="C67">
            <v>120066</v>
          </cell>
          <cell r="D67">
            <v>96125</v>
          </cell>
          <cell r="E67">
            <v>5089</v>
          </cell>
          <cell r="F67">
            <v>1516</v>
          </cell>
          <cell r="G67">
            <v>222796</v>
          </cell>
          <cell r="H67">
            <v>5071</v>
          </cell>
          <cell r="I67">
            <v>23.676986787615856</v>
          </cell>
          <cell r="J67">
            <v>43.935318477617827</v>
          </cell>
          <cell r="K67">
            <v>0</v>
          </cell>
        </row>
        <row r="68">
          <cell r="A68" t="str">
            <v>Aug</v>
          </cell>
          <cell r="B68">
            <v>1</v>
          </cell>
          <cell r="C68">
            <v>147367</v>
          </cell>
          <cell r="D68">
            <v>122236</v>
          </cell>
          <cell r="E68">
            <v>4173</v>
          </cell>
          <cell r="F68">
            <v>2478</v>
          </cell>
          <cell r="G68">
            <v>276254</v>
          </cell>
          <cell r="H68">
            <v>5770</v>
          </cell>
          <cell r="I68">
            <v>25.540207972270363</v>
          </cell>
          <cell r="J68">
            <v>47.877642980935875</v>
          </cell>
          <cell r="K68">
            <v>34.662045060658578</v>
          </cell>
        </row>
        <row r="69">
          <cell r="A69" t="str">
            <v>Sep</v>
          </cell>
          <cell r="B69">
            <v>0</v>
          </cell>
          <cell r="C69">
            <v>183132</v>
          </cell>
          <cell r="D69">
            <v>173423</v>
          </cell>
          <cell r="E69">
            <v>4698</v>
          </cell>
          <cell r="F69">
            <v>2278</v>
          </cell>
          <cell r="G69">
            <v>363531</v>
          </cell>
          <cell r="H69">
            <v>6907</v>
          </cell>
          <cell r="I69">
            <v>26.513971333429854</v>
          </cell>
          <cell r="J69">
            <v>52.632257130447371</v>
          </cell>
          <cell r="K69">
            <v>0</v>
          </cell>
        </row>
        <row r="70">
          <cell r="A70" t="str">
            <v>Oct</v>
          </cell>
          <cell r="B70">
            <v>0</v>
          </cell>
          <cell r="C70">
            <v>194838</v>
          </cell>
          <cell r="D70">
            <v>236329</v>
          </cell>
          <cell r="E70">
            <v>4312</v>
          </cell>
          <cell r="F70">
            <v>2983</v>
          </cell>
          <cell r="G70">
            <v>438462</v>
          </cell>
          <cell r="H70">
            <v>7914</v>
          </cell>
          <cell r="I70">
            <v>24.619408642911296</v>
          </cell>
          <cell r="J70">
            <v>55.403335860500377</v>
          </cell>
          <cell r="K70">
            <v>0</v>
          </cell>
        </row>
        <row r="71">
          <cell r="A71" t="str">
            <v>Nov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e">
            <v>#DIV/0!</v>
          </cell>
          <cell r="J71" t="e">
            <v>#DIV/0!</v>
          </cell>
          <cell r="K71" t="e">
            <v>#DIV/0!</v>
          </cell>
        </row>
        <row r="72">
          <cell r="A72" t="str">
            <v>Dec</v>
          </cell>
        </row>
        <row r="73">
          <cell r="A73" t="str">
            <v>YTD</v>
          </cell>
          <cell r="B73">
            <v>1</v>
          </cell>
          <cell r="C73">
            <v>1187358</v>
          </cell>
          <cell r="D73">
            <v>1102645</v>
          </cell>
          <cell r="E73">
            <v>89091</v>
          </cell>
          <cell r="F73">
            <v>10935</v>
          </cell>
          <cell r="G73">
            <v>2390029</v>
          </cell>
          <cell r="H73">
            <v>60867.008009133337</v>
          </cell>
          <cell r="I73">
            <v>19.50741524574088</v>
          </cell>
          <cell r="J73">
            <v>39.266411775018852</v>
          </cell>
          <cell r="K73">
            <v>3.2858523285716492</v>
          </cell>
          <cell r="L73">
            <v>3.2858523285716492</v>
          </cell>
        </row>
      </sheetData>
      <sheetData sheetId="8">
        <row r="5">
          <cell r="A5" t="str">
            <v>Week Beginning</v>
          </cell>
          <cell r="B5" t="str">
            <v>Recordables</v>
          </cell>
          <cell r="C5" t="str">
            <v>Units Shipped</v>
          </cell>
          <cell r="D5" t="str">
            <v>Units Received</v>
          </cell>
          <cell r="E5" t="str">
            <v>D REturns</v>
          </cell>
          <cell r="F5" t="str">
            <v>C Returns</v>
          </cell>
          <cell r="G5" t="str">
            <v>Throughput Units</v>
          </cell>
          <cell r="H5" t="str">
            <v>Labor Hrs</v>
          </cell>
          <cell r="I5" t="str">
            <v>Units Ship Product.</v>
          </cell>
          <cell r="J5" t="str">
            <v>Throughput Product.</v>
          </cell>
          <cell r="K5" t="str">
            <v>Recordable Rate</v>
          </cell>
          <cell r="L5" t="str">
            <v>4 Week Rolling Recordable Rate</v>
          </cell>
        </row>
        <row r="6">
          <cell r="A6">
            <v>36891</v>
          </cell>
        </row>
        <row r="7">
          <cell r="A7">
            <v>36898</v>
          </cell>
        </row>
        <row r="8">
          <cell r="A8">
            <v>36905</v>
          </cell>
        </row>
        <row r="9">
          <cell r="A9">
            <v>36912</v>
          </cell>
          <cell r="L9" t="e">
            <v>#DIV/0!</v>
          </cell>
        </row>
        <row r="10">
          <cell r="A10">
            <v>36919</v>
          </cell>
          <cell r="L10" t="e">
            <v>#DIV/0!</v>
          </cell>
        </row>
        <row r="11">
          <cell r="A11">
            <v>36926</v>
          </cell>
          <cell r="B11">
            <v>1</v>
          </cell>
          <cell r="C11">
            <v>351967</v>
          </cell>
          <cell r="D11">
            <v>323271</v>
          </cell>
          <cell r="G11">
            <v>675238</v>
          </cell>
          <cell r="H11">
            <v>15063.94</v>
          </cell>
          <cell r="I11">
            <v>23.36487001408662</v>
          </cell>
          <cell r="J11">
            <v>44.824793513516383</v>
          </cell>
          <cell r="K11">
            <v>13.276739020468748</v>
          </cell>
          <cell r="L11">
            <v>13.276739020468748</v>
          </cell>
        </row>
        <row r="12">
          <cell r="A12">
            <v>36933</v>
          </cell>
          <cell r="B12">
            <v>0</v>
          </cell>
          <cell r="C12">
            <v>385879</v>
          </cell>
          <cell r="D12">
            <v>362648</v>
          </cell>
          <cell r="G12">
            <v>748527</v>
          </cell>
          <cell r="H12">
            <v>16305.4</v>
          </cell>
          <cell r="I12">
            <v>23.66571810565825</v>
          </cell>
          <cell r="J12">
            <v>45.906693488046905</v>
          </cell>
          <cell r="K12">
            <v>0</v>
          </cell>
          <cell r="L12">
            <v>6.3756521495192437</v>
          </cell>
        </row>
        <row r="13">
          <cell r="A13">
            <v>36940</v>
          </cell>
          <cell r="B13">
            <v>0</v>
          </cell>
          <cell r="C13">
            <v>318890</v>
          </cell>
          <cell r="D13">
            <v>405212</v>
          </cell>
          <cell r="G13">
            <v>724102</v>
          </cell>
          <cell r="H13">
            <v>14002.72</v>
          </cell>
          <cell r="I13">
            <v>22.773432590239612</v>
          </cell>
          <cell r="J13">
            <v>51.711524618074208</v>
          </cell>
          <cell r="K13">
            <v>0</v>
          </cell>
          <cell r="L13">
            <v>4.4079991078209808</v>
          </cell>
        </row>
        <row r="14">
          <cell r="A14">
            <v>36947</v>
          </cell>
          <cell r="B14">
            <v>0</v>
          </cell>
          <cell r="C14">
            <v>316987</v>
          </cell>
          <cell r="D14">
            <v>388413</v>
          </cell>
          <cell r="G14">
            <v>705400</v>
          </cell>
          <cell r="H14">
            <v>13233.35</v>
          </cell>
          <cell r="I14">
            <v>23.953647413542299</v>
          </cell>
          <cell r="J14">
            <v>53.304718759800046</v>
          </cell>
          <cell r="K14">
            <v>0</v>
          </cell>
          <cell r="L14">
            <v>3.4126542242431204</v>
          </cell>
        </row>
        <row r="15">
          <cell r="A15">
            <v>36954</v>
          </cell>
          <cell r="B15">
            <v>1</v>
          </cell>
          <cell r="C15">
            <v>289755</v>
          </cell>
          <cell r="D15">
            <v>326779</v>
          </cell>
          <cell r="G15">
            <v>616534</v>
          </cell>
          <cell r="H15">
            <v>11869.76</v>
          </cell>
          <cell r="I15">
            <v>24.411192812660069</v>
          </cell>
          <cell r="J15">
            <v>51.941572533901272</v>
          </cell>
          <cell r="K15">
            <v>16.849540344539399</v>
          </cell>
          <cell r="L15">
            <v>3.6093766552375754</v>
          </cell>
        </row>
        <row r="16">
          <cell r="A16">
            <v>36961</v>
          </cell>
          <cell r="B16">
            <v>0</v>
          </cell>
          <cell r="C16">
            <v>327010</v>
          </cell>
          <cell r="D16">
            <v>328150</v>
          </cell>
          <cell r="G16">
            <v>655160</v>
          </cell>
          <cell r="H16">
            <v>12632.63</v>
          </cell>
          <cell r="I16">
            <v>25.886137724290194</v>
          </cell>
          <cell r="J16">
            <v>51.86251793965311</v>
          </cell>
          <cell r="K16">
            <v>0</v>
          </cell>
          <cell r="L16">
            <v>3.8655963088193968</v>
          </cell>
        </row>
        <row r="17">
          <cell r="A17">
            <v>36968</v>
          </cell>
          <cell r="B17">
            <v>0</v>
          </cell>
          <cell r="C17">
            <v>306869</v>
          </cell>
          <cell r="D17">
            <v>292267</v>
          </cell>
          <cell r="G17">
            <v>599136</v>
          </cell>
          <cell r="H17">
            <v>12167.04</v>
          </cell>
          <cell r="I17">
            <v>25.221335674083424</v>
          </cell>
          <cell r="J17">
            <v>49.242543790437111</v>
          </cell>
          <cell r="K17">
            <v>0</v>
          </cell>
          <cell r="L17">
            <v>4.0077927522274308</v>
          </cell>
        </row>
        <row r="18">
          <cell r="A18">
            <v>36975</v>
          </cell>
          <cell r="B18">
            <v>1</v>
          </cell>
          <cell r="C18">
            <v>288098</v>
          </cell>
          <cell r="D18">
            <v>335333</v>
          </cell>
          <cell r="G18">
            <v>623431</v>
          </cell>
          <cell r="H18">
            <v>11660.39</v>
          </cell>
          <cell r="I18">
            <v>24.707406870610676</v>
          </cell>
          <cell r="J18">
            <v>53.465707407728218</v>
          </cell>
          <cell r="K18">
            <v>17.152084964568083</v>
          </cell>
          <cell r="L18">
            <v>8.2764636822566278</v>
          </cell>
        </row>
        <row r="19">
          <cell r="A19">
            <v>36982</v>
          </cell>
          <cell r="B19">
            <v>1</v>
          </cell>
          <cell r="C19">
            <v>297337</v>
          </cell>
          <cell r="D19">
            <v>342287</v>
          </cell>
          <cell r="G19">
            <v>639624</v>
          </cell>
          <cell r="H19">
            <v>12177.03</v>
          </cell>
          <cell r="I19">
            <v>24.417858870348514</v>
          </cell>
          <cell r="J19">
            <v>52.527094045099666</v>
          </cell>
          <cell r="K19">
            <v>16.424366204238634</v>
          </cell>
          <cell r="L19">
            <v>8.2241762408071715</v>
          </cell>
        </row>
        <row r="20">
          <cell r="A20">
            <v>36989</v>
          </cell>
          <cell r="B20">
            <v>0</v>
          </cell>
          <cell r="C20">
            <v>297931</v>
          </cell>
          <cell r="D20">
            <v>270650</v>
          </cell>
          <cell r="G20">
            <v>568581</v>
          </cell>
          <cell r="H20">
            <v>10701.83</v>
          </cell>
          <cell r="I20">
            <v>27.839257398033794</v>
          </cell>
          <cell r="J20">
            <v>53.129324610837585</v>
          </cell>
          <cell r="K20">
            <v>0</v>
          </cell>
          <cell r="L20">
            <v>8.5641569904182067</v>
          </cell>
        </row>
        <row r="21">
          <cell r="A21">
            <v>36996</v>
          </cell>
          <cell r="B21">
            <v>0</v>
          </cell>
          <cell r="C21">
            <v>261220</v>
          </cell>
          <cell r="D21">
            <v>284467</v>
          </cell>
          <cell r="G21">
            <v>545687</v>
          </cell>
          <cell r="H21">
            <v>10207.209999999999</v>
          </cell>
          <cell r="I21">
            <v>25.591714092293586</v>
          </cell>
          <cell r="J21">
            <v>53.460935946257599</v>
          </cell>
          <cell r="K21">
            <v>0</v>
          </cell>
          <cell r="L21">
            <v>8.9392546360091956</v>
          </cell>
        </row>
        <row r="22">
          <cell r="A22">
            <v>37003</v>
          </cell>
          <cell r="B22">
            <v>0</v>
          </cell>
          <cell r="C22">
            <v>334094</v>
          </cell>
          <cell r="D22">
            <v>340320</v>
          </cell>
          <cell r="G22">
            <v>674414</v>
          </cell>
          <cell r="H22">
            <v>12690.58</v>
          </cell>
          <cell r="I22">
            <v>26.326141121997576</v>
          </cell>
          <cell r="J22">
            <v>53.142882358410723</v>
          </cell>
          <cell r="K22">
            <v>0</v>
          </cell>
          <cell r="L22">
            <v>4.3690396741570208</v>
          </cell>
        </row>
        <row r="23">
          <cell r="A23">
            <v>37010</v>
          </cell>
          <cell r="B23">
            <v>0</v>
          </cell>
          <cell r="C23">
            <v>271213</v>
          </cell>
          <cell r="D23">
            <v>285194</v>
          </cell>
          <cell r="G23">
            <v>556407</v>
          </cell>
          <cell r="H23">
            <v>9596</v>
          </cell>
          <cell r="I23">
            <v>28.263130471029594</v>
          </cell>
          <cell r="J23">
            <v>57.983222175906626</v>
          </cell>
          <cell r="K23">
            <v>0</v>
          </cell>
          <cell r="L23">
            <v>0</v>
          </cell>
        </row>
        <row r="24">
          <cell r="A24">
            <v>37017</v>
          </cell>
          <cell r="B24">
            <v>3</v>
          </cell>
          <cell r="C24">
            <v>314193</v>
          </cell>
          <cell r="D24">
            <v>328077</v>
          </cell>
          <cell r="G24">
            <v>642270</v>
          </cell>
          <cell r="H24">
            <v>12008.2</v>
          </cell>
          <cell r="I24">
            <v>26.164870671707664</v>
          </cell>
          <cell r="J24">
            <v>53.485951266634466</v>
          </cell>
          <cell r="K24">
            <v>49.96585666461251</v>
          </cell>
          <cell r="L24">
            <v>13.482543140205639</v>
          </cell>
        </row>
        <row r="25">
          <cell r="A25">
            <v>37024</v>
          </cell>
          <cell r="B25">
            <v>0</v>
          </cell>
          <cell r="C25">
            <v>297971</v>
          </cell>
          <cell r="D25">
            <v>307107</v>
          </cell>
          <cell r="G25">
            <v>605078</v>
          </cell>
          <cell r="H25">
            <v>11880</v>
          </cell>
          <cell r="I25">
            <v>25.081734006734006</v>
          </cell>
          <cell r="J25">
            <v>50.932491582491579</v>
          </cell>
          <cell r="K25">
            <v>0</v>
          </cell>
          <cell r="L25">
            <v>12.994106306516242</v>
          </cell>
        </row>
        <row r="26">
          <cell r="A26">
            <v>37031</v>
          </cell>
          <cell r="B26">
            <v>0</v>
          </cell>
          <cell r="C26">
            <v>249641</v>
          </cell>
          <cell r="D26">
            <v>250793</v>
          </cell>
          <cell r="G26">
            <v>500434</v>
          </cell>
          <cell r="H26">
            <v>9386</v>
          </cell>
          <cell r="I26">
            <v>26.597165991902834</v>
          </cell>
          <cell r="J26">
            <v>53.317067973577672</v>
          </cell>
          <cell r="K26">
            <v>0</v>
          </cell>
          <cell r="L26">
            <v>13.995735965775761</v>
          </cell>
        </row>
        <row r="27">
          <cell r="A27">
            <v>37038</v>
          </cell>
          <cell r="B27">
            <v>0</v>
          </cell>
          <cell r="C27">
            <v>294063</v>
          </cell>
          <cell r="D27">
            <v>252178</v>
          </cell>
          <cell r="E27">
            <v>9618</v>
          </cell>
          <cell r="F27">
            <v>6691</v>
          </cell>
          <cell r="G27">
            <v>562550</v>
          </cell>
          <cell r="H27">
            <v>14292</v>
          </cell>
          <cell r="I27">
            <v>20.575356842989084</v>
          </cell>
          <cell r="J27">
            <v>39.361181080324656</v>
          </cell>
          <cell r="K27">
            <v>0</v>
          </cell>
          <cell r="L27">
            <v>12.613999016108078</v>
          </cell>
        </row>
        <row r="28">
          <cell r="A28">
            <v>37045</v>
          </cell>
          <cell r="B28">
            <v>1</v>
          </cell>
          <cell r="C28">
            <v>279498</v>
          </cell>
          <cell r="D28">
            <v>231881</v>
          </cell>
          <cell r="E28">
            <v>4110</v>
          </cell>
          <cell r="F28">
            <v>4914</v>
          </cell>
          <cell r="G28">
            <v>520403</v>
          </cell>
          <cell r="H28">
            <v>10162</v>
          </cell>
          <cell r="I28">
            <v>27.504231450501869</v>
          </cell>
          <cell r="J28">
            <v>51.210686872662862</v>
          </cell>
          <cell r="K28">
            <v>19.681165124975397</v>
          </cell>
          <cell r="L28">
            <v>4.3744531933508313</v>
          </cell>
        </row>
        <row r="29">
          <cell r="A29">
            <v>37052</v>
          </cell>
          <cell r="B29">
            <v>0</v>
          </cell>
          <cell r="C29">
            <v>263880</v>
          </cell>
          <cell r="D29">
            <v>246975</v>
          </cell>
          <cell r="E29">
            <v>8171</v>
          </cell>
          <cell r="F29">
            <v>7007</v>
          </cell>
          <cell r="G29">
            <v>526033</v>
          </cell>
          <cell r="H29">
            <v>10385</v>
          </cell>
          <cell r="I29">
            <v>25.409725565719789</v>
          </cell>
          <cell r="J29">
            <v>50.653153586904189</v>
          </cell>
          <cell r="K29">
            <v>0</v>
          </cell>
          <cell r="L29">
            <v>4.5223289994347091</v>
          </cell>
        </row>
        <row r="30">
          <cell r="A30">
            <v>37059</v>
          </cell>
          <cell r="B30">
            <v>1</v>
          </cell>
          <cell r="C30">
            <v>336432</v>
          </cell>
          <cell r="D30">
            <v>306950</v>
          </cell>
          <cell r="E30">
            <v>25644</v>
          </cell>
          <cell r="F30">
            <v>6938</v>
          </cell>
          <cell r="G30">
            <v>675964</v>
          </cell>
          <cell r="H30">
            <v>12566</v>
          </cell>
          <cell r="I30">
            <v>26.773197517109661</v>
          </cell>
          <cell r="J30">
            <v>53.793092471749162</v>
          </cell>
          <cell r="K30">
            <v>15.915963711602737</v>
          </cell>
          <cell r="L30">
            <v>8.437928488556059</v>
          </cell>
        </row>
        <row r="31">
          <cell r="A31">
            <v>37066</v>
          </cell>
          <cell r="B31">
            <v>0</v>
          </cell>
          <cell r="C31">
            <v>316967</v>
          </cell>
          <cell r="D31">
            <v>338801</v>
          </cell>
          <cell r="E31">
            <v>16792</v>
          </cell>
          <cell r="F31">
            <v>5815</v>
          </cell>
          <cell r="G31">
            <v>678375</v>
          </cell>
          <cell r="H31">
            <v>12506</v>
          </cell>
          <cell r="I31">
            <v>25.345194306732768</v>
          </cell>
          <cell r="J31">
            <v>54.243962897809048</v>
          </cell>
          <cell r="K31">
            <v>0</v>
          </cell>
          <cell r="L31">
            <v>8.7682763760713733</v>
          </cell>
        </row>
        <row r="32">
          <cell r="A32">
            <v>37073</v>
          </cell>
          <cell r="B32">
            <v>0</v>
          </cell>
          <cell r="C32">
            <v>288095</v>
          </cell>
          <cell r="D32">
            <v>326697</v>
          </cell>
          <cell r="E32">
            <v>14327</v>
          </cell>
          <cell r="F32">
            <v>6459</v>
          </cell>
          <cell r="G32">
            <v>635578</v>
          </cell>
          <cell r="H32">
            <v>12269</v>
          </cell>
          <cell r="I32">
            <v>23.481538837721086</v>
          </cell>
          <cell r="J32">
            <v>51.803569973102945</v>
          </cell>
          <cell r="K32">
            <v>0</v>
          </cell>
          <cell r="L32">
            <v>4.1905879394879104</v>
          </cell>
        </row>
        <row r="33">
          <cell r="A33">
            <v>37080</v>
          </cell>
          <cell r="B33">
            <v>0</v>
          </cell>
          <cell r="C33">
            <v>348656</v>
          </cell>
          <cell r="D33">
            <v>348819</v>
          </cell>
          <cell r="E33">
            <v>7591</v>
          </cell>
          <cell r="F33">
            <v>6932</v>
          </cell>
          <cell r="G33">
            <v>711998</v>
          </cell>
          <cell r="H33">
            <v>13205</v>
          </cell>
          <cell r="I33">
            <v>26.403332071185158</v>
          </cell>
          <cell r="J33">
            <v>53.918818629307083</v>
          </cell>
          <cell r="K33">
            <v>0</v>
          </cell>
          <cell r="L33">
            <v>3.9567918331816565</v>
          </cell>
        </row>
        <row r="34">
          <cell r="A34">
            <v>37087</v>
          </cell>
          <cell r="B34">
            <v>2</v>
          </cell>
          <cell r="C34">
            <v>291533</v>
          </cell>
          <cell r="D34">
            <v>261974</v>
          </cell>
          <cell r="E34">
            <v>12355</v>
          </cell>
          <cell r="F34">
            <v>7000</v>
          </cell>
          <cell r="G34">
            <v>572862</v>
          </cell>
          <cell r="H34">
            <v>12211</v>
          </cell>
          <cell r="I34">
            <v>23.87462124314143</v>
          </cell>
          <cell r="J34">
            <v>46.913602489558592</v>
          </cell>
          <cell r="K34">
            <v>32.757349930390632</v>
          </cell>
          <cell r="L34">
            <v>7.9695562949532786</v>
          </cell>
        </row>
        <row r="35">
          <cell r="A35">
            <v>37094</v>
          </cell>
          <cell r="B35">
            <v>1</v>
          </cell>
          <cell r="C35">
            <v>328925</v>
          </cell>
          <cell r="D35">
            <v>321326</v>
          </cell>
          <cell r="E35">
            <v>6561</v>
          </cell>
          <cell r="F35">
            <v>7038</v>
          </cell>
          <cell r="G35">
            <v>663850</v>
          </cell>
          <cell r="H35">
            <v>12964</v>
          </cell>
          <cell r="I35">
            <v>25.37218451095341</v>
          </cell>
          <cell r="J35">
            <v>51.207189139154579</v>
          </cell>
          <cell r="K35">
            <v>15.427337241592101</v>
          </cell>
          <cell r="L35">
            <v>11.846235858555945</v>
          </cell>
        </row>
        <row r="36">
          <cell r="A36">
            <v>37101</v>
          </cell>
          <cell r="B36">
            <v>0</v>
          </cell>
          <cell r="C36">
            <v>304211</v>
          </cell>
          <cell r="D36">
            <v>336974</v>
          </cell>
          <cell r="E36">
            <v>4302</v>
          </cell>
          <cell r="F36">
            <v>6568</v>
          </cell>
          <cell r="G36">
            <v>652055</v>
          </cell>
          <cell r="H36">
            <v>12243</v>
          </cell>
          <cell r="I36">
            <v>24.847749734542187</v>
          </cell>
          <cell r="J36">
            <v>53.259413542432412</v>
          </cell>
          <cell r="K36">
            <v>0</v>
          </cell>
          <cell r="L36">
            <v>11.852320091657942</v>
          </cell>
        </row>
        <row r="37">
          <cell r="A37">
            <v>37108</v>
          </cell>
          <cell r="B37">
            <v>0</v>
          </cell>
          <cell r="C37">
            <v>366046</v>
          </cell>
          <cell r="D37">
            <v>359902</v>
          </cell>
          <cell r="E37">
            <v>12667</v>
          </cell>
          <cell r="F37">
            <v>5301</v>
          </cell>
          <cell r="G37">
            <v>743916</v>
          </cell>
          <cell r="H37">
            <v>13292</v>
          </cell>
          <cell r="I37">
            <v>27.538820343063495</v>
          </cell>
          <cell r="J37">
            <v>55.967198314775807</v>
          </cell>
          <cell r="K37">
            <v>0</v>
          </cell>
          <cell r="L37">
            <v>11.831985801617039</v>
          </cell>
        </row>
        <row r="38">
          <cell r="A38">
            <v>37115</v>
          </cell>
          <cell r="B38">
            <v>0</v>
          </cell>
          <cell r="C38">
            <v>321522</v>
          </cell>
          <cell r="D38">
            <v>308873</v>
          </cell>
          <cell r="E38">
            <v>7941</v>
          </cell>
          <cell r="F38">
            <v>7282</v>
          </cell>
          <cell r="G38">
            <v>645618</v>
          </cell>
          <cell r="H38">
            <v>12296</v>
          </cell>
          <cell r="I38">
            <v>26.148503578399481</v>
          </cell>
          <cell r="J38">
            <v>52.50634352635003</v>
          </cell>
          <cell r="K38">
            <v>0</v>
          </cell>
          <cell r="L38">
            <v>3.937395412934344</v>
          </cell>
        </row>
        <row r="39">
          <cell r="A39">
            <v>37122</v>
          </cell>
          <cell r="B39">
            <v>1</v>
          </cell>
          <cell r="C39">
            <v>355830</v>
          </cell>
          <cell r="D39">
            <v>320916</v>
          </cell>
          <cell r="E39">
            <v>16416</v>
          </cell>
          <cell r="F39">
            <v>6535</v>
          </cell>
          <cell r="G39">
            <v>699697</v>
          </cell>
          <cell r="H39">
            <v>12871</v>
          </cell>
          <cell r="I39">
            <v>27.645870561727914</v>
          </cell>
          <cell r="J39">
            <v>54.362287312563126</v>
          </cell>
          <cell r="K39">
            <v>15.538808173413099</v>
          </cell>
          <cell r="L39">
            <v>3.9446175693266539</v>
          </cell>
        </row>
        <row r="40">
          <cell r="A40">
            <v>37129</v>
          </cell>
          <cell r="B40">
            <v>1</v>
          </cell>
          <cell r="C40">
            <v>304407</v>
          </cell>
          <cell r="D40">
            <v>350714</v>
          </cell>
          <cell r="E40">
            <v>14507</v>
          </cell>
          <cell r="F40">
            <v>8044</v>
          </cell>
          <cell r="G40">
            <v>677672</v>
          </cell>
          <cell r="H40">
            <v>12444</v>
          </cell>
          <cell r="I40">
            <v>24.462150433944071</v>
          </cell>
          <cell r="J40">
            <v>54.457730633236899</v>
          </cell>
          <cell r="K40">
            <v>16.072002571520411</v>
          </cell>
          <cell r="L40">
            <v>7.8580830206471131</v>
          </cell>
        </row>
        <row r="41">
          <cell r="A41">
            <v>37136</v>
          </cell>
          <cell r="B41">
            <v>0</v>
          </cell>
          <cell r="C41">
            <v>372183</v>
          </cell>
          <cell r="D41">
            <v>401150</v>
          </cell>
          <cell r="E41">
            <v>10904</v>
          </cell>
          <cell r="F41">
            <v>6584</v>
          </cell>
          <cell r="G41">
            <v>790821</v>
          </cell>
          <cell r="H41">
            <v>14788</v>
          </cell>
          <cell r="I41">
            <v>25.167906410603191</v>
          </cell>
          <cell r="J41">
            <v>53.477211252366786</v>
          </cell>
          <cell r="K41">
            <v>0</v>
          </cell>
          <cell r="L41">
            <v>7.6337334681959579</v>
          </cell>
        </row>
        <row r="42">
          <cell r="A42">
            <v>37143</v>
          </cell>
          <cell r="B42">
            <v>1</v>
          </cell>
          <cell r="C42">
            <v>323718</v>
          </cell>
          <cell r="D42">
            <v>346804</v>
          </cell>
          <cell r="E42">
            <v>20038</v>
          </cell>
          <cell r="F42">
            <v>7368</v>
          </cell>
          <cell r="G42">
            <v>697928</v>
          </cell>
          <cell r="H42">
            <v>12620</v>
          </cell>
          <cell r="I42">
            <v>25.651188589540411</v>
          </cell>
          <cell r="J42">
            <v>55.303328050713155</v>
          </cell>
          <cell r="K42">
            <v>15.847860538827259</v>
          </cell>
          <cell r="L42">
            <v>11.38023253608482</v>
          </cell>
        </row>
        <row r="43">
          <cell r="A43">
            <v>37150</v>
          </cell>
          <cell r="B43">
            <v>1</v>
          </cell>
          <cell r="C43">
            <v>334503</v>
          </cell>
          <cell r="D43">
            <v>334823</v>
          </cell>
          <cell r="E43">
            <v>14379</v>
          </cell>
          <cell r="F43">
            <v>7802</v>
          </cell>
          <cell r="G43">
            <v>691507</v>
          </cell>
          <cell r="H43">
            <v>12855</v>
          </cell>
          <cell r="I43">
            <v>26.021236872812135</v>
          </cell>
          <cell r="J43">
            <v>53.792843251653053</v>
          </cell>
          <cell r="K43">
            <v>15.558148580318942</v>
          </cell>
          <cell r="L43">
            <v>11.383687176276396</v>
          </cell>
        </row>
        <row r="44">
          <cell r="A44">
            <v>37157</v>
          </cell>
          <cell r="B44">
            <v>1</v>
          </cell>
          <cell r="C44">
            <v>337569</v>
          </cell>
          <cell r="D44">
            <v>364818</v>
          </cell>
          <cell r="E44">
            <v>21410</v>
          </cell>
          <cell r="F44">
            <v>6321</v>
          </cell>
          <cell r="G44">
            <v>730118</v>
          </cell>
          <cell r="H44">
            <v>12694</v>
          </cell>
          <cell r="I44">
            <v>26.592799747912398</v>
          </cell>
          <cell r="J44">
            <v>57.516779580904362</v>
          </cell>
          <cell r="K44">
            <v>15.755475027572082</v>
          </cell>
          <cell r="L44">
            <v>11.329946938081839</v>
          </cell>
        </row>
        <row r="45">
          <cell r="A45">
            <v>37164</v>
          </cell>
          <cell r="B45">
            <v>0</v>
          </cell>
          <cell r="C45">
            <v>319260</v>
          </cell>
          <cell r="D45">
            <v>377713</v>
          </cell>
          <cell r="E45">
            <v>18710</v>
          </cell>
          <cell r="F45">
            <v>4893</v>
          </cell>
          <cell r="G45">
            <v>720576</v>
          </cell>
          <cell r="H45">
            <v>11791</v>
          </cell>
          <cell r="I45">
            <v>27.076583835128488</v>
          </cell>
          <cell r="J45">
            <v>61.112373844457636</v>
          </cell>
          <cell r="K45">
            <v>0</v>
          </cell>
          <cell r="L45">
            <v>12.00960768614892</v>
          </cell>
        </row>
        <row r="46">
          <cell r="A46">
            <v>37171</v>
          </cell>
          <cell r="B46">
            <v>1</v>
          </cell>
          <cell r="C46">
            <v>459775</v>
          </cell>
          <cell r="D46">
            <v>458282</v>
          </cell>
          <cell r="E46">
            <v>17006</v>
          </cell>
          <cell r="F46">
            <v>8936</v>
          </cell>
          <cell r="G46">
            <v>943999</v>
          </cell>
          <cell r="H46">
            <v>18229</v>
          </cell>
          <cell r="I46">
            <v>25.222173459871634</v>
          </cell>
          <cell r="J46">
            <v>51.785561467990561</v>
          </cell>
          <cell r="K46">
            <v>10.971528882549784</v>
          </cell>
          <cell r="L46">
            <v>10.797387032338174</v>
          </cell>
        </row>
        <row r="47">
          <cell r="A47">
            <v>37178</v>
          </cell>
          <cell r="B47">
            <v>0</v>
          </cell>
          <cell r="C47">
            <v>357506</v>
          </cell>
          <cell r="D47">
            <v>401173</v>
          </cell>
          <cell r="E47">
            <v>13127</v>
          </cell>
          <cell r="F47">
            <v>9102</v>
          </cell>
          <cell r="G47">
            <v>780908</v>
          </cell>
          <cell r="H47">
            <v>16307</v>
          </cell>
          <cell r="I47">
            <v>21.923468449132276</v>
          </cell>
          <cell r="J47">
            <v>47.887900901453364</v>
          </cell>
          <cell r="K47">
            <v>0</v>
          </cell>
          <cell r="L47">
            <v>6.77724877585944</v>
          </cell>
        </row>
        <row r="48">
          <cell r="A48">
            <v>37185</v>
          </cell>
          <cell r="B48">
            <v>0</v>
          </cell>
          <cell r="C48">
            <v>402234</v>
          </cell>
          <cell r="D48">
            <v>463083</v>
          </cell>
          <cell r="E48">
            <v>6827</v>
          </cell>
          <cell r="F48">
            <v>9511</v>
          </cell>
          <cell r="G48">
            <v>881655</v>
          </cell>
          <cell r="H48">
            <v>17284</v>
          </cell>
          <cell r="I48">
            <v>23.272043508447119</v>
          </cell>
          <cell r="J48">
            <v>51.009893543161304</v>
          </cell>
          <cell r="K48">
            <v>0</v>
          </cell>
          <cell r="L48">
            <v>3.1441102953891624</v>
          </cell>
        </row>
        <row r="49">
          <cell r="A49">
            <v>37192</v>
          </cell>
          <cell r="B49">
            <v>1</v>
          </cell>
          <cell r="C49">
            <v>436710</v>
          </cell>
          <cell r="D49">
            <v>474218</v>
          </cell>
          <cell r="E49">
            <v>9461</v>
          </cell>
          <cell r="F49">
            <v>10317</v>
          </cell>
          <cell r="G49">
            <v>930706</v>
          </cell>
          <cell r="H49">
            <v>18196</v>
          </cell>
          <cell r="I49">
            <v>24.000329742800616</v>
          </cell>
          <cell r="J49">
            <v>51.148933831611345</v>
          </cell>
          <cell r="K49">
            <v>10.991426687183996</v>
          </cell>
          <cell r="L49">
            <v>3.8595137012736394</v>
          </cell>
        </row>
        <row r="50">
          <cell r="A50">
            <v>37199</v>
          </cell>
          <cell r="B50">
            <v>1</v>
          </cell>
          <cell r="C50">
            <v>465088</v>
          </cell>
          <cell r="D50">
            <v>469491</v>
          </cell>
          <cell r="E50">
            <v>11408</v>
          </cell>
          <cell r="F50">
            <v>6663</v>
          </cell>
          <cell r="G50">
            <v>952650</v>
          </cell>
          <cell r="H50">
            <v>19070</v>
          </cell>
          <cell r="I50">
            <v>24.388463555322495</v>
          </cell>
          <cell r="J50">
            <v>49.955427372836915</v>
          </cell>
          <cell r="K50">
            <v>10.487676979549031</v>
          </cell>
          <cell r="L50">
            <v>0</v>
          </cell>
        </row>
        <row r="51">
          <cell r="A51">
            <v>37206</v>
          </cell>
          <cell r="L51">
            <v>0</v>
          </cell>
        </row>
        <row r="52">
          <cell r="A52">
            <v>37213</v>
          </cell>
          <cell r="L52" t="e">
            <v>#DIV/0!</v>
          </cell>
        </row>
        <row r="53">
          <cell r="A53">
            <v>37220</v>
          </cell>
          <cell r="L53" t="e">
            <v>#DIV/0!</v>
          </cell>
        </row>
        <row r="54">
          <cell r="A54">
            <v>37227</v>
          </cell>
          <cell r="L54" t="e">
            <v>#DIV/0!</v>
          </cell>
        </row>
        <row r="55">
          <cell r="A55">
            <v>37234</v>
          </cell>
          <cell r="L55" t="e">
            <v>#DIV/0!</v>
          </cell>
        </row>
        <row r="56">
          <cell r="A56">
            <v>37241</v>
          </cell>
          <cell r="L56" t="e">
            <v>#DIV/0!</v>
          </cell>
        </row>
        <row r="57">
          <cell r="A57">
            <v>37248</v>
          </cell>
          <cell r="L57" t="e">
            <v>#DIV/0!</v>
          </cell>
        </row>
        <row r="58">
          <cell r="A58">
            <v>37255</v>
          </cell>
          <cell r="L58" t="e">
            <v>#DIV/0!</v>
          </cell>
        </row>
        <row r="60">
          <cell r="A60" t="str">
            <v>Month</v>
          </cell>
          <cell r="B60" t="str">
            <v>RR</v>
          </cell>
          <cell r="C60" t="str">
            <v>Units Shipped</v>
          </cell>
          <cell r="D60" t="str">
            <v>Units Received</v>
          </cell>
          <cell r="E60" t="str">
            <v>D Returns</v>
          </cell>
          <cell r="F60" t="str">
            <v>C Returns</v>
          </cell>
          <cell r="G60" t="str">
            <v>Throughput Units</v>
          </cell>
          <cell r="H60" t="str">
            <v>Labor Hrs</v>
          </cell>
          <cell r="I60" t="str">
            <v>Units Ship Product.</v>
          </cell>
          <cell r="J60" t="str">
            <v>Throughput Product.</v>
          </cell>
          <cell r="K60" t="str">
            <v>Recordable Rate</v>
          </cell>
          <cell r="L60" t="str">
            <v>YTD Recordable Rate</v>
          </cell>
        </row>
        <row r="61">
          <cell r="A61" t="str">
            <v>Jan</v>
          </cell>
          <cell r="B61">
            <v>4</v>
          </cell>
          <cell r="C61">
            <v>1374514</v>
          </cell>
          <cell r="D61">
            <v>1393347</v>
          </cell>
          <cell r="E61">
            <v>117426</v>
          </cell>
          <cell r="F61">
            <v>50169</v>
          </cell>
          <cell r="G61">
            <v>2885287</v>
          </cell>
          <cell r="H61">
            <v>62164</v>
          </cell>
          <cell r="I61">
            <v>22.11109323724342</v>
          </cell>
          <cell r="J61">
            <v>46.414114278360465</v>
          </cell>
          <cell r="K61">
            <v>12.869184737146902</v>
          </cell>
        </row>
        <row r="62">
          <cell r="A62" t="str">
            <v>Feb</v>
          </cell>
          <cell r="B62">
            <v>2</v>
          </cell>
          <cell r="C62">
            <v>1284868</v>
          </cell>
          <cell r="D62">
            <v>1372957</v>
          </cell>
          <cell r="E62">
            <v>36993</v>
          </cell>
          <cell r="F62">
            <v>27690</v>
          </cell>
          <cell r="G62">
            <v>2694818</v>
          </cell>
          <cell r="H62">
            <v>57169</v>
          </cell>
          <cell r="I62">
            <v>22.474907729713657</v>
          </cell>
          <cell r="J62">
            <v>47.137749479613078</v>
          </cell>
          <cell r="K62">
            <v>6.9967989644737534</v>
          </cell>
        </row>
        <row r="63">
          <cell r="A63" t="str">
            <v>Mar</v>
          </cell>
          <cell r="B63">
            <v>2</v>
          </cell>
          <cell r="C63">
            <v>1269084</v>
          </cell>
          <cell r="D63">
            <v>1160734</v>
          </cell>
          <cell r="E63">
            <v>32324</v>
          </cell>
          <cell r="F63">
            <v>25188</v>
          </cell>
          <cell r="G63">
            <v>2462142</v>
          </cell>
          <cell r="H63">
            <v>53190</v>
          </cell>
          <cell r="I63">
            <v>23.859447264523407</v>
          </cell>
          <cell r="J63">
            <v>46.28956570783982</v>
          </cell>
          <cell r="K63">
            <v>7.5202105658958454</v>
          </cell>
        </row>
        <row r="64">
          <cell r="A64" t="str">
            <v>Apr</v>
          </cell>
          <cell r="B64">
            <v>1</v>
          </cell>
          <cell r="C64">
            <v>1256504</v>
          </cell>
          <cell r="D64">
            <v>1209983</v>
          </cell>
          <cell r="E64">
            <v>27914</v>
          </cell>
          <cell r="F64">
            <v>35321</v>
          </cell>
          <cell r="G64">
            <v>2494401</v>
          </cell>
          <cell r="H64">
            <v>47996</v>
          </cell>
          <cell r="I64">
            <v>26.179348279023252</v>
          </cell>
          <cell r="J64">
            <v>51.971018418201517</v>
          </cell>
          <cell r="K64">
            <v>4.1670139178264858</v>
          </cell>
        </row>
        <row r="65">
          <cell r="A65" t="str">
            <v>May</v>
          </cell>
          <cell r="B65">
            <v>3</v>
          </cell>
          <cell r="C65">
            <v>1304400</v>
          </cell>
          <cell r="D65">
            <v>1240291</v>
          </cell>
          <cell r="E65">
            <v>58649</v>
          </cell>
          <cell r="F65">
            <v>28567</v>
          </cell>
          <cell r="G65">
            <v>2603340</v>
          </cell>
          <cell r="H65">
            <v>50110</v>
          </cell>
          <cell r="I65">
            <v>26.030732388744763</v>
          </cell>
          <cell r="J65">
            <v>51.952504490121733</v>
          </cell>
          <cell r="K65">
            <v>11.973657952504491</v>
          </cell>
        </row>
        <row r="66">
          <cell r="A66" t="str">
            <v>Jun</v>
          </cell>
          <cell r="B66">
            <v>2</v>
          </cell>
          <cell r="C66">
            <v>1178225</v>
          </cell>
          <cell r="D66">
            <v>1098448</v>
          </cell>
          <cell r="E66">
            <v>64466</v>
          </cell>
          <cell r="F66">
            <v>23377</v>
          </cell>
          <cell r="G66">
            <v>2341139</v>
          </cell>
          <cell r="H66">
            <v>48705</v>
          </cell>
          <cell r="I66">
            <v>24.191048147007493</v>
          </cell>
          <cell r="J66">
            <v>48.067734318858435</v>
          </cell>
          <cell r="K66">
            <v>8.2127091674366088</v>
          </cell>
        </row>
        <row r="67">
          <cell r="A67" t="str">
            <v>Jul</v>
          </cell>
          <cell r="B67">
            <v>3</v>
          </cell>
          <cell r="C67">
            <v>1257209</v>
          </cell>
          <cell r="D67">
            <v>1258816</v>
          </cell>
          <cell r="E67">
            <v>40834</v>
          </cell>
          <cell r="F67">
            <v>27429</v>
          </cell>
          <cell r="G67">
            <v>2556859</v>
          </cell>
          <cell r="H67">
            <v>50649</v>
          </cell>
          <cell r="I67">
            <v>24.821990562498765</v>
          </cell>
          <cell r="J67">
            <v>50.481924618452489</v>
          </cell>
          <cell r="K67">
            <v>11.846235858555945</v>
          </cell>
        </row>
        <row r="68">
          <cell r="A68" t="str">
            <v>Aug</v>
          </cell>
          <cell r="B68">
            <v>2</v>
          </cell>
          <cell r="C68">
            <v>1652016</v>
          </cell>
          <cell r="D68">
            <v>1677379</v>
          </cell>
          <cell r="E68">
            <v>55833</v>
          </cell>
          <cell r="F68">
            <v>33730</v>
          </cell>
          <cell r="G68">
            <v>3418958</v>
          </cell>
          <cell r="H68">
            <v>63146</v>
          </cell>
          <cell r="I68">
            <v>26.161847147879516</v>
          </cell>
          <cell r="J68">
            <v>54.143698729927472</v>
          </cell>
          <cell r="K68">
            <v>6.3345263357932406</v>
          </cell>
        </row>
        <row r="69">
          <cell r="A69" t="str">
            <v>Sep</v>
          </cell>
          <cell r="B69">
            <v>3</v>
          </cell>
          <cell r="C69">
            <v>1367973</v>
          </cell>
          <cell r="D69">
            <v>1447595</v>
          </cell>
          <cell r="E69">
            <v>66731</v>
          </cell>
          <cell r="F69">
            <v>28075</v>
          </cell>
          <cell r="G69">
            <v>2910374</v>
          </cell>
          <cell r="H69">
            <v>52957</v>
          </cell>
          <cell r="I69">
            <v>25.831769171214383</v>
          </cell>
          <cell r="J69">
            <v>54.957304983288331</v>
          </cell>
          <cell r="K69">
            <v>11.329946938081839</v>
          </cell>
        </row>
        <row r="70">
          <cell r="A70" t="str">
            <v>Oct</v>
          </cell>
          <cell r="B70">
            <v>1</v>
          </cell>
          <cell r="C70">
            <v>1538775</v>
          </cell>
          <cell r="D70">
            <v>1700251</v>
          </cell>
          <cell r="E70">
            <v>55670</v>
          </cell>
          <cell r="F70">
            <v>32442</v>
          </cell>
          <cell r="G70">
            <v>3327138</v>
          </cell>
          <cell r="H70">
            <v>63611</v>
          </cell>
          <cell r="I70">
            <v>24.190391598937289</v>
          </cell>
          <cell r="J70">
            <v>52.304444199902534</v>
          </cell>
          <cell r="K70">
            <v>3.1441102953891624</v>
          </cell>
        </row>
        <row r="71">
          <cell r="A71" t="str">
            <v>Nov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e">
            <v>#DIV/0!</v>
          </cell>
          <cell r="J71" t="e">
            <v>#DIV/0!</v>
          </cell>
          <cell r="K71" t="e">
            <v>#DIV/0!</v>
          </cell>
        </row>
        <row r="72">
          <cell r="A72" t="str">
            <v>Dec</v>
          </cell>
        </row>
        <row r="73">
          <cell r="A73" t="str">
            <v>YTD</v>
          </cell>
          <cell r="B73">
            <v>23</v>
          </cell>
          <cell r="C73">
            <v>13483568</v>
          </cell>
          <cell r="D73">
            <v>13559801</v>
          </cell>
          <cell r="E73">
            <v>556840</v>
          </cell>
          <cell r="F73">
            <v>311988</v>
          </cell>
          <cell r="G73">
            <v>27694456</v>
          </cell>
          <cell r="H73">
            <v>549697</v>
          </cell>
          <cell r="I73">
            <v>24.529091481306974</v>
          </cell>
          <cell r="J73">
            <v>50.38131188636649</v>
          </cell>
          <cell r="K73">
            <v>8.3682465067118788</v>
          </cell>
          <cell r="L73">
            <v>8.3682465067118788</v>
          </cell>
        </row>
      </sheetData>
      <sheetData sheetId="9">
        <row r="5">
          <cell r="A5" t="str">
            <v>Week Beginning</v>
          </cell>
          <cell r="B5" t="str">
            <v>Recordables</v>
          </cell>
          <cell r="C5" t="str">
            <v>Units Shipped</v>
          </cell>
          <cell r="D5" t="str">
            <v>Units Received</v>
          </cell>
          <cell r="E5" t="str">
            <v>V-Returns Shipped</v>
          </cell>
          <cell r="F5" t="str">
            <v>C Returns</v>
          </cell>
          <cell r="G5" t="str">
            <v>Throughput Units</v>
          </cell>
          <cell r="H5" t="str">
            <v>Labor Hrs</v>
          </cell>
          <cell r="I5" t="str">
            <v>Units Ship Product.</v>
          </cell>
          <cell r="J5" t="str">
            <v>Throughput Product.</v>
          </cell>
          <cell r="K5" t="str">
            <v>Recordable Rate</v>
          </cell>
          <cell r="L5" t="str">
            <v>4 Week Rolling Recordable Rate</v>
          </cell>
        </row>
        <row r="6">
          <cell r="A6">
            <v>36891</v>
          </cell>
        </row>
        <row r="7">
          <cell r="A7">
            <v>36898</v>
          </cell>
        </row>
        <row r="8">
          <cell r="A8">
            <v>36905</v>
          </cell>
        </row>
        <row r="9">
          <cell r="A9">
            <v>36912</v>
          </cell>
          <cell r="L9" t="e">
            <v>#DIV/0!</v>
          </cell>
        </row>
        <row r="10">
          <cell r="A10">
            <v>36919</v>
          </cell>
          <cell r="L10" t="e">
            <v>#DIV/0!</v>
          </cell>
        </row>
        <row r="11">
          <cell r="A11">
            <v>36926</v>
          </cell>
          <cell r="B11">
            <v>0</v>
          </cell>
          <cell r="C11">
            <v>53963</v>
          </cell>
          <cell r="D11">
            <v>57849</v>
          </cell>
          <cell r="G11">
            <v>111812</v>
          </cell>
          <cell r="H11">
            <v>2810.75</v>
          </cell>
          <cell r="I11">
            <v>19.198790358445255</v>
          </cell>
          <cell r="J11">
            <v>39.780129858578668</v>
          </cell>
          <cell r="K11">
            <v>0</v>
          </cell>
          <cell r="L11">
            <v>0</v>
          </cell>
        </row>
        <row r="12">
          <cell r="A12">
            <v>36933</v>
          </cell>
          <cell r="B12">
            <v>0</v>
          </cell>
          <cell r="C12">
            <v>50661</v>
          </cell>
          <cell r="D12">
            <v>49025</v>
          </cell>
          <cell r="E12">
            <v>2435</v>
          </cell>
          <cell r="G12">
            <v>51460</v>
          </cell>
          <cell r="H12">
            <v>2752</v>
          </cell>
          <cell r="I12">
            <v>18.408793604651162</v>
          </cell>
          <cell r="J12">
            <v>18.699127906976745</v>
          </cell>
          <cell r="K12">
            <v>0</v>
          </cell>
          <cell r="L12">
            <v>0</v>
          </cell>
        </row>
        <row r="13">
          <cell r="A13">
            <v>36940</v>
          </cell>
          <cell r="B13">
            <v>0</v>
          </cell>
          <cell r="C13">
            <v>49878</v>
          </cell>
          <cell r="D13">
            <v>48039</v>
          </cell>
          <cell r="E13">
            <v>1759</v>
          </cell>
          <cell r="G13">
            <v>99676</v>
          </cell>
          <cell r="H13">
            <v>2667.75</v>
          </cell>
          <cell r="I13">
            <v>18.696654484115829</v>
          </cell>
          <cell r="J13">
            <v>37.363321150782497</v>
          </cell>
          <cell r="K13">
            <v>0</v>
          </cell>
          <cell r="L13">
            <v>0</v>
          </cell>
        </row>
        <row r="14">
          <cell r="A14">
            <v>36947</v>
          </cell>
          <cell r="B14">
            <v>0</v>
          </cell>
          <cell r="C14">
            <v>26219</v>
          </cell>
          <cell r="D14">
            <v>27565</v>
          </cell>
          <cell r="E14">
            <v>1363</v>
          </cell>
          <cell r="G14">
            <v>55147</v>
          </cell>
          <cell r="H14">
            <v>1453</v>
          </cell>
          <cell r="I14">
            <v>18.044735030970408</v>
          </cell>
          <cell r="J14">
            <v>37.953888506538199</v>
          </cell>
          <cell r="K14">
            <v>0</v>
          </cell>
          <cell r="L14">
            <v>0</v>
          </cell>
        </row>
        <row r="15">
          <cell r="A15">
            <v>36954</v>
          </cell>
          <cell r="B15">
            <v>0</v>
          </cell>
          <cell r="C15">
            <v>49063</v>
          </cell>
          <cell r="D15">
            <v>62812</v>
          </cell>
          <cell r="E15">
            <v>37911</v>
          </cell>
          <cell r="G15">
            <v>149786</v>
          </cell>
          <cell r="H15">
            <v>2788.2</v>
          </cell>
          <cell r="I15">
            <v>17.596657341654115</v>
          </cell>
          <cell r="J15">
            <v>53.72139731726562</v>
          </cell>
          <cell r="K15">
            <v>0</v>
          </cell>
          <cell r="L15">
            <v>0</v>
          </cell>
        </row>
        <row r="16">
          <cell r="A16">
            <v>36961</v>
          </cell>
          <cell r="B16">
            <v>0</v>
          </cell>
          <cell r="C16">
            <v>42998</v>
          </cell>
          <cell r="D16">
            <v>49769</v>
          </cell>
          <cell r="E16">
            <v>29659</v>
          </cell>
          <cell r="G16">
            <v>122426</v>
          </cell>
          <cell r="H16">
            <v>2536.4499999999998</v>
          </cell>
          <cell r="I16">
            <v>16.952039267480142</v>
          </cell>
          <cell r="J16">
            <v>48.26667192335745</v>
          </cell>
          <cell r="K16">
            <v>0</v>
          </cell>
          <cell r="L16">
            <v>0</v>
          </cell>
        </row>
        <row r="17">
          <cell r="A17">
            <v>36968</v>
          </cell>
          <cell r="B17">
            <v>0</v>
          </cell>
          <cell r="C17">
            <v>45956</v>
          </cell>
          <cell r="D17">
            <v>35059</v>
          </cell>
          <cell r="E17">
            <v>0</v>
          </cell>
          <cell r="G17">
            <v>81015</v>
          </cell>
          <cell r="H17">
            <v>2248</v>
          </cell>
          <cell r="I17">
            <v>20.443060498220639</v>
          </cell>
          <cell r="J17">
            <v>36.038701067615655</v>
          </cell>
          <cell r="K17">
            <v>0</v>
          </cell>
          <cell r="L17">
            <v>0</v>
          </cell>
        </row>
        <row r="18">
          <cell r="A18">
            <v>36975</v>
          </cell>
          <cell r="B18">
            <v>0</v>
          </cell>
          <cell r="C18">
            <v>45446</v>
          </cell>
          <cell r="D18">
            <v>46774</v>
          </cell>
          <cell r="E18">
            <v>0</v>
          </cell>
          <cell r="G18">
            <v>92220</v>
          </cell>
          <cell r="H18">
            <v>2426.25</v>
          </cell>
          <cell r="I18">
            <v>18.730963420917053</v>
          </cell>
          <cell r="J18">
            <v>38.009273570324574</v>
          </cell>
          <cell r="K18">
            <v>0</v>
          </cell>
          <cell r="L18">
            <v>0</v>
          </cell>
        </row>
        <row r="19">
          <cell r="A19">
            <v>36982</v>
          </cell>
          <cell r="B19">
            <v>0</v>
          </cell>
          <cell r="C19">
            <v>40358</v>
          </cell>
          <cell r="D19">
            <v>45400</v>
          </cell>
          <cell r="E19">
            <v>13411</v>
          </cell>
          <cell r="G19">
            <v>99169</v>
          </cell>
          <cell r="H19">
            <v>2415.25</v>
          </cell>
          <cell r="I19">
            <v>16.709657385363833</v>
          </cell>
          <cell r="J19">
            <v>41.059517648276575</v>
          </cell>
          <cell r="K19">
            <v>0</v>
          </cell>
          <cell r="L19">
            <v>0</v>
          </cell>
        </row>
        <row r="20">
          <cell r="A20">
            <v>36989</v>
          </cell>
          <cell r="C20">
            <v>39783</v>
          </cell>
          <cell r="D20">
            <v>41149</v>
          </cell>
          <cell r="E20">
            <v>6188</v>
          </cell>
          <cell r="G20">
            <v>87120</v>
          </cell>
          <cell r="H20">
            <v>2168.25</v>
          </cell>
          <cell r="I20">
            <v>18.347976478727084</v>
          </cell>
          <cell r="J20">
            <v>40.179868557592528</v>
          </cell>
          <cell r="K20">
            <v>0</v>
          </cell>
          <cell r="L20">
            <v>0</v>
          </cell>
        </row>
        <row r="21">
          <cell r="A21">
            <v>36996</v>
          </cell>
          <cell r="B21">
            <v>0</v>
          </cell>
          <cell r="C21">
            <v>36676</v>
          </cell>
          <cell r="D21">
            <v>38556</v>
          </cell>
          <cell r="E21">
            <v>3247</v>
          </cell>
          <cell r="G21">
            <v>78479</v>
          </cell>
          <cell r="H21">
            <v>1948.25</v>
          </cell>
          <cell r="I21">
            <v>18.825099448222765</v>
          </cell>
          <cell r="J21">
            <v>40.281791351212625</v>
          </cell>
          <cell r="K21">
            <v>0</v>
          </cell>
          <cell r="L21">
            <v>0</v>
          </cell>
        </row>
        <row r="22">
          <cell r="A22">
            <v>37003</v>
          </cell>
          <cell r="B22">
            <v>0</v>
          </cell>
          <cell r="C22">
            <v>44676</v>
          </cell>
          <cell r="D22">
            <v>45743</v>
          </cell>
          <cell r="E22">
            <v>0</v>
          </cell>
          <cell r="G22">
            <v>90419</v>
          </cell>
          <cell r="H22">
            <v>2178.5</v>
          </cell>
          <cell r="I22">
            <v>20.507688776681203</v>
          </cell>
          <cell r="J22">
            <v>41.505164103741109</v>
          </cell>
          <cell r="K22">
            <v>0</v>
          </cell>
          <cell r="L22">
            <v>0</v>
          </cell>
        </row>
        <row r="23">
          <cell r="A23">
            <v>37010</v>
          </cell>
          <cell r="B23">
            <v>0</v>
          </cell>
          <cell r="C23">
            <v>32953</v>
          </cell>
          <cell r="D23">
            <v>34497</v>
          </cell>
          <cell r="E23">
            <v>0</v>
          </cell>
          <cell r="G23">
            <v>67450</v>
          </cell>
          <cell r="H23">
            <v>1616.25</v>
          </cell>
          <cell r="I23">
            <v>20.388553750966743</v>
          </cell>
          <cell r="J23">
            <v>41.732405259087393</v>
          </cell>
          <cell r="K23">
            <v>0</v>
          </cell>
          <cell r="L23">
            <v>0</v>
          </cell>
        </row>
        <row r="24">
          <cell r="A24">
            <v>37017</v>
          </cell>
          <cell r="B24">
            <v>0</v>
          </cell>
          <cell r="C24">
            <v>43826</v>
          </cell>
          <cell r="D24">
            <v>53885</v>
          </cell>
          <cell r="E24">
            <v>4854</v>
          </cell>
          <cell r="G24">
            <v>102565</v>
          </cell>
          <cell r="H24">
            <v>2374.75</v>
          </cell>
          <cell r="I24">
            <v>18.454995262659228</v>
          </cell>
          <cell r="J24">
            <v>43.189809453626701</v>
          </cell>
          <cell r="K24">
            <v>0</v>
          </cell>
          <cell r="L24">
            <v>0</v>
          </cell>
        </row>
        <row r="25">
          <cell r="A25">
            <v>37024</v>
          </cell>
          <cell r="B25">
            <v>0</v>
          </cell>
          <cell r="C25">
            <v>43076</v>
          </cell>
          <cell r="D25">
            <v>42028</v>
          </cell>
          <cell r="E25">
            <v>3726</v>
          </cell>
          <cell r="G25">
            <v>88830</v>
          </cell>
          <cell r="H25">
            <v>2250.5</v>
          </cell>
          <cell r="I25">
            <v>19.140635414352367</v>
          </cell>
          <cell r="J25">
            <v>39.47122861586314</v>
          </cell>
          <cell r="K25">
            <v>0</v>
          </cell>
          <cell r="L25">
            <v>0</v>
          </cell>
        </row>
        <row r="26">
          <cell r="A26">
            <v>37031</v>
          </cell>
          <cell r="B26">
            <v>0</v>
          </cell>
          <cell r="C26">
            <v>43699</v>
          </cell>
          <cell r="D26">
            <v>52915</v>
          </cell>
          <cell r="E26">
            <v>1500</v>
          </cell>
          <cell r="G26">
            <v>98114</v>
          </cell>
          <cell r="H26">
            <v>2226.5</v>
          </cell>
          <cell r="I26">
            <v>19.626768470693914</v>
          </cell>
          <cell r="J26">
            <v>44.066472041320459</v>
          </cell>
          <cell r="K26">
            <v>0</v>
          </cell>
          <cell r="L26">
            <v>0</v>
          </cell>
        </row>
        <row r="27">
          <cell r="A27">
            <v>37038</v>
          </cell>
          <cell r="B27">
            <v>0</v>
          </cell>
          <cell r="C27">
            <v>33016</v>
          </cell>
          <cell r="D27">
            <v>38292</v>
          </cell>
          <cell r="E27">
            <v>342</v>
          </cell>
          <cell r="F27">
            <v>75</v>
          </cell>
          <cell r="G27">
            <v>71725</v>
          </cell>
          <cell r="H27">
            <v>1636.5</v>
          </cell>
          <cell r="I27">
            <v>20.174763214176597</v>
          </cell>
          <cell r="J27">
            <v>43.828292086770546</v>
          </cell>
          <cell r="K27">
            <v>0</v>
          </cell>
          <cell r="L27">
            <v>0</v>
          </cell>
        </row>
        <row r="28">
          <cell r="A28">
            <v>37045</v>
          </cell>
          <cell r="B28">
            <v>1</v>
          </cell>
          <cell r="C28">
            <v>40554</v>
          </cell>
          <cell r="D28">
            <v>56589</v>
          </cell>
          <cell r="E28">
            <v>0</v>
          </cell>
          <cell r="F28">
            <v>262</v>
          </cell>
          <cell r="G28">
            <v>97405</v>
          </cell>
          <cell r="H28">
            <v>2040</v>
          </cell>
          <cell r="I28">
            <v>19.879411764705882</v>
          </cell>
          <cell r="J28">
            <v>47.747549019607845</v>
          </cell>
          <cell r="K28">
            <v>98.039215686274517</v>
          </cell>
          <cell r="L28">
            <v>24.529343226835103</v>
          </cell>
        </row>
        <row r="29">
          <cell r="A29">
            <v>37052</v>
          </cell>
          <cell r="B29">
            <v>0</v>
          </cell>
          <cell r="C29">
            <v>44114</v>
          </cell>
          <cell r="D29">
            <v>49866</v>
          </cell>
          <cell r="G29">
            <v>93980</v>
          </cell>
          <cell r="H29">
            <v>2432.25</v>
          </cell>
          <cell r="I29">
            <v>18.137115839243499</v>
          </cell>
          <cell r="J29">
            <v>38.639120156233943</v>
          </cell>
          <cell r="K29">
            <v>0</v>
          </cell>
          <cell r="L29">
            <v>23.994481269308061</v>
          </cell>
        </row>
        <row r="30">
          <cell r="A30">
            <v>37059</v>
          </cell>
          <cell r="B30">
            <v>0</v>
          </cell>
          <cell r="C30">
            <v>50368</v>
          </cell>
          <cell r="D30">
            <v>66129</v>
          </cell>
          <cell r="G30">
            <v>116497</v>
          </cell>
          <cell r="H30">
            <v>2748.5</v>
          </cell>
          <cell r="I30">
            <v>18.325632162997998</v>
          </cell>
          <cell r="J30">
            <v>42.385664908131709</v>
          </cell>
          <cell r="K30">
            <v>0</v>
          </cell>
          <cell r="L30">
            <v>22.580372011628892</v>
          </cell>
        </row>
        <row r="31">
          <cell r="A31">
            <v>37066</v>
          </cell>
          <cell r="B31">
            <v>0</v>
          </cell>
          <cell r="C31">
            <v>73578</v>
          </cell>
          <cell r="D31">
            <v>56455</v>
          </cell>
          <cell r="G31">
            <v>130033</v>
          </cell>
          <cell r="H31">
            <v>2856</v>
          </cell>
          <cell r="I31">
            <v>25.762605042016808</v>
          </cell>
          <cell r="J31">
            <v>45.529761904761905</v>
          </cell>
          <cell r="K31">
            <v>0</v>
          </cell>
          <cell r="L31">
            <v>19.847669139355446</v>
          </cell>
        </row>
        <row r="32">
          <cell r="A32">
            <v>37073</v>
          </cell>
          <cell r="B32">
            <v>0</v>
          </cell>
          <cell r="C32">
            <v>56095</v>
          </cell>
          <cell r="D32">
            <v>73609</v>
          </cell>
          <cell r="G32">
            <v>129704</v>
          </cell>
          <cell r="H32">
            <v>2512</v>
          </cell>
          <cell r="I32">
            <v>22.330812101910826</v>
          </cell>
          <cell r="J32">
            <v>51.633757961783438</v>
          </cell>
          <cell r="K32">
            <v>0</v>
          </cell>
          <cell r="L32">
            <v>0</v>
          </cell>
        </row>
        <row r="33">
          <cell r="A33">
            <v>37080</v>
          </cell>
          <cell r="B33">
            <v>0</v>
          </cell>
          <cell r="C33">
            <v>47544</v>
          </cell>
          <cell r="D33">
            <v>57705</v>
          </cell>
          <cell r="G33">
            <v>105249</v>
          </cell>
          <cell r="H33">
            <v>2144</v>
          </cell>
          <cell r="I33">
            <v>22.175373134328357</v>
          </cell>
          <cell r="J33">
            <v>49.090018656716417</v>
          </cell>
          <cell r="K33">
            <v>0</v>
          </cell>
          <cell r="L33">
            <v>0</v>
          </cell>
        </row>
        <row r="34">
          <cell r="A34">
            <v>37087</v>
          </cell>
          <cell r="B34">
            <v>0</v>
          </cell>
          <cell r="C34">
            <v>46876</v>
          </cell>
          <cell r="D34">
            <v>49111</v>
          </cell>
          <cell r="G34">
            <v>95987</v>
          </cell>
          <cell r="H34">
            <v>2160</v>
          </cell>
          <cell r="I34">
            <v>21.701851851851853</v>
          </cell>
          <cell r="J34">
            <v>44.438425925925927</v>
          </cell>
          <cell r="K34">
            <v>0</v>
          </cell>
          <cell r="L34">
            <v>0</v>
          </cell>
        </row>
        <row r="35">
          <cell r="A35">
            <v>37094</v>
          </cell>
          <cell r="B35">
            <v>0</v>
          </cell>
          <cell r="C35">
            <v>49676</v>
          </cell>
          <cell r="D35">
            <v>58525</v>
          </cell>
          <cell r="G35">
            <v>108201</v>
          </cell>
          <cell r="H35">
            <v>2337</v>
          </cell>
          <cell r="I35">
            <v>21.256311510483528</v>
          </cell>
          <cell r="J35">
            <v>46.299101412066754</v>
          </cell>
          <cell r="K35">
            <v>0</v>
          </cell>
          <cell r="L35">
            <v>0</v>
          </cell>
        </row>
        <row r="36">
          <cell r="A36">
            <v>37101</v>
          </cell>
          <cell r="B36">
            <v>0</v>
          </cell>
          <cell r="C36">
            <v>13826</v>
          </cell>
          <cell r="D36">
            <v>14158</v>
          </cell>
          <cell r="G36">
            <v>27984</v>
          </cell>
          <cell r="H36">
            <v>599</v>
          </cell>
          <cell r="I36">
            <v>23.081803005008346</v>
          </cell>
          <cell r="J36">
            <v>46.71786310517529</v>
          </cell>
          <cell r="K36">
            <v>0</v>
          </cell>
          <cell r="L36">
            <v>0</v>
          </cell>
        </row>
        <row r="37">
          <cell r="A37">
            <v>37108</v>
          </cell>
          <cell r="B37">
            <v>0</v>
          </cell>
          <cell r="C37">
            <v>50766</v>
          </cell>
          <cell r="D37">
            <v>62741</v>
          </cell>
          <cell r="G37">
            <v>113507</v>
          </cell>
          <cell r="H37">
            <v>2265</v>
          </cell>
          <cell r="I37">
            <v>22.413245033112585</v>
          </cell>
          <cell r="J37">
            <v>50.113465783664459</v>
          </cell>
          <cell r="K37">
            <v>0</v>
          </cell>
          <cell r="L37">
            <v>0</v>
          </cell>
        </row>
        <row r="38">
          <cell r="A38">
            <v>37115</v>
          </cell>
          <cell r="B38">
            <v>0</v>
          </cell>
          <cell r="C38">
            <v>50466</v>
          </cell>
          <cell r="D38">
            <v>53219</v>
          </cell>
          <cell r="G38">
            <v>103685</v>
          </cell>
          <cell r="H38">
            <v>2147</v>
          </cell>
          <cell r="I38">
            <v>23.505356311131813</v>
          </cell>
          <cell r="J38">
            <v>48.292966930600841</v>
          </cell>
          <cell r="K38">
            <v>0</v>
          </cell>
          <cell r="L38">
            <v>0</v>
          </cell>
        </row>
        <row r="39">
          <cell r="A39">
            <v>37122</v>
          </cell>
          <cell r="B39">
            <v>0</v>
          </cell>
          <cell r="C39">
            <v>61754</v>
          </cell>
          <cell r="D39">
            <v>69442</v>
          </cell>
          <cell r="G39">
            <v>131196</v>
          </cell>
          <cell r="H39">
            <v>2535.75</v>
          </cell>
          <cell r="I39">
            <v>24.353347135955833</v>
          </cell>
          <cell r="J39">
            <v>51.738538893818394</v>
          </cell>
          <cell r="K39">
            <v>0</v>
          </cell>
          <cell r="L39">
            <v>0</v>
          </cell>
        </row>
        <row r="40">
          <cell r="A40">
            <v>37129</v>
          </cell>
          <cell r="B40">
            <v>0</v>
          </cell>
          <cell r="C40">
            <v>65551</v>
          </cell>
          <cell r="D40">
            <v>71706</v>
          </cell>
          <cell r="G40">
            <v>137257</v>
          </cell>
          <cell r="H40">
            <v>2771</v>
          </cell>
          <cell r="I40">
            <v>23.656080837242872</v>
          </cell>
          <cell r="J40">
            <v>49.533381450739803</v>
          </cell>
          <cell r="K40">
            <v>0</v>
          </cell>
          <cell r="L40">
            <v>0</v>
          </cell>
        </row>
        <row r="41">
          <cell r="A41">
            <v>37136</v>
          </cell>
          <cell r="B41">
            <v>0</v>
          </cell>
          <cell r="C41">
            <v>67649</v>
          </cell>
          <cell r="D41">
            <v>67815</v>
          </cell>
          <cell r="G41">
            <v>135464</v>
          </cell>
          <cell r="H41">
            <v>2931</v>
          </cell>
          <cell r="I41">
            <v>23.080518594336404</v>
          </cell>
          <cell r="J41">
            <v>46.217673149095873</v>
          </cell>
          <cell r="K41">
            <v>0</v>
          </cell>
          <cell r="L41">
            <v>0</v>
          </cell>
        </row>
        <row r="42">
          <cell r="A42">
            <v>37143</v>
          </cell>
          <cell r="B42">
            <v>0</v>
          </cell>
          <cell r="C42">
            <v>73970</v>
          </cell>
          <cell r="D42">
            <v>75624</v>
          </cell>
          <cell r="G42">
            <v>149594</v>
          </cell>
          <cell r="H42">
            <v>3211.5</v>
          </cell>
          <cell r="I42">
            <v>23.03285069282267</v>
          </cell>
          <cell r="J42">
            <v>46.580725517670871</v>
          </cell>
          <cell r="K42">
            <v>0</v>
          </cell>
          <cell r="L42">
            <v>0</v>
          </cell>
        </row>
        <row r="43">
          <cell r="A43">
            <v>37150</v>
          </cell>
          <cell r="B43">
            <v>0</v>
          </cell>
          <cell r="C43">
            <v>79484</v>
          </cell>
          <cell r="D43">
            <v>83067</v>
          </cell>
          <cell r="G43">
            <v>162551</v>
          </cell>
          <cell r="H43">
            <v>3455.5</v>
          </cell>
          <cell r="I43">
            <v>23.002170452901172</v>
          </cell>
          <cell r="J43">
            <v>47.041238605122267</v>
          </cell>
          <cell r="K43">
            <v>0</v>
          </cell>
          <cell r="L43">
            <v>0</v>
          </cell>
        </row>
        <row r="44">
          <cell r="A44">
            <v>37157</v>
          </cell>
          <cell r="B44">
            <v>0</v>
          </cell>
          <cell r="C44">
            <v>80030</v>
          </cell>
          <cell r="D44">
            <v>82813</v>
          </cell>
          <cell r="G44">
            <v>162843</v>
          </cell>
          <cell r="H44">
            <v>3477</v>
          </cell>
          <cell r="I44">
            <v>23.016968651136036</v>
          </cell>
          <cell r="J44">
            <v>46.834339948231232</v>
          </cell>
          <cell r="K44">
            <v>0</v>
          </cell>
          <cell r="L44">
            <v>0</v>
          </cell>
        </row>
        <row r="45">
          <cell r="A45">
            <v>37164</v>
          </cell>
          <cell r="B45">
            <v>0</v>
          </cell>
          <cell r="C45">
            <v>88173</v>
          </cell>
          <cell r="D45">
            <v>93610</v>
          </cell>
          <cell r="G45">
            <v>181783</v>
          </cell>
          <cell r="H45">
            <v>3798</v>
          </cell>
          <cell r="I45">
            <v>23.215639810426541</v>
          </cell>
          <cell r="J45">
            <v>47.862822538177987</v>
          </cell>
          <cell r="K45">
            <v>0</v>
          </cell>
          <cell r="L45">
            <v>0</v>
          </cell>
        </row>
        <row r="46">
          <cell r="A46">
            <v>37171</v>
          </cell>
          <cell r="G46">
            <v>0</v>
          </cell>
          <cell r="I46" t="e">
            <v>#DIV/0!</v>
          </cell>
          <cell r="J46" t="e">
            <v>#DIV/0!</v>
          </cell>
          <cell r="K46" t="e">
            <v>#DIV/0!</v>
          </cell>
          <cell r="L46">
            <v>0</v>
          </cell>
        </row>
        <row r="47">
          <cell r="A47">
            <v>37178</v>
          </cell>
          <cell r="B47">
            <v>0</v>
          </cell>
          <cell r="C47">
            <v>101139</v>
          </cell>
          <cell r="D47">
            <v>93045</v>
          </cell>
          <cell r="G47">
            <v>194184</v>
          </cell>
          <cell r="H47">
            <v>4310</v>
          </cell>
          <cell r="I47">
            <v>23.466125290023204</v>
          </cell>
          <cell r="J47">
            <v>45.054292343387473</v>
          </cell>
          <cell r="K47">
            <v>0</v>
          </cell>
          <cell r="L47">
            <v>0</v>
          </cell>
        </row>
        <row r="48">
          <cell r="A48">
            <v>37185</v>
          </cell>
          <cell r="B48">
            <v>0</v>
          </cell>
          <cell r="C48">
            <v>94392</v>
          </cell>
          <cell r="D48">
            <v>96962</v>
          </cell>
          <cell r="G48">
            <v>191354</v>
          </cell>
          <cell r="H48">
            <v>4372</v>
          </cell>
          <cell r="I48">
            <v>21.590118938700822</v>
          </cell>
          <cell r="J48">
            <v>43.768069533394325</v>
          </cell>
          <cell r="K48">
            <v>0</v>
          </cell>
          <cell r="L48">
            <v>0</v>
          </cell>
        </row>
        <row r="49">
          <cell r="A49">
            <v>37192</v>
          </cell>
          <cell r="B49">
            <v>0</v>
          </cell>
          <cell r="C49">
            <v>102123</v>
          </cell>
          <cell r="D49">
            <v>102868</v>
          </cell>
          <cell r="G49">
            <v>0</v>
          </cell>
          <cell r="H49">
            <v>4521</v>
          </cell>
          <cell r="I49" t="e">
            <v>#DIV/0!</v>
          </cell>
          <cell r="J49" t="e">
            <v>#DIV/0!</v>
          </cell>
          <cell r="K49" t="e">
            <v>#DIV/0!</v>
          </cell>
          <cell r="L49">
            <v>0</v>
          </cell>
        </row>
        <row r="50">
          <cell r="A50">
            <v>37199</v>
          </cell>
          <cell r="B50">
            <v>0</v>
          </cell>
          <cell r="C50">
            <v>99730</v>
          </cell>
          <cell r="D50">
            <v>116259</v>
          </cell>
          <cell r="G50">
            <v>0</v>
          </cell>
          <cell r="H50">
            <v>4605</v>
          </cell>
          <cell r="I50" t="e">
            <v>#DIV/0!</v>
          </cell>
          <cell r="J50" t="e">
            <v>#DIV/0!</v>
          </cell>
          <cell r="K50" t="e">
            <v>#DIV/0!</v>
          </cell>
          <cell r="L50">
            <v>0</v>
          </cell>
        </row>
        <row r="51">
          <cell r="A51">
            <v>37206</v>
          </cell>
          <cell r="G51">
            <v>0</v>
          </cell>
          <cell r="I51" t="e">
            <v>#DIV/0!</v>
          </cell>
          <cell r="J51" t="e">
            <v>#DIV/0!</v>
          </cell>
          <cell r="K51" t="e">
            <v>#DIV/0!</v>
          </cell>
          <cell r="L51">
            <v>0</v>
          </cell>
        </row>
        <row r="52">
          <cell r="A52">
            <v>37213</v>
          </cell>
          <cell r="G52">
            <v>0</v>
          </cell>
          <cell r="I52" t="e">
            <v>#DIV/0!</v>
          </cell>
          <cell r="J52" t="e">
            <v>#DIV/0!</v>
          </cell>
          <cell r="K52" t="e">
            <v>#DIV/0!</v>
          </cell>
          <cell r="L52" t="e">
            <v>#DIV/0!</v>
          </cell>
        </row>
        <row r="53">
          <cell r="A53">
            <v>37220</v>
          </cell>
          <cell r="G53">
            <v>0</v>
          </cell>
          <cell r="I53" t="e">
            <v>#DIV/0!</v>
          </cell>
          <cell r="J53" t="e">
            <v>#DIV/0!</v>
          </cell>
          <cell r="K53" t="e">
            <v>#DIV/0!</v>
          </cell>
          <cell r="L53" t="e">
            <v>#DIV/0!</v>
          </cell>
        </row>
        <row r="54">
          <cell r="A54">
            <v>37227</v>
          </cell>
          <cell r="G54">
            <v>0</v>
          </cell>
          <cell r="I54" t="e">
            <v>#DIV/0!</v>
          </cell>
          <cell r="J54" t="e">
            <v>#DIV/0!</v>
          </cell>
          <cell r="K54" t="e">
            <v>#DIV/0!</v>
          </cell>
          <cell r="L54" t="e">
            <v>#DIV/0!</v>
          </cell>
        </row>
        <row r="55">
          <cell r="A55">
            <v>37234</v>
          </cell>
        </row>
        <row r="56">
          <cell r="A56">
            <v>37241</v>
          </cell>
        </row>
        <row r="57">
          <cell r="A57">
            <v>37248</v>
          </cell>
        </row>
        <row r="58">
          <cell r="A58">
            <v>37255</v>
          </cell>
        </row>
        <row r="60">
          <cell r="A60" t="str">
            <v>Month</v>
          </cell>
          <cell r="B60" t="str">
            <v>RR</v>
          </cell>
          <cell r="C60" t="str">
            <v>Units Shipped</v>
          </cell>
          <cell r="D60" t="str">
            <v>Units Received</v>
          </cell>
          <cell r="E60" t="str">
            <v>V-Returns Shipped</v>
          </cell>
          <cell r="F60" t="str">
            <v>C Returns</v>
          </cell>
          <cell r="G60" t="str">
            <v>Throughput Units</v>
          </cell>
          <cell r="H60" t="str">
            <v>Labor Hrs</v>
          </cell>
          <cell r="I60" t="str">
            <v>Units Ship Product.</v>
          </cell>
          <cell r="J60" t="str">
            <v>Throughput Product.</v>
          </cell>
          <cell r="K60" t="str">
            <v>Recordable Rate</v>
          </cell>
          <cell r="L60" t="str">
            <v>YTD Recordable Rate</v>
          </cell>
        </row>
        <row r="61">
          <cell r="A61" t="str">
            <v>Jan</v>
          </cell>
          <cell r="G61">
            <v>0</v>
          </cell>
          <cell r="I61" t="e">
            <v>#DIV/0!</v>
          </cell>
          <cell r="J61" t="e">
            <v>#DIV/0!</v>
          </cell>
          <cell r="K61" t="e">
            <v>#DIV/0!</v>
          </cell>
        </row>
        <row r="62">
          <cell r="A62" t="str">
            <v>Feb</v>
          </cell>
          <cell r="B62">
            <v>0</v>
          </cell>
          <cell r="C62">
            <v>208106</v>
          </cell>
          <cell r="D62">
            <v>215376</v>
          </cell>
          <cell r="E62">
            <v>5557</v>
          </cell>
          <cell r="G62">
            <v>429039</v>
          </cell>
          <cell r="H62">
            <v>10973.5</v>
          </cell>
          <cell r="I62">
            <v>18.964414270743156</v>
          </cell>
          <cell r="J62">
            <v>39.097735453592747</v>
          </cell>
          <cell r="K62">
            <v>0</v>
          </cell>
        </row>
        <row r="63">
          <cell r="A63" t="str">
            <v>Mar</v>
          </cell>
          <cell r="B63">
            <v>0</v>
          </cell>
          <cell r="C63">
            <v>204573</v>
          </cell>
          <cell r="D63">
            <v>221502</v>
          </cell>
          <cell r="E63">
            <v>75304</v>
          </cell>
          <cell r="G63">
            <v>501379</v>
          </cell>
          <cell r="H63">
            <v>11097.9</v>
          </cell>
          <cell r="I63">
            <v>18.433487416538263</v>
          </cell>
          <cell r="J63">
            <v>45.177826435631971</v>
          </cell>
          <cell r="K63">
            <v>0</v>
          </cell>
        </row>
        <row r="64">
          <cell r="A64" t="str">
            <v>Apr</v>
          </cell>
          <cell r="B64">
            <v>0</v>
          </cell>
          <cell r="C64">
            <v>194446</v>
          </cell>
          <cell r="D64">
            <v>205345</v>
          </cell>
          <cell r="E64">
            <v>22846</v>
          </cell>
          <cell r="G64">
            <v>422637</v>
          </cell>
          <cell r="H64">
            <v>10326.5</v>
          </cell>
          <cell r="I64">
            <v>18.829806807727692</v>
          </cell>
          <cell r="J64">
            <v>40.927419745315447</v>
          </cell>
          <cell r="K64">
            <v>0</v>
          </cell>
        </row>
        <row r="65">
          <cell r="A65" t="str">
            <v>May</v>
          </cell>
          <cell r="B65">
            <v>0</v>
          </cell>
          <cell r="C65">
            <v>186740</v>
          </cell>
          <cell r="D65">
            <v>214092</v>
          </cell>
          <cell r="E65">
            <v>10422</v>
          </cell>
          <cell r="G65">
            <v>411254</v>
          </cell>
          <cell r="H65">
            <v>9723.5</v>
          </cell>
          <cell r="I65">
            <v>19.205018768961793</v>
          </cell>
          <cell r="J65">
            <v>42.294852676505371</v>
          </cell>
          <cell r="K65">
            <v>0</v>
          </cell>
        </row>
        <row r="66">
          <cell r="A66" t="str">
            <v>Jun</v>
          </cell>
          <cell r="B66">
            <v>1</v>
          </cell>
          <cell r="C66">
            <v>208614</v>
          </cell>
          <cell r="D66">
            <v>229039</v>
          </cell>
          <cell r="E66">
            <v>0</v>
          </cell>
          <cell r="F66">
            <v>262</v>
          </cell>
          <cell r="G66">
            <v>437915</v>
          </cell>
          <cell r="H66">
            <v>10076.75</v>
          </cell>
          <cell r="I66">
            <v>20.702508249187485</v>
          </cell>
          <cell r="J66">
            <v>43.457960155804201</v>
          </cell>
          <cell r="K66">
            <v>19.847669139355446</v>
          </cell>
        </row>
        <row r="67">
          <cell r="A67" t="str">
            <v>Jul</v>
          </cell>
          <cell r="B67">
            <v>0</v>
          </cell>
          <cell r="C67">
            <v>200191</v>
          </cell>
          <cell r="D67">
            <v>238950</v>
          </cell>
          <cell r="E67">
            <v>0</v>
          </cell>
          <cell r="F67">
            <v>0</v>
          </cell>
          <cell r="G67">
            <v>439141</v>
          </cell>
          <cell r="H67">
            <v>9153</v>
          </cell>
          <cell r="I67">
            <v>21.87162678903092</v>
          </cell>
          <cell r="J67">
            <v>47.977821479296402</v>
          </cell>
          <cell r="K67">
            <v>0</v>
          </cell>
        </row>
        <row r="68">
          <cell r="A68" t="str">
            <v>Aug</v>
          </cell>
          <cell r="B68">
            <v>0</v>
          </cell>
          <cell r="C68">
            <v>242363</v>
          </cell>
          <cell r="D68">
            <v>271266</v>
          </cell>
          <cell r="E68">
            <v>0</v>
          </cell>
          <cell r="F68">
            <v>0</v>
          </cell>
          <cell r="G68">
            <v>513629</v>
          </cell>
          <cell r="H68">
            <v>10317.75</v>
          </cell>
          <cell r="I68">
            <v>23.489908167962977</v>
          </cell>
          <cell r="J68">
            <v>49.781105376656733</v>
          </cell>
          <cell r="K68">
            <v>0</v>
          </cell>
        </row>
        <row r="69">
          <cell r="A69" t="str">
            <v>Sep</v>
          </cell>
          <cell r="B69">
            <v>0</v>
          </cell>
          <cell r="C69">
            <v>301133</v>
          </cell>
          <cell r="D69">
            <v>309319</v>
          </cell>
          <cell r="E69">
            <v>0</v>
          </cell>
          <cell r="F69">
            <v>0</v>
          </cell>
          <cell r="G69">
            <v>610452</v>
          </cell>
          <cell r="H69">
            <v>13075</v>
          </cell>
          <cell r="I69">
            <v>23.031204588910136</v>
          </cell>
          <cell r="J69">
            <v>46.68848948374761</v>
          </cell>
          <cell r="K69">
            <v>0</v>
          </cell>
        </row>
        <row r="70">
          <cell r="A70" t="str">
            <v>Oct</v>
          </cell>
          <cell r="B70">
            <v>0</v>
          </cell>
          <cell r="C70">
            <v>283704</v>
          </cell>
          <cell r="D70">
            <v>283617</v>
          </cell>
          <cell r="E70">
            <v>0</v>
          </cell>
          <cell r="F70">
            <v>0</v>
          </cell>
          <cell r="G70">
            <v>567321</v>
          </cell>
          <cell r="H70">
            <v>12480</v>
          </cell>
          <cell r="I70">
            <v>22.732692307692307</v>
          </cell>
          <cell r="J70">
            <v>45.458413461538463</v>
          </cell>
          <cell r="K70">
            <v>0</v>
          </cell>
        </row>
        <row r="71">
          <cell r="A71" t="str">
            <v>Nov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e">
            <v>#DIV/0!</v>
          </cell>
          <cell r="J71" t="e">
            <v>#DIV/0!</v>
          </cell>
          <cell r="K71" t="e">
            <v>#DIV/0!</v>
          </cell>
        </row>
        <row r="72">
          <cell r="A72" t="str">
            <v>Dec</v>
          </cell>
        </row>
        <row r="73">
          <cell r="A73" t="str">
            <v>YTD</v>
          </cell>
          <cell r="B73">
            <v>1</v>
          </cell>
          <cell r="C73">
            <v>2029870</v>
          </cell>
          <cell r="D73">
            <v>2188506</v>
          </cell>
          <cell r="E73">
            <v>114129</v>
          </cell>
          <cell r="F73">
            <v>262</v>
          </cell>
          <cell r="G73">
            <v>4332767</v>
          </cell>
          <cell r="H73">
            <v>97223.9</v>
          </cell>
          <cell r="I73">
            <v>20.878302557293011</v>
          </cell>
          <cell r="J73">
            <v>44.564834366858356</v>
          </cell>
          <cell r="K73">
            <v>2.0571073573473191</v>
          </cell>
          <cell r="L73">
            <v>2.0571073573473191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90" zoomScaleNormal="90" workbookViewId="0">
      <pane xSplit="1" ySplit="2" topLeftCell="B3" activePane="bottomRight" state="frozen"/>
      <selection pane="topRight" activeCell="C1" sqref="C1"/>
      <selection pane="bottomLeft" activeCell="A4" sqref="A4"/>
      <selection pane="bottomRight" activeCell="F6" sqref="F6"/>
    </sheetView>
  </sheetViews>
  <sheetFormatPr defaultColWidth="9.1796875" defaultRowHeight="14.5" x14ac:dyDescent="0.35"/>
  <cols>
    <col min="1" max="1" width="6.26953125" style="8" customWidth="1"/>
    <col min="2" max="2" width="9.1796875" style="8"/>
    <col min="3" max="3" width="10.54296875" style="8" bestFit="1" customWidth="1"/>
    <col min="4" max="4" width="9.1796875" style="8"/>
    <col min="5" max="5" width="19" style="8" bestFit="1" customWidth="1"/>
    <col min="6" max="16384" width="9.1796875" style="8"/>
  </cols>
  <sheetData>
    <row r="1" spans="1:8" ht="15" thickBot="1" x14ac:dyDescent="0.4"/>
    <row r="2" spans="1:8" ht="44.25" customHeight="1" thickBot="1" x14ac:dyDescent="0.4">
      <c r="A2" s="14" t="s">
        <v>0</v>
      </c>
      <c r="B2" s="15" t="s">
        <v>1</v>
      </c>
      <c r="C2" s="16" t="s">
        <v>26</v>
      </c>
      <c r="D2" s="15" t="s">
        <v>27</v>
      </c>
      <c r="E2" s="15" t="s">
        <v>28</v>
      </c>
      <c r="F2" s="21" t="s">
        <v>39</v>
      </c>
      <c r="G2" s="16" t="s">
        <v>37</v>
      </c>
      <c r="H2" s="20" t="s">
        <v>38</v>
      </c>
    </row>
    <row r="3" spans="1:8" x14ac:dyDescent="0.35">
      <c r="A3" s="12">
        <v>1</v>
      </c>
      <c r="B3" s="13" t="s">
        <v>13</v>
      </c>
      <c r="C3" s="13" t="s">
        <v>29</v>
      </c>
      <c r="D3" s="13" t="s">
        <v>16</v>
      </c>
      <c r="E3" s="13" t="s">
        <v>30</v>
      </c>
      <c r="F3" s="17">
        <v>44031</v>
      </c>
      <c r="G3" s="17">
        <v>44052</v>
      </c>
      <c r="H3" s="19">
        <v>44059</v>
      </c>
    </row>
    <row r="4" spans="1:8" x14ac:dyDescent="0.35">
      <c r="A4" s="9">
        <v>2</v>
      </c>
      <c r="B4" s="7" t="s">
        <v>14</v>
      </c>
      <c r="C4" s="7" t="s">
        <v>29</v>
      </c>
      <c r="D4" s="7" t="s">
        <v>16</v>
      </c>
      <c r="E4" s="7" t="s">
        <v>31</v>
      </c>
      <c r="F4" s="18">
        <v>44031</v>
      </c>
      <c r="G4" s="18">
        <v>44059</v>
      </c>
      <c r="H4" s="22">
        <v>44066</v>
      </c>
    </row>
    <row r="5" spans="1:8" x14ac:dyDescent="0.35">
      <c r="A5" s="9">
        <v>3</v>
      </c>
      <c r="B5" s="7" t="s">
        <v>15</v>
      </c>
      <c r="C5" s="7" t="s">
        <v>29</v>
      </c>
      <c r="D5" s="7" t="s">
        <v>16</v>
      </c>
      <c r="E5" s="7" t="s">
        <v>32</v>
      </c>
      <c r="F5" s="18">
        <v>44045</v>
      </c>
      <c r="G5" s="18">
        <v>44059</v>
      </c>
      <c r="H5" s="22">
        <v>44066</v>
      </c>
    </row>
    <row r="6" spans="1:8" x14ac:dyDescent="0.35">
      <c r="A6" s="9">
        <v>4</v>
      </c>
      <c r="B6" s="7" t="s">
        <v>17</v>
      </c>
      <c r="C6" s="7" t="s">
        <v>29</v>
      </c>
      <c r="D6" s="7" t="s">
        <v>33</v>
      </c>
      <c r="E6" s="7" t="s">
        <v>34</v>
      </c>
      <c r="F6" s="18">
        <v>44045</v>
      </c>
      <c r="G6" s="18">
        <v>44066</v>
      </c>
      <c r="H6" s="22">
        <v>44073</v>
      </c>
    </row>
    <row r="7" spans="1:8" x14ac:dyDescent="0.35">
      <c r="A7" s="9">
        <v>5</v>
      </c>
      <c r="B7" s="7" t="s">
        <v>19</v>
      </c>
      <c r="C7" s="7" t="s">
        <v>29</v>
      </c>
      <c r="D7" s="7" t="s">
        <v>16</v>
      </c>
      <c r="E7" s="7" t="s">
        <v>35</v>
      </c>
      <c r="F7" s="18">
        <v>44045</v>
      </c>
      <c r="G7" s="18">
        <v>44073</v>
      </c>
      <c r="H7" s="22">
        <v>44080</v>
      </c>
    </row>
    <row r="8" spans="1:8" x14ac:dyDescent="0.35">
      <c r="A8" s="9">
        <v>6</v>
      </c>
      <c r="B8" s="7" t="s">
        <v>20</v>
      </c>
      <c r="C8" s="7" t="s">
        <v>29</v>
      </c>
      <c r="D8" s="7" t="s">
        <v>16</v>
      </c>
      <c r="E8" s="7" t="s">
        <v>36</v>
      </c>
      <c r="F8" s="18">
        <v>44073</v>
      </c>
      <c r="G8" s="18">
        <v>44087</v>
      </c>
      <c r="H8" s="22">
        <v>44094</v>
      </c>
    </row>
    <row r="9" spans="1:8" ht="15" thickBot="1" x14ac:dyDescent="0.4">
      <c r="A9" s="10">
        <v>7</v>
      </c>
      <c r="B9" s="11" t="s">
        <v>21</v>
      </c>
      <c r="C9" s="11" t="s">
        <v>29</v>
      </c>
      <c r="D9" s="11" t="s">
        <v>16</v>
      </c>
      <c r="E9" s="11" t="e">
        <v>#N/A</v>
      </c>
      <c r="F9" s="23">
        <v>44101</v>
      </c>
      <c r="G9" s="23">
        <v>44115</v>
      </c>
      <c r="H9" s="24">
        <v>44122</v>
      </c>
    </row>
    <row r="11" spans="1:8" ht="21" customHeight="1" x14ac:dyDescent="0.35"/>
    <row r="12" spans="1:8" ht="21" customHeight="1" x14ac:dyDescent="0.35"/>
    <row r="13" spans="1:8" ht="21" customHeigh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85" zoomScaleNormal="85" workbookViewId="0">
      <selection activeCell="A27" sqref="A27:J34"/>
    </sheetView>
  </sheetViews>
  <sheetFormatPr defaultColWidth="8.81640625" defaultRowHeight="14.5" x14ac:dyDescent="0.35"/>
  <cols>
    <col min="1" max="2" width="8.81640625" style="2" customWidth="1"/>
    <col min="3" max="5" width="8.81640625" style="2"/>
    <col min="6" max="6" width="9.1796875" style="2" customWidth="1"/>
    <col min="7" max="7" width="10.54296875" style="2" customWidth="1"/>
    <col min="8" max="8" width="10.54296875" style="2" bestFit="1" customWidth="1"/>
    <col min="9" max="9" width="10.81640625" style="2" bestFit="1" customWidth="1"/>
    <col min="10" max="10" width="11.26953125" style="2" bestFit="1" customWidth="1"/>
    <col min="11" max="11" width="10.453125" style="2" bestFit="1" customWidth="1"/>
    <col min="12" max="12" width="10.1796875" style="2" bestFit="1" customWidth="1"/>
    <col min="13" max="13" width="12" style="2" customWidth="1"/>
    <col min="14" max="16384" width="8.81640625" style="2"/>
  </cols>
  <sheetData>
    <row r="1" spans="1:15" ht="26.25" customHeight="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ht="15" customHeight="1" x14ac:dyDescent="0.35">
      <c r="A2" s="207">
        <v>1</v>
      </c>
      <c r="B2" s="210" t="s">
        <v>14</v>
      </c>
      <c r="C2" s="213"/>
      <c r="D2" s="237" t="s">
        <v>24</v>
      </c>
      <c r="E2" s="197"/>
      <c r="F2" s="240"/>
      <c r="G2" s="234" t="s">
        <v>53</v>
      </c>
      <c r="H2" s="231"/>
      <c r="I2" s="197"/>
      <c r="J2" s="197"/>
      <c r="K2" s="197"/>
      <c r="L2" s="207"/>
      <c r="M2" s="194"/>
      <c r="O2" s="216" t="s">
        <v>25</v>
      </c>
    </row>
    <row r="3" spans="1:15" x14ac:dyDescent="0.35">
      <c r="A3" s="208"/>
      <c r="B3" s="211"/>
      <c r="C3" s="214"/>
      <c r="D3" s="238"/>
      <c r="E3" s="198"/>
      <c r="F3" s="241"/>
      <c r="G3" s="219" t="s">
        <v>48</v>
      </c>
      <c r="H3" s="220"/>
      <c r="I3" s="198"/>
      <c r="J3" s="198"/>
      <c r="K3" s="198"/>
      <c r="L3" s="208"/>
      <c r="M3" s="195"/>
      <c r="O3" s="217"/>
    </row>
    <row r="4" spans="1:15" ht="15" thickBot="1" x14ac:dyDescent="0.4">
      <c r="A4" s="209"/>
      <c r="B4" s="212" t="s">
        <v>14</v>
      </c>
      <c r="C4" s="215"/>
      <c r="D4" s="239"/>
      <c r="E4" s="199"/>
      <c r="F4" s="242"/>
      <c r="G4" s="221" t="s">
        <v>49</v>
      </c>
      <c r="H4" s="222"/>
      <c r="I4" s="199"/>
      <c r="J4" s="199"/>
      <c r="K4" s="199"/>
      <c r="L4" s="209"/>
      <c r="M4" s="196"/>
      <c r="O4" s="218"/>
    </row>
    <row r="5" spans="1:15" ht="15" thickBot="1" x14ac:dyDescent="0.4">
      <c r="A5" s="207">
        <v>2</v>
      </c>
      <c r="B5" s="210" t="s">
        <v>17</v>
      </c>
      <c r="C5" s="213"/>
      <c r="D5" s="197"/>
      <c r="E5" s="197"/>
      <c r="F5" s="197"/>
      <c r="G5" s="197"/>
      <c r="H5" s="35" t="s">
        <v>54</v>
      </c>
      <c r="I5" s="223"/>
      <c r="J5" s="226"/>
      <c r="K5" s="197"/>
      <c r="L5" s="203"/>
      <c r="M5" s="194"/>
      <c r="O5" s="6" t="s">
        <v>18</v>
      </c>
    </row>
    <row r="6" spans="1:15" ht="15" thickBot="1" x14ac:dyDescent="0.4">
      <c r="A6" s="208"/>
      <c r="B6" s="211"/>
      <c r="C6" s="214"/>
      <c r="D6" s="198"/>
      <c r="E6" s="198"/>
      <c r="F6" s="198"/>
      <c r="G6" s="198"/>
      <c r="H6" s="38" t="s">
        <v>56</v>
      </c>
      <c r="I6" s="224"/>
      <c r="J6" s="227"/>
      <c r="K6" s="198"/>
      <c r="L6" s="198"/>
      <c r="M6" s="195"/>
      <c r="O6" s="5" t="s">
        <v>23</v>
      </c>
    </row>
    <row r="7" spans="1:15" ht="15" thickBot="1" x14ac:dyDescent="0.4">
      <c r="A7" s="209"/>
      <c r="B7" s="212" t="s">
        <v>17</v>
      </c>
      <c r="C7" s="215"/>
      <c r="D7" s="199"/>
      <c r="E7" s="199"/>
      <c r="F7" s="199"/>
      <c r="G7" s="199"/>
      <c r="H7" s="37" t="s">
        <v>55</v>
      </c>
      <c r="I7" s="225"/>
      <c r="J7" s="228"/>
      <c r="K7" s="199"/>
      <c r="L7" s="204"/>
      <c r="M7" s="196"/>
      <c r="O7" s="40"/>
    </row>
    <row r="8" spans="1:15" x14ac:dyDescent="0.35">
      <c r="A8" s="207">
        <v>3</v>
      </c>
      <c r="B8" s="210" t="s">
        <v>20</v>
      </c>
      <c r="C8" s="213"/>
      <c r="D8" s="197"/>
      <c r="E8" s="197"/>
      <c r="F8" s="197"/>
      <c r="G8" s="197"/>
      <c r="H8" s="245" t="s">
        <v>66</v>
      </c>
      <c r="I8" s="246"/>
      <c r="J8" s="197"/>
      <c r="K8" s="197"/>
      <c r="L8" s="203"/>
      <c r="M8" s="194"/>
    </row>
    <row r="9" spans="1:15" x14ac:dyDescent="0.35">
      <c r="A9" s="208"/>
      <c r="B9" s="211"/>
      <c r="C9" s="214"/>
      <c r="D9" s="198"/>
      <c r="E9" s="198"/>
      <c r="F9" s="198"/>
      <c r="G9" s="198"/>
      <c r="H9" s="42" t="s">
        <v>59</v>
      </c>
      <c r="I9" s="33"/>
      <c r="J9" s="198"/>
      <c r="K9" s="198"/>
      <c r="L9" s="198"/>
      <c r="M9" s="195"/>
    </row>
    <row r="10" spans="1:15" ht="15" thickBot="1" x14ac:dyDescent="0.4">
      <c r="A10" s="209"/>
      <c r="B10" s="212" t="s">
        <v>20</v>
      </c>
      <c r="C10" s="215"/>
      <c r="D10" s="199"/>
      <c r="E10" s="199"/>
      <c r="F10" s="199"/>
      <c r="G10" s="199"/>
      <c r="H10" s="247" t="s">
        <v>67</v>
      </c>
      <c r="I10" s="244"/>
      <c r="J10" s="199"/>
      <c r="K10" s="199"/>
      <c r="L10" s="204"/>
      <c r="M10" s="196"/>
    </row>
    <row r="11" spans="1:15" x14ac:dyDescent="0.35">
      <c r="A11" s="207">
        <v>4</v>
      </c>
      <c r="B11" s="210" t="s">
        <v>21</v>
      </c>
      <c r="C11" s="213"/>
      <c r="D11" s="197"/>
      <c r="E11" s="197"/>
      <c r="F11" s="197"/>
      <c r="G11" s="197"/>
      <c r="H11" s="43"/>
      <c r="I11" s="35" t="s">
        <v>64</v>
      </c>
      <c r="J11" s="197"/>
      <c r="K11" s="200"/>
      <c r="L11" s="203"/>
      <c r="M11" s="194"/>
    </row>
    <row r="12" spans="1:15" x14ac:dyDescent="0.35">
      <c r="A12" s="208"/>
      <c r="B12" s="211"/>
      <c r="C12" s="214"/>
      <c r="D12" s="198"/>
      <c r="E12" s="198"/>
      <c r="F12" s="198"/>
      <c r="G12" s="198"/>
      <c r="H12" s="42" t="s">
        <v>59</v>
      </c>
      <c r="I12" s="33"/>
      <c r="J12" s="198"/>
      <c r="K12" s="201"/>
      <c r="L12" s="198"/>
      <c r="M12" s="195"/>
    </row>
    <row r="13" spans="1:15" ht="15" thickBot="1" x14ac:dyDescent="0.4">
      <c r="A13" s="209"/>
      <c r="B13" s="212" t="s">
        <v>21</v>
      </c>
      <c r="C13" s="215"/>
      <c r="D13" s="199"/>
      <c r="E13" s="199"/>
      <c r="F13" s="199"/>
      <c r="G13" s="199"/>
      <c r="H13" s="44"/>
      <c r="I13" s="205" t="s">
        <v>63</v>
      </c>
      <c r="J13" s="206"/>
      <c r="K13" s="202"/>
      <c r="L13" s="204"/>
      <c r="M13" s="196"/>
    </row>
    <row r="14" spans="1:15" x14ac:dyDescent="0.35">
      <c r="A14" s="207">
        <v>5</v>
      </c>
      <c r="B14" s="210" t="s">
        <v>15</v>
      </c>
      <c r="C14" s="213"/>
      <c r="D14" s="197"/>
      <c r="E14" s="197"/>
      <c r="F14" s="197"/>
      <c r="G14" s="197"/>
      <c r="H14" s="36"/>
      <c r="I14" s="197"/>
      <c r="J14" s="35" t="s">
        <v>52</v>
      </c>
      <c r="K14" s="197"/>
      <c r="L14" s="203"/>
      <c r="M14" s="194"/>
    </row>
    <row r="15" spans="1:15" x14ac:dyDescent="0.35">
      <c r="A15" s="208"/>
      <c r="B15" s="211"/>
      <c r="C15" s="214"/>
      <c r="D15" s="198"/>
      <c r="E15" s="198"/>
      <c r="F15" s="198"/>
      <c r="G15" s="198"/>
      <c r="H15" s="34" t="s">
        <v>50</v>
      </c>
      <c r="I15" s="198"/>
      <c r="J15" s="229"/>
      <c r="K15" s="198"/>
      <c r="L15" s="198"/>
      <c r="M15" s="195"/>
    </row>
    <row r="16" spans="1:15" ht="15" thickBot="1" x14ac:dyDescent="0.4">
      <c r="A16" s="209"/>
      <c r="B16" s="212" t="s">
        <v>15</v>
      </c>
      <c r="C16" s="215"/>
      <c r="D16" s="199"/>
      <c r="E16" s="199"/>
      <c r="F16" s="199"/>
      <c r="G16" s="199"/>
      <c r="H16" s="32" t="s">
        <v>51</v>
      </c>
      <c r="I16" s="199"/>
      <c r="J16" s="204"/>
      <c r="K16" s="199"/>
      <c r="L16" s="204"/>
      <c r="M16" s="196"/>
    </row>
    <row r="17" spans="1:15" x14ac:dyDescent="0.35">
      <c r="A17" s="207">
        <v>6</v>
      </c>
      <c r="B17" s="210" t="s">
        <v>13</v>
      </c>
      <c r="C17" s="213"/>
      <c r="D17" s="197"/>
      <c r="E17" s="197"/>
      <c r="F17" s="197"/>
      <c r="G17" s="197"/>
      <c r="H17" s="197"/>
      <c r="I17" s="234" t="s">
        <v>65</v>
      </c>
      <c r="J17" s="231"/>
      <c r="K17" s="197"/>
      <c r="L17" s="203"/>
      <c r="M17" s="194"/>
    </row>
    <row r="18" spans="1:15" x14ac:dyDescent="0.35">
      <c r="A18" s="208"/>
      <c r="B18" s="211"/>
      <c r="C18" s="214"/>
      <c r="D18" s="198"/>
      <c r="E18" s="198"/>
      <c r="F18" s="198"/>
      <c r="G18" s="198"/>
      <c r="H18" s="198"/>
      <c r="I18" s="235" t="s">
        <v>46</v>
      </c>
      <c r="J18" s="236"/>
      <c r="K18" s="198"/>
      <c r="L18" s="198"/>
      <c r="M18" s="195"/>
    </row>
    <row r="19" spans="1:15" ht="15" thickBot="1" x14ac:dyDescent="0.4">
      <c r="A19" s="209"/>
      <c r="B19" s="212"/>
      <c r="C19" s="215"/>
      <c r="D19" s="199"/>
      <c r="E19" s="199"/>
      <c r="F19" s="199"/>
      <c r="G19" s="243" t="s">
        <v>69</v>
      </c>
      <c r="H19" s="244"/>
      <c r="I19" s="3"/>
      <c r="J19" s="3"/>
      <c r="K19" s="199"/>
      <c r="L19" s="204"/>
      <c r="M19" s="196"/>
    </row>
    <row r="20" spans="1:15" x14ac:dyDescent="0.35">
      <c r="A20" s="207">
        <v>7</v>
      </c>
      <c r="B20" s="210" t="s">
        <v>19</v>
      </c>
      <c r="C20" s="213"/>
      <c r="D20" s="197"/>
      <c r="E20" s="197"/>
      <c r="F20" s="197"/>
      <c r="G20" s="197"/>
      <c r="H20" s="39"/>
      <c r="I20" s="226"/>
      <c r="J20" s="230" t="s">
        <v>58</v>
      </c>
      <c r="K20" s="231"/>
      <c r="L20" s="203"/>
      <c r="M20" s="194"/>
      <c r="O20" s="40"/>
    </row>
    <row r="21" spans="1:15" x14ac:dyDescent="0.35">
      <c r="A21" s="208"/>
      <c r="B21" s="211"/>
      <c r="C21" s="214"/>
      <c r="D21" s="198"/>
      <c r="E21" s="198"/>
      <c r="F21" s="198"/>
      <c r="G21" s="198"/>
      <c r="H21" s="34" t="s">
        <v>50</v>
      </c>
      <c r="I21" s="227"/>
      <c r="J21" s="232"/>
      <c r="K21" s="229"/>
      <c r="L21" s="198"/>
      <c r="M21" s="195"/>
    </row>
    <row r="22" spans="1:15" ht="15" thickBot="1" x14ac:dyDescent="0.4">
      <c r="A22" s="209"/>
      <c r="B22" s="212" t="s">
        <v>19</v>
      </c>
      <c r="C22" s="215"/>
      <c r="D22" s="199"/>
      <c r="E22" s="199"/>
      <c r="F22" s="199"/>
      <c r="G22" s="199"/>
      <c r="H22" s="32" t="s">
        <v>57</v>
      </c>
      <c r="I22" s="228"/>
      <c r="J22" s="233"/>
      <c r="K22" s="204"/>
      <c r="L22" s="204"/>
      <c r="M22" s="196"/>
    </row>
    <row r="24" spans="1:15" x14ac:dyDescent="0.35">
      <c r="B24" s="4" t="s">
        <v>22</v>
      </c>
    </row>
    <row r="26" spans="1:15" ht="15" thickBot="1" x14ac:dyDescent="0.4"/>
    <row r="27" spans="1:15" s="25" customFormat="1" ht="40" customHeight="1" thickBot="1" x14ac:dyDescent="0.4">
      <c r="A27" s="52" t="s">
        <v>0</v>
      </c>
      <c r="B27" s="53" t="s">
        <v>1</v>
      </c>
      <c r="C27" s="54" t="s">
        <v>26</v>
      </c>
      <c r="D27" s="53" t="s">
        <v>27</v>
      </c>
      <c r="E27" s="54" t="s">
        <v>39</v>
      </c>
      <c r="F27" s="54" t="s">
        <v>37</v>
      </c>
      <c r="G27" s="54" t="s">
        <v>38</v>
      </c>
      <c r="H27" s="54" t="s">
        <v>40</v>
      </c>
      <c r="I27" s="54" t="s">
        <v>47</v>
      </c>
      <c r="J27" s="55" t="s">
        <v>62</v>
      </c>
    </row>
    <row r="28" spans="1:15" s="25" customFormat="1" ht="20.149999999999999" customHeight="1" x14ac:dyDescent="0.35">
      <c r="A28" s="46">
        <v>1</v>
      </c>
      <c r="B28" s="49" t="s">
        <v>14</v>
      </c>
      <c r="C28" s="49" t="s">
        <v>29</v>
      </c>
      <c r="D28" s="49" t="s">
        <v>16</v>
      </c>
      <c r="E28" s="50">
        <v>44031</v>
      </c>
      <c r="F28" s="50">
        <v>44059</v>
      </c>
      <c r="G28" s="50">
        <v>44066</v>
      </c>
      <c r="H28" s="51" t="s">
        <v>43</v>
      </c>
      <c r="I28" s="50" t="s">
        <v>61</v>
      </c>
      <c r="J28" s="47">
        <v>44029</v>
      </c>
      <c r="L28" s="41"/>
    </row>
    <row r="29" spans="1:15" s="25" customFormat="1" ht="20.149999999999999" customHeight="1" x14ac:dyDescent="0.35">
      <c r="A29" s="28">
        <v>2</v>
      </c>
      <c r="B29" s="26" t="s">
        <v>17</v>
      </c>
      <c r="C29" s="26" t="s">
        <v>29</v>
      </c>
      <c r="D29" s="26" t="s">
        <v>33</v>
      </c>
      <c r="E29" s="29">
        <v>44045</v>
      </c>
      <c r="F29" s="29">
        <v>44066</v>
      </c>
      <c r="G29" s="29">
        <v>44073</v>
      </c>
      <c r="H29" s="45" t="s">
        <v>41</v>
      </c>
      <c r="I29" s="29" t="s">
        <v>70</v>
      </c>
      <c r="J29" s="56">
        <v>44050</v>
      </c>
      <c r="L29" s="41"/>
    </row>
    <row r="30" spans="1:15" s="25" customFormat="1" ht="20.149999999999999" customHeight="1" x14ac:dyDescent="0.35">
      <c r="A30" s="28">
        <v>3</v>
      </c>
      <c r="B30" s="26" t="s">
        <v>20</v>
      </c>
      <c r="C30" s="26" t="s">
        <v>29</v>
      </c>
      <c r="D30" s="26" t="s">
        <v>16</v>
      </c>
      <c r="E30" s="29">
        <v>44073</v>
      </c>
      <c r="F30" s="29">
        <v>44087</v>
      </c>
      <c r="G30" s="29">
        <v>44094</v>
      </c>
      <c r="H30" s="45" t="s">
        <v>44</v>
      </c>
      <c r="I30" s="29" t="s">
        <v>59</v>
      </c>
      <c r="J30" s="56">
        <v>44064</v>
      </c>
      <c r="L30" s="41"/>
    </row>
    <row r="31" spans="1:15" s="25" customFormat="1" ht="20.149999999999999" customHeight="1" x14ac:dyDescent="0.35">
      <c r="A31" s="28">
        <v>4</v>
      </c>
      <c r="B31" s="26" t="s">
        <v>21</v>
      </c>
      <c r="C31" s="26" t="s">
        <v>29</v>
      </c>
      <c r="D31" s="26" t="s">
        <v>16</v>
      </c>
      <c r="E31" s="29">
        <v>44101</v>
      </c>
      <c r="F31" s="29">
        <v>44115</v>
      </c>
      <c r="G31" s="29">
        <v>44122</v>
      </c>
      <c r="H31" s="45" t="s">
        <v>45</v>
      </c>
      <c r="I31" s="29" t="s">
        <v>60</v>
      </c>
      <c r="J31" s="56">
        <v>44092</v>
      </c>
      <c r="L31" s="41"/>
    </row>
    <row r="32" spans="1:15" s="25" customFormat="1" ht="20.149999999999999" customHeight="1" x14ac:dyDescent="0.35">
      <c r="A32" s="28">
        <v>5</v>
      </c>
      <c r="B32" s="26" t="s">
        <v>15</v>
      </c>
      <c r="C32" s="26" t="s">
        <v>29</v>
      </c>
      <c r="D32" s="26" t="s">
        <v>16</v>
      </c>
      <c r="E32" s="29">
        <v>44045</v>
      </c>
      <c r="F32" s="29">
        <v>44059</v>
      </c>
      <c r="G32" s="29">
        <v>44066</v>
      </c>
      <c r="H32" s="45" t="s">
        <v>68</v>
      </c>
      <c r="I32" s="29" t="s">
        <v>50</v>
      </c>
      <c r="J32" s="56">
        <v>44106</v>
      </c>
      <c r="L32" s="41"/>
    </row>
    <row r="33" spans="1:12" s="25" customFormat="1" ht="20.149999999999999" customHeight="1" x14ac:dyDescent="0.35">
      <c r="A33" s="28">
        <v>6</v>
      </c>
      <c r="B33" s="26" t="s">
        <v>13</v>
      </c>
      <c r="C33" s="26" t="s">
        <v>29</v>
      </c>
      <c r="D33" s="26" t="s">
        <v>16</v>
      </c>
      <c r="E33" s="29">
        <v>44031</v>
      </c>
      <c r="F33" s="29">
        <v>44052</v>
      </c>
      <c r="G33" s="29">
        <v>44059</v>
      </c>
      <c r="H33" s="45" t="s">
        <v>42</v>
      </c>
      <c r="I33" s="29" t="s">
        <v>70</v>
      </c>
      <c r="J33" s="56">
        <v>44078</v>
      </c>
      <c r="L33" s="41"/>
    </row>
    <row r="34" spans="1:12" s="25" customFormat="1" ht="20.149999999999999" customHeight="1" thickBot="1" x14ac:dyDescent="0.4">
      <c r="A34" s="30">
        <v>7</v>
      </c>
      <c r="B34" s="27" t="s">
        <v>19</v>
      </c>
      <c r="C34" s="27" t="s">
        <v>29</v>
      </c>
      <c r="D34" s="27" t="s">
        <v>16</v>
      </c>
      <c r="E34" s="31">
        <v>44045</v>
      </c>
      <c r="F34" s="31">
        <v>44073</v>
      </c>
      <c r="G34" s="31">
        <v>44080</v>
      </c>
      <c r="H34" s="48" t="s">
        <v>58</v>
      </c>
      <c r="I34" s="31" t="s">
        <v>50</v>
      </c>
      <c r="J34" s="57">
        <v>44120</v>
      </c>
      <c r="L34" s="41"/>
    </row>
    <row r="35" spans="1:12" ht="20.149999999999999" customHeight="1" x14ac:dyDescent="0.35"/>
  </sheetData>
  <mergeCells count="91">
    <mergeCell ref="M20:M22"/>
    <mergeCell ref="A20:A22"/>
    <mergeCell ref="B20:B22"/>
    <mergeCell ref="C20:C22"/>
    <mergeCell ref="D20:D22"/>
    <mergeCell ref="E20:E22"/>
    <mergeCell ref="F20:F22"/>
    <mergeCell ref="G20:G22"/>
    <mergeCell ref="A17:A19"/>
    <mergeCell ref="B17:B19"/>
    <mergeCell ref="C17:C19"/>
    <mergeCell ref="K14:K16"/>
    <mergeCell ref="L20:L22"/>
    <mergeCell ref="A14:A16"/>
    <mergeCell ref="B14:B16"/>
    <mergeCell ref="C14:C16"/>
    <mergeCell ref="D14:D16"/>
    <mergeCell ref="E14:E16"/>
    <mergeCell ref="F14:F16"/>
    <mergeCell ref="L14:L16"/>
    <mergeCell ref="I14:I16"/>
    <mergeCell ref="F17:F19"/>
    <mergeCell ref="F2:F4"/>
    <mergeCell ref="D17:D19"/>
    <mergeCell ref="E17:E19"/>
    <mergeCell ref="G19:H19"/>
    <mergeCell ref="F8:F10"/>
    <mergeCell ref="G5:G7"/>
    <mergeCell ref="F5:F7"/>
    <mergeCell ref="G2:H2"/>
    <mergeCell ref="G8:G10"/>
    <mergeCell ref="H8:I8"/>
    <mergeCell ref="H10:I10"/>
    <mergeCell ref="G17:G18"/>
    <mergeCell ref="H17:H18"/>
    <mergeCell ref="G14:G16"/>
    <mergeCell ref="A2:A4"/>
    <mergeCell ref="B2:B4"/>
    <mergeCell ref="C2:C4"/>
    <mergeCell ref="D2:D4"/>
    <mergeCell ref="E2:E4"/>
    <mergeCell ref="M5:M7"/>
    <mergeCell ref="J15:J16"/>
    <mergeCell ref="J20:K20"/>
    <mergeCell ref="I20:I22"/>
    <mergeCell ref="J21:J22"/>
    <mergeCell ref="K21:K22"/>
    <mergeCell ref="J8:J10"/>
    <mergeCell ref="K8:K10"/>
    <mergeCell ref="L8:L10"/>
    <mergeCell ref="M8:M10"/>
    <mergeCell ref="I17:J17"/>
    <mergeCell ref="I18:J18"/>
    <mergeCell ref="M11:M13"/>
    <mergeCell ref="K17:K19"/>
    <mergeCell ref="L17:L19"/>
    <mergeCell ref="M17:M19"/>
    <mergeCell ref="I5:I7"/>
    <mergeCell ref="J5:J7"/>
    <mergeCell ref="K5:K7"/>
    <mergeCell ref="L5:L7"/>
    <mergeCell ref="A5:A7"/>
    <mergeCell ref="B5:B7"/>
    <mergeCell ref="C5:C7"/>
    <mergeCell ref="D5:D7"/>
    <mergeCell ref="E5:E7"/>
    <mergeCell ref="A8:A10"/>
    <mergeCell ref="B8:B10"/>
    <mergeCell ref="C8:C10"/>
    <mergeCell ref="D8:D10"/>
    <mergeCell ref="E8:E10"/>
    <mergeCell ref="I2:I4"/>
    <mergeCell ref="J2:J4"/>
    <mergeCell ref="O2:O4"/>
    <mergeCell ref="G3:H3"/>
    <mergeCell ref="G4:H4"/>
    <mergeCell ref="K2:K4"/>
    <mergeCell ref="L2:L4"/>
    <mergeCell ref="M2:M4"/>
    <mergeCell ref="A11:A13"/>
    <mergeCell ref="B11:B13"/>
    <mergeCell ref="C11:C13"/>
    <mergeCell ref="D11:D13"/>
    <mergeCell ref="E11:E13"/>
    <mergeCell ref="M14:M16"/>
    <mergeCell ref="F11:F13"/>
    <mergeCell ref="G11:G13"/>
    <mergeCell ref="K11:K13"/>
    <mergeCell ref="L11:L13"/>
    <mergeCell ref="J11:J12"/>
    <mergeCell ref="I13:J13"/>
  </mergeCells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topLeftCell="A4" zoomScale="110" zoomScaleNormal="110" workbookViewId="0">
      <selection activeCell="C15" sqref="C15"/>
    </sheetView>
  </sheetViews>
  <sheetFormatPr defaultColWidth="8.81640625" defaultRowHeight="14.5" x14ac:dyDescent="0.35"/>
  <cols>
    <col min="1" max="1" width="8.81640625" style="2"/>
    <col min="2" max="3" width="8.81640625" style="2" customWidth="1"/>
    <col min="4" max="16" width="8.81640625" style="2"/>
    <col min="17" max="17" width="9.1796875" style="2" customWidth="1"/>
    <col min="18" max="22" width="12" style="2" customWidth="1"/>
    <col min="23" max="24" width="9.1796875" style="2" customWidth="1"/>
    <col min="25" max="16384" width="8.81640625" style="2"/>
  </cols>
  <sheetData>
    <row r="1" spans="1:26" ht="42.5" customHeight="1" thickBot="1" x14ac:dyDescent="0.4">
      <c r="A1" s="149" t="s">
        <v>0</v>
      </c>
      <c r="B1" s="1" t="s">
        <v>155</v>
      </c>
      <c r="C1" s="286" t="s">
        <v>158</v>
      </c>
      <c r="D1" s="150" t="s">
        <v>26</v>
      </c>
      <c r="E1" s="162" t="s">
        <v>27</v>
      </c>
      <c r="F1" s="150" t="s">
        <v>137</v>
      </c>
      <c r="G1" s="168" t="s">
        <v>136</v>
      </c>
      <c r="H1" s="150" t="s">
        <v>37</v>
      </c>
      <c r="I1" s="168" t="s">
        <v>138</v>
      </c>
      <c r="J1" s="150" t="s">
        <v>38</v>
      </c>
      <c r="K1" s="168" t="s">
        <v>139</v>
      </c>
      <c r="L1" s="150" t="s">
        <v>141</v>
      </c>
      <c r="M1" s="176" t="s">
        <v>140</v>
      </c>
      <c r="N1" s="150" t="s">
        <v>47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</row>
    <row r="2" spans="1:26" ht="15" thickBot="1" x14ac:dyDescent="0.4">
      <c r="A2" s="154"/>
      <c r="B2" s="263" t="s">
        <v>17</v>
      </c>
      <c r="C2" s="278"/>
      <c r="D2" s="155"/>
      <c r="E2" s="166"/>
      <c r="F2" s="156"/>
      <c r="G2" s="172"/>
      <c r="H2" s="156"/>
      <c r="I2" s="172"/>
      <c r="J2" s="156"/>
      <c r="K2" s="172"/>
      <c r="L2" s="156"/>
      <c r="M2" s="180"/>
      <c r="N2" s="156"/>
      <c r="O2" s="277" t="s">
        <v>24</v>
      </c>
      <c r="P2" s="257"/>
      <c r="Q2" s="257"/>
      <c r="R2" s="269" t="s">
        <v>53</v>
      </c>
      <c r="S2" s="269"/>
      <c r="T2" s="181"/>
      <c r="U2" s="272"/>
      <c r="V2" s="257"/>
      <c r="W2" s="257"/>
      <c r="X2" s="257"/>
      <c r="Z2" s="6" t="s">
        <v>18</v>
      </c>
    </row>
    <row r="3" spans="1:26" ht="15" thickBot="1" x14ac:dyDescent="0.4">
      <c r="A3" s="151">
        <v>1</v>
      </c>
      <c r="B3" s="264"/>
      <c r="C3" s="142" t="s">
        <v>159</v>
      </c>
      <c r="D3" s="147" t="s">
        <v>29</v>
      </c>
      <c r="E3" s="164" t="s">
        <v>33</v>
      </c>
      <c r="F3" s="148">
        <v>44045</v>
      </c>
      <c r="G3" s="170">
        <v>44066</v>
      </c>
      <c r="H3" s="148">
        <v>44066</v>
      </c>
      <c r="I3" s="170">
        <v>44080</v>
      </c>
      <c r="J3" s="148">
        <v>44073</v>
      </c>
      <c r="K3" s="170">
        <v>44101</v>
      </c>
      <c r="L3" s="148">
        <v>44050</v>
      </c>
      <c r="M3" s="178" t="s">
        <v>41</v>
      </c>
      <c r="N3" s="148" t="s">
        <v>70</v>
      </c>
      <c r="O3" s="269"/>
      <c r="P3" s="257"/>
      <c r="Q3" s="257"/>
      <c r="R3" s="257"/>
      <c r="S3" s="270" t="s">
        <v>56</v>
      </c>
      <c r="T3" s="270"/>
      <c r="U3" s="272"/>
      <c r="V3" s="257"/>
      <c r="W3" s="257"/>
      <c r="X3" s="257"/>
      <c r="Z3" s="5" t="s">
        <v>23</v>
      </c>
    </row>
    <row r="4" spans="1:26" ht="15" thickBot="1" x14ac:dyDescent="0.4">
      <c r="A4" s="157"/>
      <c r="B4" s="265" t="s">
        <v>17</v>
      </c>
      <c r="C4" s="279"/>
      <c r="D4" s="158"/>
      <c r="E4" s="165"/>
      <c r="F4" s="159"/>
      <c r="G4" s="171"/>
      <c r="H4" s="159"/>
      <c r="I4" s="171"/>
      <c r="J4" s="159"/>
      <c r="K4" s="171"/>
      <c r="L4" s="159"/>
      <c r="M4" s="179" t="s">
        <v>43</v>
      </c>
      <c r="N4" s="159"/>
      <c r="O4" s="269"/>
      <c r="P4" s="257"/>
      <c r="Q4" s="257"/>
      <c r="R4" s="257"/>
      <c r="S4" s="271" t="s">
        <v>142</v>
      </c>
      <c r="T4" s="271"/>
      <c r="U4" s="272"/>
      <c r="V4" s="257"/>
      <c r="W4" s="257"/>
      <c r="X4" s="257"/>
      <c r="Z4" s="38" t="s">
        <v>56</v>
      </c>
    </row>
    <row r="5" spans="1:26" ht="15" customHeight="1" thickBot="1" x14ac:dyDescent="0.4">
      <c r="A5" s="160"/>
      <c r="B5" s="263" t="s">
        <v>14</v>
      </c>
      <c r="C5" s="278"/>
      <c r="D5" s="161"/>
      <c r="E5" s="163"/>
      <c r="F5" s="161"/>
      <c r="G5" s="169"/>
      <c r="H5" s="161"/>
      <c r="I5" s="169"/>
      <c r="J5" s="161"/>
      <c r="K5" s="169"/>
      <c r="L5" s="161"/>
      <c r="M5" s="177"/>
      <c r="N5" s="161"/>
      <c r="O5" s="257"/>
      <c r="P5" s="257"/>
      <c r="Q5" s="272"/>
      <c r="R5" s="182"/>
      <c r="S5" s="183" t="s">
        <v>54</v>
      </c>
      <c r="T5" s="257"/>
      <c r="U5" s="257"/>
      <c r="V5" s="257"/>
      <c r="W5" s="257"/>
      <c r="X5" s="257"/>
      <c r="Z5" s="273" t="s">
        <v>25</v>
      </c>
    </row>
    <row r="6" spans="1:26" ht="15" thickBot="1" x14ac:dyDescent="0.4">
      <c r="A6" s="151">
        <v>2</v>
      </c>
      <c r="B6" s="264"/>
      <c r="C6" s="142" t="s">
        <v>159</v>
      </c>
      <c r="D6" s="147" t="s">
        <v>29</v>
      </c>
      <c r="E6" s="164" t="s">
        <v>16</v>
      </c>
      <c r="F6" s="148">
        <v>44031</v>
      </c>
      <c r="G6" s="170">
        <v>44073</v>
      </c>
      <c r="H6" s="148">
        <v>44059</v>
      </c>
      <c r="I6" s="170">
        <v>44087</v>
      </c>
      <c r="J6" s="148">
        <v>44066</v>
      </c>
      <c r="K6" s="170">
        <v>44108</v>
      </c>
      <c r="L6" s="148">
        <v>44029</v>
      </c>
      <c r="M6" s="178" t="s">
        <v>43</v>
      </c>
      <c r="N6" s="148" t="s">
        <v>61</v>
      </c>
      <c r="O6" s="257"/>
      <c r="P6" s="257"/>
      <c r="Q6" s="272"/>
      <c r="R6" s="276" t="s">
        <v>48</v>
      </c>
      <c r="S6" s="276"/>
      <c r="T6" s="257"/>
      <c r="U6" s="257"/>
      <c r="V6" s="257"/>
      <c r="W6" s="257"/>
      <c r="X6" s="257"/>
      <c r="Z6" s="274"/>
    </row>
    <row r="7" spans="1:26" ht="15" thickBot="1" x14ac:dyDescent="0.4">
      <c r="A7" s="157"/>
      <c r="B7" s="265" t="s">
        <v>14</v>
      </c>
      <c r="C7" s="279"/>
      <c r="D7" s="158"/>
      <c r="E7" s="165"/>
      <c r="F7" s="159"/>
      <c r="G7" s="171"/>
      <c r="H7" s="159"/>
      <c r="I7" s="171"/>
      <c r="J7" s="159"/>
      <c r="K7" s="171"/>
      <c r="L7" s="159"/>
      <c r="M7" s="179" t="s">
        <v>41</v>
      </c>
      <c r="N7" s="159"/>
      <c r="O7" s="257"/>
      <c r="P7" s="257"/>
      <c r="Q7" s="272"/>
      <c r="R7" s="184"/>
      <c r="S7" s="271" t="s">
        <v>67</v>
      </c>
      <c r="T7" s="271"/>
      <c r="U7" s="257"/>
      <c r="V7" s="257"/>
      <c r="W7" s="257"/>
      <c r="X7" s="257"/>
      <c r="Z7" s="275"/>
    </row>
    <row r="8" spans="1:26" ht="15" thickBot="1" x14ac:dyDescent="0.4">
      <c r="A8" s="154"/>
      <c r="B8" s="263" t="s">
        <v>15</v>
      </c>
      <c r="C8" s="278"/>
      <c r="D8" s="155"/>
      <c r="E8" s="166"/>
      <c r="F8" s="156"/>
      <c r="G8" s="172"/>
      <c r="H8" s="156"/>
      <c r="I8" s="172"/>
      <c r="J8" s="156"/>
      <c r="K8" s="172"/>
      <c r="L8" s="156"/>
      <c r="M8" s="180"/>
      <c r="N8" s="156"/>
      <c r="O8" s="257"/>
      <c r="P8" s="257"/>
      <c r="Q8" s="257"/>
      <c r="R8" s="257"/>
      <c r="S8" s="269" t="s">
        <v>66</v>
      </c>
      <c r="T8" s="269"/>
      <c r="U8" s="256"/>
      <c r="V8" s="257"/>
      <c r="W8" s="257"/>
      <c r="X8" s="257"/>
    </row>
    <row r="9" spans="1:26" ht="15" thickBot="1" x14ac:dyDescent="0.4">
      <c r="A9" s="151">
        <v>3</v>
      </c>
      <c r="B9" s="264"/>
      <c r="C9" s="142" t="s">
        <v>159</v>
      </c>
      <c r="D9" s="147" t="s">
        <v>29</v>
      </c>
      <c r="E9" s="164" t="s">
        <v>16</v>
      </c>
      <c r="F9" s="148">
        <v>44045</v>
      </c>
      <c r="G9" s="170">
        <v>44080</v>
      </c>
      <c r="H9" s="148">
        <v>44059</v>
      </c>
      <c r="I9" s="170">
        <v>44094</v>
      </c>
      <c r="J9" s="148">
        <v>44066</v>
      </c>
      <c r="K9" s="170">
        <v>44101</v>
      </c>
      <c r="L9" s="148">
        <v>44106</v>
      </c>
      <c r="M9" s="178" t="s">
        <v>68</v>
      </c>
      <c r="N9" s="148" t="s">
        <v>50</v>
      </c>
      <c r="O9" s="257"/>
      <c r="P9" s="257"/>
      <c r="Q9" s="257"/>
      <c r="R9" s="257"/>
      <c r="S9" s="185" t="s">
        <v>50</v>
      </c>
      <c r="T9" s="186"/>
      <c r="U9" s="256"/>
      <c r="V9" s="257"/>
      <c r="W9" s="257"/>
      <c r="X9" s="257"/>
    </row>
    <row r="10" spans="1:26" ht="15" thickBot="1" x14ac:dyDescent="0.4">
      <c r="A10" s="157"/>
      <c r="B10" s="265" t="s">
        <v>15</v>
      </c>
      <c r="C10" s="279"/>
      <c r="D10" s="158"/>
      <c r="E10" s="165"/>
      <c r="F10" s="159"/>
      <c r="G10" s="171"/>
      <c r="H10" s="159"/>
      <c r="I10" s="171"/>
      <c r="J10" s="159"/>
      <c r="K10" s="171"/>
      <c r="L10" s="159"/>
      <c r="M10" s="179" t="s">
        <v>147</v>
      </c>
      <c r="N10" s="159"/>
      <c r="O10" s="257"/>
      <c r="P10" s="257"/>
      <c r="Q10" s="257"/>
      <c r="R10" s="257"/>
      <c r="S10" s="184"/>
      <c r="T10" s="187" t="s">
        <v>143</v>
      </c>
      <c r="U10" s="256"/>
      <c r="V10" s="257"/>
      <c r="W10" s="257"/>
      <c r="X10" s="257"/>
    </row>
    <row r="11" spans="1:26" ht="15" thickBot="1" x14ac:dyDescent="0.4">
      <c r="A11" s="154"/>
      <c r="B11" s="263" t="s">
        <v>19</v>
      </c>
      <c r="C11" s="278"/>
      <c r="D11" s="155"/>
      <c r="E11" s="166"/>
      <c r="F11" s="156"/>
      <c r="G11" s="175"/>
      <c r="H11" s="156"/>
      <c r="I11" s="175"/>
      <c r="J11" s="156"/>
      <c r="K11" s="175"/>
      <c r="L11" s="156"/>
      <c r="M11" s="180"/>
      <c r="N11" s="156"/>
      <c r="O11" s="257"/>
      <c r="P11" s="257"/>
      <c r="Q11" s="257"/>
      <c r="R11" s="257"/>
      <c r="S11" s="188"/>
      <c r="T11" s="183" t="s">
        <v>64</v>
      </c>
      <c r="U11" s="256"/>
      <c r="V11" s="256"/>
      <c r="W11" s="257"/>
      <c r="X11" s="257"/>
      <c r="Z11" s="40"/>
    </row>
    <row r="12" spans="1:26" ht="15" thickBot="1" x14ac:dyDescent="0.4">
      <c r="A12" s="151">
        <v>4</v>
      </c>
      <c r="B12" s="264"/>
      <c r="C12" s="142" t="s">
        <v>159</v>
      </c>
      <c r="D12" s="147" t="s">
        <v>29</v>
      </c>
      <c r="E12" s="164" t="s">
        <v>16</v>
      </c>
      <c r="F12" s="148">
        <v>44045</v>
      </c>
      <c r="G12" s="170">
        <v>44087</v>
      </c>
      <c r="H12" s="148">
        <v>44073</v>
      </c>
      <c r="I12" s="170">
        <v>44101</v>
      </c>
      <c r="J12" s="148">
        <v>44080</v>
      </c>
      <c r="K12" s="170">
        <v>44115</v>
      </c>
      <c r="L12" s="148">
        <v>44120</v>
      </c>
      <c r="M12" s="178" t="s">
        <v>58</v>
      </c>
      <c r="N12" s="148" t="s">
        <v>50</v>
      </c>
      <c r="O12" s="257"/>
      <c r="P12" s="257"/>
      <c r="Q12" s="257"/>
      <c r="R12" s="257"/>
      <c r="S12" s="189" t="s">
        <v>50</v>
      </c>
      <c r="T12" s="190"/>
      <c r="U12" s="256"/>
      <c r="V12" s="256"/>
      <c r="W12" s="257"/>
      <c r="X12" s="257"/>
    </row>
    <row r="13" spans="1:26" ht="15" thickBot="1" x14ac:dyDescent="0.4">
      <c r="A13" s="152"/>
      <c r="B13" s="265" t="s">
        <v>19</v>
      </c>
      <c r="C13" s="279"/>
      <c r="D13" s="153"/>
      <c r="E13" s="167"/>
      <c r="F13" s="153"/>
      <c r="G13" s="167"/>
      <c r="H13" s="153"/>
      <c r="I13" s="167"/>
      <c r="J13" s="153"/>
      <c r="K13" s="167"/>
      <c r="L13" s="153"/>
      <c r="M13" s="179" t="s">
        <v>148</v>
      </c>
      <c r="N13" s="153"/>
      <c r="O13" s="257"/>
      <c r="P13" s="257"/>
      <c r="Q13" s="257"/>
      <c r="R13" s="257"/>
      <c r="S13" s="184"/>
      <c r="T13" s="187" t="s">
        <v>144</v>
      </c>
      <c r="U13" s="256"/>
      <c r="V13" s="256"/>
      <c r="W13" s="257"/>
      <c r="X13" s="257"/>
    </row>
    <row r="14" spans="1:26" ht="15" thickBot="1" x14ac:dyDescent="0.4">
      <c r="A14" s="154"/>
      <c r="B14" s="263" t="s">
        <v>20</v>
      </c>
      <c r="C14" s="278"/>
      <c r="D14" s="155"/>
      <c r="E14" s="166"/>
      <c r="F14" s="156"/>
      <c r="G14" s="172"/>
      <c r="H14" s="156"/>
      <c r="I14" s="172"/>
      <c r="J14" s="156"/>
      <c r="K14" s="172"/>
      <c r="L14" s="156"/>
      <c r="M14" s="180"/>
      <c r="N14" s="156"/>
      <c r="O14" s="257"/>
      <c r="P14" s="257"/>
      <c r="Q14" s="257"/>
      <c r="R14" s="257"/>
      <c r="S14" s="182"/>
      <c r="T14" s="269" t="s">
        <v>65</v>
      </c>
      <c r="U14" s="269"/>
      <c r="V14" s="257"/>
      <c r="W14" s="257"/>
      <c r="X14" s="257"/>
    </row>
    <row r="15" spans="1:26" ht="15" thickBot="1" x14ac:dyDescent="0.4">
      <c r="A15" s="151">
        <v>5</v>
      </c>
      <c r="B15" s="264"/>
      <c r="C15" s="142" t="s">
        <v>159</v>
      </c>
      <c r="D15" s="147" t="s">
        <v>29</v>
      </c>
      <c r="E15" s="164" t="s">
        <v>16</v>
      </c>
      <c r="F15" s="148">
        <v>44073</v>
      </c>
      <c r="G15" s="170">
        <v>44115</v>
      </c>
      <c r="H15" s="148">
        <v>44087</v>
      </c>
      <c r="I15" s="170">
        <v>44129</v>
      </c>
      <c r="J15" s="148">
        <v>44094</v>
      </c>
      <c r="K15" s="170">
        <v>44150</v>
      </c>
      <c r="L15" s="148">
        <v>44064</v>
      </c>
      <c r="M15" s="178" t="s">
        <v>44</v>
      </c>
      <c r="N15" s="148" t="s">
        <v>59</v>
      </c>
      <c r="O15" s="257"/>
      <c r="P15" s="257"/>
      <c r="Q15" s="257"/>
      <c r="R15" s="257"/>
      <c r="S15" s="189" t="s">
        <v>59</v>
      </c>
      <c r="T15" s="256"/>
      <c r="U15" s="186"/>
      <c r="V15" s="257"/>
      <c r="W15" s="257"/>
      <c r="X15" s="257"/>
    </row>
    <row r="16" spans="1:26" ht="15" thickBot="1" x14ac:dyDescent="0.4">
      <c r="A16" s="157"/>
      <c r="B16" s="265" t="s">
        <v>20</v>
      </c>
      <c r="C16" s="279"/>
      <c r="D16" s="158"/>
      <c r="E16" s="165"/>
      <c r="F16" s="159"/>
      <c r="G16" s="171"/>
      <c r="H16" s="159"/>
      <c r="I16" s="171"/>
      <c r="J16" s="159"/>
      <c r="K16" s="171"/>
      <c r="L16" s="159"/>
      <c r="M16" s="179" t="s">
        <v>149</v>
      </c>
      <c r="N16" s="159"/>
      <c r="O16" s="257"/>
      <c r="P16" s="257"/>
      <c r="Q16" s="257"/>
      <c r="R16" s="257"/>
      <c r="S16" s="184"/>
      <c r="T16" s="256"/>
      <c r="U16" s="187" t="s">
        <v>145</v>
      </c>
      <c r="V16" s="257"/>
      <c r="W16" s="257"/>
      <c r="X16" s="257"/>
    </row>
    <row r="17" spans="1:24" ht="15" thickBot="1" x14ac:dyDescent="0.4">
      <c r="A17" s="154"/>
      <c r="B17" s="263" t="s">
        <v>21</v>
      </c>
      <c r="C17" s="278"/>
      <c r="D17" s="155"/>
      <c r="E17" s="166"/>
      <c r="F17" s="156"/>
      <c r="G17" s="172"/>
      <c r="H17" s="156"/>
      <c r="I17" s="172"/>
      <c r="J17" s="156"/>
      <c r="K17" s="172"/>
      <c r="L17" s="156"/>
      <c r="M17" s="180"/>
      <c r="N17" s="156"/>
      <c r="O17" s="257"/>
      <c r="P17" s="257"/>
      <c r="Q17" s="257"/>
      <c r="R17" s="257"/>
      <c r="S17" s="191"/>
      <c r="T17" s="256"/>
      <c r="U17" s="269" t="s">
        <v>58</v>
      </c>
      <c r="V17" s="269"/>
      <c r="W17" s="257"/>
      <c r="X17" s="257"/>
    </row>
    <row r="18" spans="1:24" ht="15" thickBot="1" x14ac:dyDescent="0.4">
      <c r="A18" s="151">
        <v>6</v>
      </c>
      <c r="B18" s="264"/>
      <c r="C18" s="142"/>
      <c r="D18" s="147" t="s">
        <v>29</v>
      </c>
      <c r="E18" s="164" t="s">
        <v>16</v>
      </c>
      <c r="F18" s="148">
        <v>44101</v>
      </c>
      <c r="G18" s="170">
        <v>44143</v>
      </c>
      <c r="H18" s="148">
        <v>44115</v>
      </c>
      <c r="I18" s="170">
        <v>44157</v>
      </c>
      <c r="J18" s="148">
        <v>44122</v>
      </c>
      <c r="K18" s="170">
        <v>44178</v>
      </c>
      <c r="L18" s="148">
        <v>44092</v>
      </c>
      <c r="M18" s="178" t="s">
        <v>45</v>
      </c>
      <c r="N18" s="148" t="s">
        <v>60</v>
      </c>
      <c r="O18" s="257"/>
      <c r="P18" s="257"/>
      <c r="Q18" s="257"/>
      <c r="R18" s="257"/>
      <c r="S18" s="189" t="s">
        <v>59</v>
      </c>
      <c r="T18" s="256"/>
      <c r="U18" s="257"/>
      <c r="V18" s="186"/>
      <c r="W18" s="257"/>
      <c r="X18" s="257"/>
    </row>
    <row r="19" spans="1:24" ht="15" thickBot="1" x14ac:dyDescent="0.4">
      <c r="A19" s="157"/>
      <c r="B19" s="265" t="s">
        <v>21</v>
      </c>
      <c r="C19" s="279"/>
      <c r="D19" s="158"/>
      <c r="E19" s="165"/>
      <c r="F19" s="159"/>
      <c r="G19" s="171"/>
      <c r="H19" s="159"/>
      <c r="I19" s="171"/>
      <c r="J19" s="159"/>
      <c r="K19" s="171"/>
      <c r="L19" s="159"/>
      <c r="M19" s="179" t="s">
        <v>58</v>
      </c>
      <c r="N19" s="159"/>
      <c r="O19" s="257"/>
      <c r="P19" s="257"/>
      <c r="Q19" s="257"/>
      <c r="R19" s="257"/>
      <c r="S19" s="191"/>
      <c r="T19" s="256"/>
      <c r="U19" s="257"/>
      <c r="V19" s="187" t="s">
        <v>146</v>
      </c>
      <c r="W19" s="257"/>
      <c r="X19" s="257"/>
    </row>
    <row r="20" spans="1:24" ht="15" thickBot="1" x14ac:dyDescent="0.4">
      <c r="A20" s="154"/>
      <c r="B20" s="263" t="s">
        <v>13</v>
      </c>
      <c r="C20" s="278"/>
      <c r="D20" s="155"/>
      <c r="E20" s="166"/>
      <c r="F20" s="156"/>
      <c r="G20" s="172"/>
      <c r="H20" s="156"/>
      <c r="I20" s="172"/>
      <c r="J20" s="156"/>
      <c r="K20" s="172"/>
      <c r="L20" s="156"/>
      <c r="M20" s="180"/>
      <c r="N20" s="156"/>
      <c r="O20" s="257"/>
      <c r="P20" s="257"/>
      <c r="Q20" s="257"/>
      <c r="R20" s="257"/>
      <c r="S20" s="257"/>
      <c r="T20" s="253"/>
      <c r="U20" s="192" t="s">
        <v>157</v>
      </c>
      <c r="V20" s="256"/>
      <c r="W20" s="257"/>
      <c r="X20" s="257"/>
    </row>
    <row r="21" spans="1:24" ht="15" thickBot="1" x14ac:dyDescent="0.4">
      <c r="A21" s="151">
        <v>7</v>
      </c>
      <c r="B21" s="264"/>
      <c r="C21" s="142"/>
      <c r="D21" s="147" t="s">
        <v>29</v>
      </c>
      <c r="E21" s="164" t="s">
        <v>16</v>
      </c>
      <c r="F21" s="148">
        <v>44031</v>
      </c>
      <c r="G21" s="173">
        <v>44031</v>
      </c>
      <c r="H21" s="148">
        <v>44052</v>
      </c>
      <c r="I21" s="173">
        <v>44052</v>
      </c>
      <c r="J21" s="148">
        <v>44059</v>
      </c>
      <c r="K21" s="173">
        <v>44059</v>
      </c>
      <c r="L21" s="148">
        <v>44078</v>
      </c>
      <c r="M21" s="178" t="s">
        <v>42</v>
      </c>
      <c r="N21" s="148" t="s">
        <v>70</v>
      </c>
      <c r="O21" s="257"/>
      <c r="P21" s="257"/>
      <c r="Q21" s="257"/>
      <c r="R21" s="257"/>
      <c r="S21" s="257"/>
      <c r="T21" s="254"/>
      <c r="U21" s="193" t="s">
        <v>157</v>
      </c>
      <c r="V21" s="256"/>
      <c r="W21" s="257"/>
      <c r="X21" s="257"/>
    </row>
    <row r="22" spans="1:24" ht="15" thickBot="1" x14ac:dyDescent="0.4">
      <c r="A22" s="157"/>
      <c r="B22" s="265"/>
      <c r="C22" s="279"/>
      <c r="D22" s="158"/>
      <c r="E22" s="165"/>
      <c r="F22" s="159"/>
      <c r="G22" s="174"/>
      <c r="H22" s="159"/>
      <c r="I22" s="174"/>
      <c r="J22" s="159"/>
      <c r="K22" s="174"/>
      <c r="L22" s="159"/>
      <c r="M22" s="179" t="s">
        <v>68</v>
      </c>
      <c r="N22" s="159"/>
      <c r="O22" s="257"/>
      <c r="P22" s="257"/>
      <c r="Q22" s="257"/>
      <c r="R22" s="271" t="s">
        <v>69</v>
      </c>
      <c r="S22" s="271"/>
      <c r="T22" s="255"/>
      <c r="U22" s="186"/>
      <c r="V22" s="256"/>
      <c r="W22" s="257"/>
      <c r="X22" s="257"/>
    </row>
    <row r="23" spans="1:24" ht="15" thickBot="1" x14ac:dyDescent="0.4">
      <c r="A23" s="154"/>
      <c r="B23" s="266" t="s">
        <v>152</v>
      </c>
      <c r="C23" s="280"/>
      <c r="D23" s="155"/>
      <c r="E23" s="166"/>
      <c r="F23" s="156"/>
      <c r="G23" s="172"/>
      <c r="H23" s="156"/>
      <c r="I23" s="172"/>
      <c r="J23" s="156"/>
      <c r="K23" s="172"/>
      <c r="L23" s="156"/>
      <c r="M23" s="180"/>
      <c r="N23" s="156"/>
      <c r="O23" s="257"/>
      <c r="P23" s="257"/>
      <c r="Q23" s="257"/>
      <c r="R23" s="248"/>
      <c r="S23" s="248"/>
      <c r="T23" s="253"/>
      <c r="U23" s="250"/>
      <c r="V23" s="256"/>
      <c r="W23" s="257"/>
      <c r="X23" s="257"/>
    </row>
    <row r="24" spans="1:24" ht="15" thickBot="1" x14ac:dyDescent="0.4">
      <c r="A24" s="151">
        <v>8</v>
      </c>
      <c r="B24" s="267"/>
      <c r="C24" s="281"/>
      <c r="D24" s="147" t="s">
        <v>29</v>
      </c>
      <c r="E24" s="164" t="s">
        <v>16</v>
      </c>
      <c r="F24" s="148">
        <v>44067</v>
      </c>
      <c r="G24" s="173">
        <v>44067</v>
      </c>
      <c r="H24" s="148">
        <v>44080</v>
      </c>
      <c r="I24" s="173">
        <v>44080</v>
      </c>
      <c r="J24" s="148">
        <v>44087</v>
      </c>
      <c r="K24" s="173">
        <v>44087</v>
      </c>
      <c r="L24" s="148"/>
      <c r="M24" s="178" t="s">
        <v>42</v>
      </c>
      <c r="N24" s="148" t="s">
        <v>70</v>
      </c>
      <c r="O24" s="257"/>
      <c r="P24" s="257"/>
      <c r="Q24" s="257"/>
      <c r="R24" s="208"/>
      <c r="S24" s="208"/>
      <c r="T24" s="254"/>
      <c r="U24" s="251"/>
      <c r="V24" s="256"/>
      <c r="W24" s="257"/>
      <c r="X24" s="257"/>
    </row>
    <row r="25" spans="1:24" ht="15" thickBot="1" x14ac:dyDescent="0.4">
      <c r="A25" s="157"/>
      <c r="B25" s="268"/>
      <c r="C25" s="282"/>
      <c r="D25" s="158"/>
      <c r="E25" s="165"/>
      <c r="F25" s="159"/>
      <c r="G25" s="174"/>
      <c r="H25" s="159"/>
      <c r="I25" s="174"/>
      <c r="J25" s="159"/>
      <c r="K25" s="174"/>
      <c r="L25" s="159"/>
      <c r="M25" s="179" t="s">
        <v>68</v>
      </c>
      <c r="N25" s="159"/>
      <c r="O25" s="257"/>
      <c r="P25" s="257"/>
      <c r="Q25" s="257"/>
      <c r="R25" s="249"/>
      <c r="S25" s="258" t="s">
        <v>150</v>
      </c>
      <c r="T25" s="259"/>
      <c r="U25" s="252"/>
      <c r="V25" s="256"/>
      <c r="W25" s="257"/>
      <c r="X25" s="257"/>
    </row>
    <row r="26" spans="1:24" ht="15" thickBot="1" x14ac:dyDescent="0.4">
      <c r="A26" s="154"/>
      <c r="B26" s="260" t="s">
        <v>151</v>
      </c>
      <c r="C26" s="283"/>
      <c r="D26" s="155"/>
      <c r="E26" s="166"/>
      <c r="F26" s="156"/>
      <c r="G26" s="172"/>
      <c r="H26" s="156"/>
      <c r="I26" s="172"/>
      <c r="J26" s="156"/>
      <c r="K26" s="172"/>
      <c r="L26" s="156"/>
      <c r="M26" s="180"/>
      <c r="N26" s="156"/>
      <c r="O26" s="257"/>
      <c r="P26" s="257"/>
      <c r="Q26" s="257"/>
      <c r="R26" s="248"/>
      <c r="S26" s="248"/>
      <c r="T26" s="253"/>
      <c r="U26" s="250"/>
      <c r="V26" s="256"/>
      <c r="W26" s="257"/>
      <c r="X26" s="257"/>
    </row>
    <row r="27" spans="1:24" ht="15" thickBot="1" x14ac:dyDescent="0.4">
      <c r="A27" s="151">
        <v>9</v>
      </c>
      <c r="B27" s="261"/>
      <c r="C27" s="284"/>
      <c r="D27" s="147" t="s">
        <v>29</v>
      </c>
      <c r="E27" s="164" t="s">
        <v>16</v>
      </c>
      <c r="F27" s="148">
        <v>44031</v>
      </c>
      <c r="G27" s="173">
        <v>44031</v>
      </c>
      <c r="H27" s="148">
        <v>44052</v>
      </c>
      <c r="I27" s="173">
        <v>44052</v>
      </c>
      <c r="J27" s="148">
        <v>44059</v>
      </c>
      <c r="K27" s="173">
        <v>44059</v>
      </c>
      <c r="L27" s="148">
        <v>44078</v>
      </c>
      <c r="M27" s="178" t="s">
        <v>42</v>
      </c>
      <c r="N27" s="148" t="s">
        <v>70</v>
      </c>
      <c r="O27" s="257"/>
      <c r="P27" s="257"/>
      <c r="Q27" s="257"/>
      <c r="R27" s="208"/>
      <c r="S27" s="208"/>
      <c r="T27" s="254"/>
      <c r="U27" s="251"/>
      <c r="V27" s="256"/>
      <c r="W27" s="257"/>
      <c r="X27" s="257"/>
    </row>
    <row r="28" spans="1:24" ht="15" thickBot="1" x14ac:dyDescent="0.4">
      <c r="A28" s="157"/>
      <c r="B28" s="262"/>
      <c r="C28" s="285"/>
      <c r="D28" s="158"/>
      <c r="E28" s="165"/>
      <c r="F28" s="159"/>
      <c r="G28" s="174"/>
      <c r="H28" s="159"/>
      <c r="I28" s="174"/>
      <c r="J28" s="159"/>
      <c r="K28" s="174"/>
      <c r="L28" s="159"/>
      <c r="M28" s="179" t="s">
        <v>68</v>
      </c>
      <c r="N28" s="159"/>
      <c r="O28" s="257"/>
      <c r="P28" s="257"/>
      <c r="Q28" s="257"/>
      <c r="R28" s="249"/>
      <c r="S28" s="249"/>
      <c r="T28" s="255"/>
      <c r="U28" s="252"/>
      <c r="V28" s="256"/>
      <c r="W28" s="257"/>
      <c r="X28" s="257"/>
    </row>
    <row r="30" spans="1:24" x14ac:dyDescent="0.35">
      <c r="B30" s="4" t="s">
        <v>156</v>
      </c>
      <c r="C30" s="4"/>
    </row>
    <row r="31" spans="1:24" x14ac:dyDescent="0.35">
      <c r="B31" s="4" t="s">
        <v>153</v>
      </c>
      <c r="C31" s="4"/>
    </row>
    <row r="32" spans="1:24" x14ac:dyDescent="0.35">
      <c r="B32" s="4" t="s">
        <v>154</v>
      </c>
      <c r="C32" s="4"/>
    </row>
    <row r="35" spans="1:14" x14ac:dyDescent="0.35">
      <c r="A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spans="1:14" x14ac:dyDescent="0.35">
      <c r="A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spans="1:14" x14ac:dyDescent="0.35">
      <c r="A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</row>
    <row r="38" spans="1:14" x14ac:dyDescent="0.35">
      <c r="A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</row>
    <row r="39" spans="1:14" x14ac:dyDescent="0.35">
      <c r="A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</row>
    <row r="40" spans="1:14" x14ac:dyDescent="0.35">
      <c r="A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</row>
    <row r="41" spans="1:14" x14ac:dyDescent="0.35">
      <c r="A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</row>
    <row r="42" spans="1:14" x14ac:dyDescent="0.35">
      <c r="A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</row>
  </sheetData>
  <mergeCells count="97">
    <mergeCell ref="Z5:Z7"/>
    <mergeCell ref="R6:S6"/>
    <mergeCell ref="O2:O4"/>
    <mergeCell ref="P2:P4"/>
    <mergeCell ref="Q2:Q4"/>
    <mergeCell ref="U5:U7"/>
    <mergeCell ref="V5:V7"/>
    <mergeCell ref="W5:W7"/>
    <mergeCell ref="X5:X7"/>
    <mergeCell ref="O5:O7"/>
    <mergeCell ref="P5:P7"/>
    <mergeCell ref="Q5:Q7"/>
    <mergeCell ref="V14:V16"/>
    <mergeCell ref="W14:W16"/>
    <mergeCell ref="U2:U4"/>
    <mergeCell ref="V2:V4"/>
    <mergeCell ref="W2:W4"/>
    <mergeCell ref="X2:X4"/>
    <mergeCell ref="R11:R13"/>
    <mergeCell ref="W11:W13"/>
    <mergeCell ref="V11:V13"/>
    <mergeCell ref="O11:O13"/>
    <mergeCell ref="P11:P13"/>
    <mergeCell ref="Q11:Q13"/>
    <mergeCell ref="R8:R10"/>
    <mergeCell ref="V8:V10"/>
    <mergeCell ref="W8:W10"/>
    <mergeCell ref="O8:O10"/>
    <mergeCell ref="P8:P10"/>
    <mergeCell ref="Q8:Q10"/>
    <mergeCell ref="X20:X22"/>
    <mergeCell ref="X11:X13"/>
    <mergeCell ref="X8:X10"/>
    <mergeCell ref="U17:V17"/>
    <mergeCell ref="T17:T19"/>
    <mergeCell ref="U11:U13"/>
    <mergeCell ref="S8:T8"/>
    <mergeCell ref="U8:U10"/>
    <mergeCell ref="S20:S21"/>
    <mergeCell ref="V20:V22"/>
    <mergeCell ref="W20:W22"/>
    <mergeCell ref="R22:S22"/>
    <mergeCell ref="W17:W19"/>
    <mergeCell ref="X17:X19"/>
    <mergeCell ref="X14:X16"/>
    <mergeCell ref="R17:R19"/>
    <mergeCell ref="U18:U19"/>
    <mergeCell ref="T14:U14"/>
    <mergeCell ref="B2:B4"/>
    <mergeCell ref="B5:B7"/>
    <mergeCell ref="B8:B10"/>
    <mergeCell ref="B11:B13"/>
    <mergeCell ref="B14:B16"/>
    <mergeCell ref="B17:B19"/>
    <mergeCell ref="S3:T3"/>
    <mergeCell ref="S4:T4"/>
    <mergeCell ref="S7:T7"/>
    <mergeCell ref="R2:S2"/>
    <mergeCell ref="R3:R4"/>
    <mergeCell ref="T5:T6"/>
    <mergeCell ref="O17:O19"/>
    <mergeCell ref="P17:P19"/>
    <mergeCell ref="T15:T16"/>
    <mergeCell ref="T20:T22"/>
    <mergeCell ref="B23:B25"/>
    <mergeCell ref="O23:O25"/>
    <mergeCell ref="P23:P25"/>
    <mergeCell ref="Q23:Q25"/>
    <mergeCell ref="S23:S24"/>
    <mergeCell ref="R20:R21"/>
    <mergeCell ref="O20:O22"/>
    <mergeCell ref="P20:P22"/>
    <mergeCell ref="Q20:Q22"/>
    <mergeCell ref="Q17:Q19"/>
    <mergeCell ref="Q14:Q16"/>
    <mergeCell ref="R14:R16"/>
    <mergeCell ref="O14:O16"/>
    <mergeCell ref="P14:P16"/>
    <mergeCell ref="B26:B28"/>
    <mergeCell ref="O26:O28"/>
    <mergeCell ref="P26:P28"/>
    <mergeCell ref="Q26:Q28"/>
    <mergeCell ref="B20:B22"/>
    <mergeCell ref="X26:X28"/>
    <mergeCell ref="S25:T25"/>
    <mergeCell ref="R23:R25"/>
    <mergeCell ref="T23:T24"/>
    <mergeCell ref="U26:U28"/>
    <mergeCell ref="R26:R28"/>
    <mergeCell ref="V23:V25"/>
    <mergeCell ref="W23:W25"/>
    <mergeCell ref="X23:X25"/>
    <mergeCell ref="S26:S28"/>
    <mergeCell ref="U23:U25"/>
    <mergeCell ref="T26:T28"/>
    <mergeCell ref="V26:V28"/>
    <mergeCell ref="W26:W28"/>
  </mergeCells>
  <pageMargins left="0.7" right="0.7" top="0.75" bottom="0.75" header="0.3" footer="0.3"/>
  <pageSetup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64"/>
  <sheetViews>
    <sheetView topLeftCell="D1" zoomScale="85" zoomScaleNormal="85" workbookViewId="0">
      <selection activeCell="V20" sqref="V20"/>
    </sheetView>
  </sheetViews>
  <sheetFormatPr defaultRowHeight="14.5" x14ac:dyDescent="0.35"/>
  <cols>
    <col min="1" max="1" width="3.7265625" style="61" bestFit="1" customWidth="1"/>
    <col min="2" max="2" width="20.54296875" style="59" bestFit="1" customWidth="1"/>
    <col min="3" max="3" width="23.453125" style="59" bestFit="1" customWidth="1"/>
    <col min="4" max="4" width="65.81640625" customWidth="1"/>
    <col min="5" max="8" width="3.7265625" style="60" hidden="1" customWidth="1"/>
    <col min="9" max="23" width="3.7265625" style="60" bestFit="1" customWidth="1"/>
    <col min="24" max="24" width="5.1796875" style="60" customWidth="1"/>
    <col min="25" max="26" width="3.7265625" style="60" bestFit="1" customWidth="1"/>
    <col min="27" max="27" width="3.54296875" style="60" customWidth="1"/>
    <col min="28" max="35" width="4.54296875" style="60" bestFit="1" customWidth="1"/>
    <col min="36" max="36" width="6.453125" style="60" customWidth="1"/>
    <col min="37" max="43" width="4.54296875" style="60" bestFit="1" customWidth="1"/>
    <col min="44" max="44" width="5.54296875" style="59" customWidth="1"/>
    <col min="45" max="45" width="4.54296875" style="58" bestFit="1" customWidth="1"/>
    <col min="46" max="46" width="6.7265625" customWidth="1"/>
    <col min="47" max="47" width="7.7265625" bestFit="1" customWidth="1"/>
    <col min="48" max="48" width="8" bestFit="1" customWidth="1"/>
    <col min="49" max="49" width="5" customWidth="1"/>
    <col min="50" max="50" width="4" customWidth="1"/>
    <col min="51" max="51" width="4.453125" customWidth="1"/>
    <col min="52" max="56" width="4.54296875" bestFit="1" customWidth="1"/>
    <col min="57" max="57" width="4.26953125" customWidth="1"/>
    <col min="58" max="64" width="4.1796875" bestFit="1" customWidth="1"/>
  </cols>
  <sheetData>
    <row r="1" spans="1:49" s="139" customFormat="1" ht="15" thickBot="1" x14ac:dyDescent="0.4">
      <c r="A1" s="61"/>
      <c r="B1" s="141"/>
      <c r="C1" s="100"/>
      <c r="D1" s="140" t="s">
        <v>135</v>
      </c>
      <c r="E1" s="101"/>
      <c r="F1" s="101"/>
      <c r="G1" s="101"/>
      <c r="H1" s="101"/>
      <c r="I1" s="101">
        <v>1</v>
      </c>
      <c r="J1" s="101">
        <f t="shared" ref="J1:AW1" si="0">I1+1</f>
        <v>2</v>
      </c>
      <c r="K1" s="101">
        <f t="shared" si="0"/>
        <v>3</v>
      </c>
      <c r="L1" s="101">
        <f t="shared" si="0"/>
        <v>4</v>
      </c>
      <c r="M1" s="101">
        <f t="shared" si="0"/>
        <v>5</v>
      </c>
      <c r="N1" s="101">
        <f t="shared" si="0"/>
        <v>6</v>
      </c>
      <c r="O1" s="101">
        <f t="shared" si="0"/>
        <v>7</v>
      </c>
      <c r="P1" s="101">
        <f t="shared" si="0"/>
        <v>8</v>
      </c>
      <c r="Q1" s="101">
        <f t="shared" si="0"/>
        <v>9</v>
      </c>
      <c r="R1" s="101">
        <f t="shared" si="0"/>
        <v>10</v>
      </c>
      <c r="S1" s="101">
        <f t="shared" si="0"/>
        <v>11</v>
      </c>
      <c r="T1" s="100">
        <f t="shared" si="0"/>
        <v>12</v>
      </c>
      <c r="U1" s="100">
        <f t="shared" si="0"/>
        <v>13</v>
      </c>
      <c r="V1" s="100">
        <f t="shared" si="0"/>
        <v>14</v>
      </c>
      <c r="W1" s="100">
        <f t="shared" si="0"/>
        <v>15</v>
      </c>
      <c r="X1" s="100">
        <f t="shared" si="0"/>
        <v>16</v>
      </c>
      <c r="Y1" s="100">
        <f t="shared" si="0"/>
        <v>17</v>
      </c>
      <c r="Z1" s="100">
        <f t="shared" si="0"/>
        <v>18</v>
      </c>
      <c r="AA1" s="100">
        <f t="shared" si="0"/>
        <v>19</v>
      </c>
      <c r="AB1" s="100">
        <f t="shared" si="0"/>
        <v>20</v>
      </c>
      <c r="AC1" s="100">
        <f t="shared" si="0"/>
        <v>21</v>
      </c>
      <c r="AD1" s="100">
        <f t="shared" si="0"/>
        <v>22</v>
      </c>
      <c r="AE1" s="100">
        <f t="shared" si="0"/>
        <v>23</v>
      </c>
      <c r="AF1" s="100">
        <f t="shared" si="0"/>
        <v>24</v>
      </c>
      <c r="AG1" s="100">
        <f t="shared" si="0"/>
        <v>25</v>
      </c>
      <c r="AH1" s="100">
        <f t="shared" si="0"/>
        <v>26</v>
      </c>
      <c r="AI1" s="100">
        <f t="shared" si="0"/>
        <v>27</v>
      </c>
      <c r="AJ1" s="100">
        <f t="shared" si="0"/>
        <v>28</v>
      </c>
      <c r="AK1" s="100">
        <f t="shared" si="0"/>
        <v>29</v>
      </c>
      <c r="AL1" s="100">
        <f t="shared" si="0"/>
        <v>30</v>
      </c>
      <c r="AM1" s="100">
        <f t="shared" si="0"/>
        <v>31</v>
      </c>
      <c r="AN1" s="100">
        <f t="shared" si="0"/>
        <v>32</v>
      </c>
      <c r="AO1" s="100">
        <f t="shared" si="0"/>
        <v>33</v>
      </c>
      <c r="AP1" s="100">
        <f t="shared" si="0"/>
        <v>34</v>
      </c>
      <c r="AQ1" s="100">
        <f t="shared" si="0"/>
        <v>35</v>
      </c>
      <c r="AR1" s="100">
        <f t="shared" si="0"/>
        <v>36</v>
      </c>
      <c r="AS1" s="100">
        <f t="shared" si="0"/>
        <v>37</v>
      </c>
      <c r="AT1" s="100">
        <f t="shared" si="0"/>
        <v>38</v>
      </c>
      <c r="AU1" s="100">
        <f t="shared" si="0"/>
        <v>39</v>
      </c>
      <c r="AV1" s="100">
        <f t="shared" si="0"/>
        <v>40</v>
      </c>
      <c r="AW1" s="100">
        <f t="shared" si="0"/>
        <v>41</v>
      </c>
    </row>
    <row r="2" spans="1:49" s="134" customFormat="1" ht="75" customHeight="1" thickBot="1" x14ac:dyDescent="0.4">
      <c r="A2" s="61"/>
      <c r="B2" s="138"/>
      <c r="C2" s="96"/>
      <c r="D2" s="137" t="s">
        <v>134</v>
      </c>
      <c r="E2" s="96">
        <v>43903</v>
      </c>
      <c r="F2" s="96">
        <f>E2+7</f>
        <v>43910</v>
      </c>
      <c r="G2" s="96">
        <f>F2+7</f>
        <v>43917</v>
      </c>
      <c r="H2" s="96">
        <f>G2+7</f>
        <v>43924</v>
      </c>
      <c r="I2" s="136">
        <v>43938</v>
      </c>
      <c r="J2" s="96">
        <f t="shared" ref="J2:AW2" si="1">I2+7</f>
        <v>43945</v>
      </c>
      <c r="K2" s="96">
        <f t="shared" si="1"/>
        <v>43952</v>
      </c>
      <c r="L2" s="96">
        <f t="shared" si="1"/>
        <v>43959</v>
      </c>
      <c r="M2" s="96">
        <f t="shared" si="1"/>
        <v>43966</v>
      </c>
      <c r="N2" s="96">
        <f t="shared" si="1"/>
        <v>43973</v>
      </c>
      <c r="O2" s="96">
        <f t="shared" si="1"/>
        <v>43980</v>
      </c>
      <c r="P2" s="96">
        <f t="shared" si="1"/>
        <v>43987</v>
      </c>
      <c r="Q2" s="96">
        <f t="shared" si="1"/>
        <v>43994</v>
      </c>
      <c r="R2" s="96">
        <f t="shared" si="1"/>
        <v>44001</v>
      </c>
      <c r="S2" s="96">
        <f t="shared" si="1"/>
        <v>44008</v>
      </c>
      <c r="T2" s="96">
        <f t="shared" si="1"/>
        <v>44015</v>
      </c>
      <c r="U2" s="97">
        <f t="shared" si="1"/>
        <v>44022</v>
      </c>
      <c r="V2" s="96">
        <f t="shared" si="1"/>
        <v>44029</v>
      </c>
      <c r="W2" s="96">
        <f t="shared" si="1"/>
        <v>44036</v>
      </c>
      <c r="X2" s="135">
        <f t="shared" si="1"/>
        <v>44043</v>
      </c>
      <c r="Y2" s="96">
        <f t="shared" si="1"/>
        <v>44050</v>
      </c>
      <c r="Z2" s="97">
        <f t="shared" si="1"/>
        <v>44057</v>
      </c>
      <c r="AA2" s="135">
        <f t="shared" si="1"/>
        <v>44064</v>
      </c>
      <c r="AB2" s="135">
        <f t="shared" si="1"/>
        <v>44071</v>
      </c>
      <c r="AC2" s="96">
        <f t="shared" si="1"/>
        <v>44078</v>
      </c>
      <c r="AD2" s="96">
        <f t="shared" si="1"/>
        <v>44085</v>
      </c>
      <c r="AE2" s="96">
        <f t="shared" si="1"/>
        <v>44092</v>
      </c>
      <c r="AF2" s="96">
        <f t="shared" si="1"/>
        <v>44099</v>
      </c>
      <c r="AG2" s="135">
        <f t="shared" si="1"/>
        <v>44106</v>
      </c>
      <c r="AH2" s="135">
        <f t="shared" si="1"/>
        <v>44113</v>
      </c>
      <c r="AI2" s="96">
        <f t="shared" si="1"/>
        <v>44120</v>
      </c>
      <c r="AJ2" s="97">
        <f t="shared" si="1"/>
        <v>44127</v>
      </c>
      <c r="AK2" s="96">
        <f t="shared" si="1"/>
        <v>44134</v>
      </c>
      <c r="AL2" s="96">
        <f t="shared" si="1"/>
        <v>44141</v>
      </c>
      <c r="AM2" s="96">
        <f t="shared" si="1"/>
        <v>44148</v>
      </c>
      <c r="AN2" s="96">
        <f t="shared" si="1"/>
        <v>44155</v>
      </c>
      <c r="AO2" s="96">
        <f t="shared" si="1"/>
        <v>44162</v>
      </c>
      <c r="AP2" s="96">
        <f t="shared" si="1"/>
        <v>44169</v>
      </c>
      <c r="AQ2" s="96">
        <f t="shared" si="1"/>
        <v>44176</v>
      </c>
      <c r="AR2" s="96">
        <f t="shared" si="1"/>
        <v>44183</v>
      </c>
      <c r="AS2" s="96">
        <f t="shared" si="1"/>
        <v>44190</v>
      </c>
      <c r="AT2" s="96">
        <f t="shared" si="1"/>
        <v>44197</v>
      </c>
      <c r="AU2" s="96">
        <f t="shared" si="1"/>
        <v>44204</v>
      </c>
      <c r="AV2" s="96">
        <f t="shared" si="1"/>
        <v>44211</v>
      </c>
      <c r="AW2" s="96">
        <f t="shared" si="1"/>
        <v>44218</v>
      </c>
    </row>
    <row r="3" spans="1:49" ht="15" thickBot="1" x14ac:dyDescent="0.4">
      <c r="T3" s="73"/>
      <c r="U3" s="73"/>
      <c r="V3" s="73"/>
      <c r="W3" s="73"/>
      <c r="X3" s="73">
        <v>1</v>
      </c>
      <c r="Y3" s="73"/>
      <c r="Z3" s="73"/>
      <c r="AA3" s="73">
        <v>2</v>
      </c>
      <c r="AB3" s="60">
        <v>1</v>
      </c>
      <c r="AG3" s="60">
        <v>1</v>
      </c>
      <c r="AH3" s="60">
        <v>1</v>
      </c>
      <c r="AR3" s="60"/>
      <c r="AS3" s="60"/>
      <c r="AT3" s="115"/>
      <c r="AU3" s="114"/>
    </row>
    <row r="4" spans="1:49" x14ac:dyDescent="0.35">
      <c r="A4" s="133" t="s">
        <v>133</v>
      </c>
      <c r="B4" s="121"/>
      <c r="C4" s="126"/>
      <c r="D4" s="132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1"/>
      <c r="AU4" s="120"/>
    </row>
    <row r="5" spans="1:49" x14ac:dyDescent="0.35">
      <c r="B5" s="115"/>
      <c r="C5" s="119"/>
      <c r="D5" s="130" t="s">
        <v>132</v>
      </c>
      <c r="E5" s="116"/>
      <c r="F5" s="116"/>
      <c r="G5" s="116"/>
      <c r="H5" s="116"/>
      <c r="I5" s="117"/>
      <c r="J5" s="117"/>
      <c r="K5" s="117"/>
      <c r="L5" s="117"/>
      <c r="M5" s="117"/>
      <c r="N5" s="117" t="s">
        <v>131</v>
      </c>
      <c r="O5" s="117"/>
      <c r="P5" s="117"/>
      <c r="Q5" s="117"/>
      <c r="R5" s="117"/>
      <c r="S5" s="129"/>
      <c r="T5" s="129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5"/>
      <c r="AU5" s="114"/>
    </row>
    <row r="6" spans="1:49" ht="15" thickBot="1" x14ac:dyDescent="0.4">
      <c r="B6" s="108" t="s">
        <v>130</v>
      </c>
      <c r="C6" s="113" t="s">
        <v>129</v>
      </c>
      <c r="D6" s="128" t="s">
        <v>128</v>
      </c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27"/>
      <c r="P6" s="111">
        <v>2</v>
      </c>
      <c r="Q6" s="111">
        <v>4</v>
      </c>
      <c r="R6" s="111">
        <v>6</v>
      </c>
      <c r="S6" s="111">
        <v>8</v>
      </c>
      <c r="T6" s="111">
        <v>8</v>
      </c>
      <c r="U6" s="110">
        <v>6</v>
      </c>
      <c r="V6" s="111">
        <v>8</v>
      </c>
      <c r="W6" s="109">
        <v>10</v>
      </c>
      <c r="X6" s="109">
        <v>15</v>
      </c>
      <c r="Y6" s="109">
        <v>15</v>
      </c>
      <c r="Z6" s="110">
        <v>9</v>
      </c>
      <c r="AA6" s="109">
        <v>15</v>
      </c>
      <c r="AB6" s="109">
        <v>15</v>
      </c>
      <c r="AC6" s="109">
        <v>15</v>
      </c>
      <c r="AD6" s="109">
        <v>15</v>
      </c>
      <c r="AE6" s="109">
        <v>15</v>
      </c>
      <c r="AF6" s="109">
        <v>15</v>
      </c>
      <c r="AG6" s="109">
        <v>15</v>
      </c>
      <c r="AH6" s="109">
        <v>15</v>
      </c>
      <c r="AI6" s="109">
        <v>15</v>
      </c>
      <c r="AJ6" s="110">
        <v>9</v>
      </c>
      <c r="AK6" s="109">
        <v>15</v>
      </c>
      <c r="AL6" s="109">
        <v>15</v>
      </c>
      <c r="AM6" s="109">
        <v>15</v>
      </c>
      <c r="AN6" s="109">
        <v>15</v>
      </c>
      <c r="AO6" s="109">
        <v>15</v>
      </c>
      <c r="AP6" s="109">
        <v>15</v>
      </c>
      <c r="AQ6" s="109">
        <v>15</v>
      </c>
      <c r="AR6" s="109">
        <v>15</v>
      </c>
      <c r="AS6" s="109">
        <v>5</v>
      </c>
      <c r="AT6" s="108">
        <f>SUM(O6:AS6)</f>
        <v>360</v>
      </c>
      <c r="AU6" s="107">
        <f>AT6/30</f>
        <v>12</v>
      </c>
    </row>
    <row r="7" spans="1:49" x14ac:dyDescent="0.35">
      <c r="U7" s="73"/>
      <c r="V7" s="73"/>
      <c r="W7" s="73"/>
      <c r="AR7" s="60"/>
      <c r="AS7" s="60"/>
      <c r="AT7" s="115"/>
      <c r="AU7" s="114"/>
    </row>
    <row r="8" spans="1:49" hidden="1" x14ac:dyDescent="0.35">
      <c r="A8" s="61" t="s">
        <v>127</v>
      </c>
      <c r="B8" s="121"/>
      <c r="C8" s="126"/>
      <c r="D8" s="125" t="s">
        <v>125</v>
      </c>
      <c r="E8" s="122"/>
      <c r="F8" s="122"/>
      <c r="G8" s="122"/>
      <c r="H8" s="122"/>
      <c r="I8" s="122"/>
      <c r="J8" s="124"/>
      <c r="K8" s="124"/>
      <c r="L8" s="124"/>
      <c r="M8" s="124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1"/>
      <c r="AU8" s="120"/>
    </row>
    <row r="9" spans="1:49" hidden="1" x14ac:dyDescent="0.35">
      <c r="B9" s="115"/>
      <c r="C9" s="119"/>
      <c r="D9" s="118" t="s">
        <v>124</v>
      </c>
      <c r="E9" s="116"/>
      <c r="F9" s="116"/>
      <c r="G9" s="116"/>
      <c r="H9" s="116"/>
      <c r="I9" s="116"/>
      <c r="J9" s="116"/>
      <c r="K9" s="116"/>
      <c r="L9" s="116"/>
      <c r="M9" s="116"/>
      <c r="N9" s="117"/>
      <c r="O9" s="117"/>
      <c r="P9" s="117"/>
      <c r="Q9" s="117"/>
      <c r="R9" s="117"/>
      <c r="S9" s="117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5"/>
      <c r="AU9" s="114"/>
    </row>
    <row r="10" spans="1:49" ht="15" hidden="1" thickBot="1" x14ac:dyDescent="0.4">
      <c r="B10" s="108" t="s">
        <v>123</v>
      </c>
      <c r="C10" s="113" t="s">
        <v>122</v>
      </c>
      <c r="D10" s="112" t="s">
        <v>121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11">
        <v>2</v>
      </c>
      <c r="U10" s="110">
        <v>2</v>
      </c>
      <c r="V10" s="111">
        <v>4</v>
      </c>
      <c r="W10" s="111">
        <v>6</v>
      </c>
      <c r="X10" s="111">
        <v>8</v>
      </c>
      <c r="Y10" s="111">
        <v>8</v>
      </c>
      <c r="Z10" s="110">
        <v>6</v>
      </c>
      <c r="AA10" s="111">
        <v>8</v>
      </c>
      <c r="AB10" s="109">
        <v>10</v>
      </c>
      <c r="AC10" s="109">
        <v>15</v>
      </c>
      <c r="AD10" s="109">
        <v>20</v>
      </c>
      <c r="AE10" s="109">
        <v>20</v>
      </c>
      <c r="AF10" s="109">
        <v>20</v>
      </c>
      <c r="AG10" s="109">
        <v>20</v>
      </c>
      <c r="AH10" s="109">
        <v>20</v>
      </c>
      <c r="AI10" s="109">
        <v>20</v>
      </c>
      <c r="AJ10" s="110">
        <v>12</v>
      </c>
      <c r="AK10" s="109">
        <v>20</v>
      </c>
      <c r="AL10" s="109">
        <v>20</v>
      </c>
      <c r="AM10" s="109">
        <v>20</v>
      </c>
      <c r="AN10" s="109">
        <v>20</v>
      </c>
      <c r="AO10" s="109">
        <v>20</v>
      </c>
      <c r="AP10" s="109">
        <v>20</v>
      </c>
      <c r="AQ10" s="109">
        <v>20</v>
      </c>
      <c r="AR10" s="109"/>
      <c r="AS10" s="109"/>
      <c r="AT10" s="108">
        <f>SUM(T10:AQ10)</f>
        <v>341</v>
      </c>
      <c r="AU10" s="107">
        <f>AT10/30</f>
        <v>11.366666666666667</v>
      </c>
    </row>
    <row r="11" spans="1:49" hidden="1" x14ac:dyDescent="0.35">
      <c r="T11" s="73"/>
      <c r="U11" s="73"/>
      <c r="V11" s="73"/>
      <c r="W11" s="73"/>
      <c r="X11" s="73"/>
      <c r="Y11" s="73"/>
      <c r="Z11" s="73"/>
      <c r="AA11" s="73"/>
      <c r="AR11" s="60"/>
      <c r="AS11" s="60"/>
      <c r="AT11" s="115"/>
      <c r="AU11" s="114"/>
    </row>
    <row r="12" spans="1:49" hidden="1" x14ac:dyDescent="0.35">
      <c r="A12" s="61" t="s">
        <v>126</v>
      </c>
      <c r="B12" s="121"/>
      <c r="C12" s="126"/>
      <c r="D12" s="125" t="s">
        <v>125</v>
      </c>
      <c r="E12" s="124"/>
      <c r="F12" s="124"/>
      <c r="G12" s="124"/>
      <c r="H12" s="124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1"/>
      <c r="AU12" s="120"/>
    </row>
    <row r="13" spans="1:49" hidden="1" x14ac:dyDescent="0.35">
      <c r="B13" s="115"/>
      <c r="C13" s="119"/>
      <c r="D13" s="118" t="s">
        <v>124</v>
      </c>
      <c r="E13" s="116"/>
      <c r="F13" s="116"/>
      <c r="G13" s="116"/>
      <c r="H13" s="116"/>
      <c r="I13" s="117"/>
      <c r="J13" s="117"/>
      <c r="K13" s="117"/>
      <c r="L13" s="117"/>
      <c r="M13" s="117"/>
      <c r="N13" s="117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5"/>
      <c r="AU13" s="114"/>
    </row>
    <row r="14" spans="1:49" ht="15" hidden="1" thickBot="1" x14ac:dyDescent="0.4">
      <c r="B14" s="108" t="s">
        <v>123</v>
      </c>
      <c r="C14" s="113" t="s">
        <v>122</v>
      </c>
      <c r="D14" s="112" t="s">
        <v>121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11">
        <v>2</v>
      </c>
      <c r="P14" s="111">
        <v>2</v>
      </c>
      <c r="Q14" s="111">
        <v>4</v>
      </c>
      <c r="R14" s="111">
        <v>6</v>
      </c>
      <c r="S14" s="111">
        <v>8</v>
      </c>
      <c r="T14" s="111">
        <v>8</v>
      </c>
      <c r="U14" s="110">
        <v>6</v>
      </c>
      <c r="V14" s="111">
        <v>8</v>
      </c>
      <c r="W14" s="109">
        <v>10</v>
      </c>
      <c r="X14" s="109">
        <v>15</v>
      </c>
      <c r="Y14" s="109">
        <v>20</v>
      </c>
      <c r="Z14" s="110">
        <v>12</v>
      </c>
      <c r="AA14" s="109">
        <v>20</v>
      </c>
      <c r="AB14" s="109">
        <v>20</v>
      </c>
      <c r="AC14" s="109">
        <v>20</v>
      </c>
      <c r="AD14" s="109">
        <v>20</v>
      </c>
      <c r="AE14" s="109">
        <v>20</v>
      </c>
      <c r="AF14" s="109">
        <v>20</v>
      </c>
      <c r="AG14" s="109">
        <v>20</v>
      </c>
      <c r="AH14" s="109">
        <v>20</v>
      </c>
      <c r="AI14" s="109">
        <v>20</v>
      </c>
      <c r="AJ14" s="110">
        <v>12</v>
      </c>
      <c r="AK14" s="109">
        <v>20</v>
      </c>
      <c r="AL14" s="109">
        <v>20</v>
      </c>
      <c r="AM14" s="109">
        <v>20</v>
      </c>
      <c r="AN14" s="109">
        <v>20</v>
      </c>
      <c r="AO14" s="109">
        <v>20</v>
      </c>
      <c r="AP14" s="109">
        <v>20</v>
      </c>
      <c r="AQ14" s="109">
        <v>20</v>
      </c>
      <c r="AR14" s="109"/>
      <c r="AS14" s="109"/>
      <c r="AT14" s="108">
        <f>SUM(O14:AQ14)</f>
        <v>433</v>
      </c>
      <c r="AU14" s="107">
        <f>AT14/30</f>
        <v>14.433333333333334</v>
      </c>
    </row>
    <row r="15" spans="1:49" x14ac:dyDescent="0.35">
      <c r="U15" s="73"/>
      <c r="V15" s="73"/>
      <c r="W15" s="73"/>
      <c r="X15" s="73"/>
      <c r="Y15" s="73"/>
      <c r="AR15" s="60"/>
      <c r="AS15" s="60"/>
      <c r="AT15" s="59"/>
      <c r="AU15" s="58"/>
    </row>
    <row r="16" spans="1:49" x14ac:dyDescent="0.35">
      <c r="D16" s="105" t="s">
        <v>14</v>
      </c>
      <c r="I16" s="104" t="s">
        <v>120</v>
      </c>
      <c r="P16" s="60">
        <f t="shared" ref="P16:U16" si="2">P6+O16-O53</f>
        <v>2</v>
      </c>
      <c r="Q16" s="60">
        <f t="shared" si="2"/>
        <v>6</v>
      </c>
      <c r="R16" s="60">
        <f t="shared" si="2"/>
        <v>12</v>
      </c>
      <c r="S16" s="60">
        <f t="shared" si="2"/>
        <v>20</v>
      </c>
      <c r="T16" s="60">
        <f t="shared" si="2"/>
        <v>28</v>
      </c>
      <c r="U16" s="103">
        <f t="shared" si="2"/>
        <v>34</v>
      </c>
      <c r="V16" s="102"/>
      <c r="AR16" s="60"/>
      <c r="AS16" s="60"/>
      <c r="AT16" s="60"/>
      <c r="AU16" s="58"/>
    </row>
    <row r="17" spans="1:64" x14ac:dyDescent="0.35">
      <c r="D17" s="105" t="s">
        <v>17</v>
      </c>
      <c r="I17" s="104" t="s">
        <v>119</v>
      </c>
      <c r="U17" s="60">
        <v>4</v>
      </c>
      <c r="V17" s="60">
        <f>V6+U17-U53</f>
        <v>12</v>
      </c>
      <c r="W17" s="60">
        <f>W6+V17-V53</f>
        <v>22</v>
      </c>
      <c r="X17" s="103">
        <f>X6+W17-W53</f>
        <v>37</v>
      </c>
      <c r="Y17" s="102"/>
      <c r="AR17" s="60"/>
      <c r="AS17" s="60"/>
      <c r="AT17" s="60"/>
      <c r="AU17" s="58"/>
    </row>
    <row r="18" spans="1:64" x14ac:dyDescent="0.35">
      <c r="D18" s="105" t="s">
        <v>20</v>
      </c>
      <c r="I18" s="104" t="s">
        <v>118</v>
      </c>
      <c r="X18" s="60">
        <v>7</v>
      </c>
      <c r="Y18" s="60">
        <f>Y6+X18</f>
        <v>22</v>
      </c>
      <c r="Z18" s="103">
        <f>Z6+Y18-Y53</f>
        <v>31</v>
      </c>
      <c r="AA18" s="102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60"/>
      <c r="AU18" s="58"/>
    </row>
    <row r="19" spans="1:64" x14ac:dyDescent="0.35">
      <c r="D19" s="105" t="s">
        <v>21</v>
      </c>
      <c r="I19" s="104" t="s">
        <v>117</v>
      </c>
      <c r="Z19" s="60">
        <v>1</v>
      </c>
      <c r="AA19" s="73">
        <f>AA$6+Z19-Z53</f>
        <v>16</v>
      </c>
      <c r="AB19" s="106">
        <f>AB$6+AA19-AA53</f>
        <v>31</v>
      </c>
      <c r="AC19" s="102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60"/>
      <c r="AU19" s="58"/>
    </row>
    <row r="20" spans="1:64" x14ac:dyDescent="0.35">
      <c r="D20" s="105" t="s">
        <v>13</v>
      </c>
      <c r="I20" s="104" t="s">
        <v>116</v>
      </c>
      <c r="AB20" s="60">
        <v>1</v>
      </c>
      <c r="AC20" s="73">
        <f>AC$6+AB20-AB53</f>
        <v>16</v>
      </c>
      <c r="AD20" s="103">
        <f>AD$6+AC20-AC53</f>
        <v>31</v>
      </c>
      <c r="AE20" s="102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60"/>
      <c r="AU20" s="58"/>
    </row>
    <row r="21" spans="1:64" x14ac:dyDescent="0.35">
      <c r="D21" s="105" t="s">
        <v>15</v>
      </c>
      <c r="I21" s="104" t="s">
        <v>115</v>
      </c>
      <c r="AD21" s="60">
        <v>1</v>
      </c>
      <c r="AE21" s="73">
        <f>AE$6+AD21-AD53</f>
        <v>16</v>
      </c>
      <c r="AF21" s="103">
        <f>AF$6+AE21-AE53</f>
        <v>31</v>
      </c>
      <c r="AG21" s="102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60"/>
      <c r="AU21" s="58"/>
    </row>
    <row r="22" spans="1:64" x14ac:dyDescent="0.35">
      <c r="D22" s="105" t="s">
        <v>114</v>
      </c>
      <c r="I22" s="104" t="s">
        <v>113</v>
      </c>
      <c r="AF22" s="60">
        <v>1</v>
      </c>
      <c r="AG22" s="73">
        <f>AG$6+AF22-AF54</f>
        <v>16</v>
      </c>
      <c r="AH22" s="103">
        <f>AH$6+AG22-AG54</f>
        <v>31</v>
      </c>
      <c r="AI22" s="102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60"/>
      <c r="AU22" s="58"/>
    </row>
    <row r="23" spans="1:64" x14ac:dyDescent="0.35">
      <c r="I23" s="104" t="s">
        <v>112</v>
      </c>
      <c r="AH23" s="73">
        <v>1</v>
      </c>
      <c r="AI23" s="73">
        <f>AI$6+AH23-AH55</f>
        <v>16</v>
      </c>
      <c r="AJ23" s="73">
        <f>AJ$6+AI23-AI55</f>
        <v>25</v>
      </c>
      <c r="AK23" s="103">
        <f>AK$6+AJ23-AJ55</f>
        <v>40</v>
      </c>
      <c r="AL23" s="102"/>
      <c r="AM23" s="73"/>
      <c r="AN23" s="73"/>
      <c r="AO23" s="73"/>
      <c r="AP23" s="73"/>
      <c r="AQ23" s="73"/>
      <c r="AR23" s="73"/>
      <c r="AS23" s="73"/>
      <c r="AT23" s="60"/>
      <c r="AU23" s="58"/>
    </row>
    <row r="24" spans="1:64" x14ac:dyDescent="0.35">
      <c r="I24" s="104" t="s">
        <v>111</v>
      </c>
      <c r="AH24" s="73"/>
      <c r="AI24" s="73"/>
      <c r="AJ24" s="73"/>
      <c r="AK24" s="73">
        <v>10</v>
      </c>
      <c r="AL24" s="73">
        <f>AL$6+AK24-AK56</f>
        <v>25</v>
      </c>
      <c r="AM24" s="103">
        <f>AM$6+AL24-AL56</f>
        <v>40</v>
      </c>
      <c r="AN24" s="102"/>
      <c r="AO24" s="73"/>
      <c r="AP24" s="73"/>
      <c r="AQ24" s="73"/>
      <c r="AR24" s="73"/>
      <c r="AS24" s="73"/>
      <c r="AT24" s="60"/>
      <c r="AU24" s="58"/>
    </row>
    <row r="25" spans="1:64" x14ac:dyDescent="0.35">
      <c r="I25" s="104" t="s">
        <v>110</v>
      </c>
      <c r="AH25" s="73"/>
      <c r="AI25" s="73"/>
      <c r="AJ25" s="73"/>
      <c r="AK25" s="73"/>
      <c r="AL25" s="73"/>
      <c r="AM25" s="73">
        <v>10</v>
      </c>
      <c r="AN25" s="73">
        <f>AN$6+AM25-AM57</f>
        <v>25</v>
      </c>
      <c r="AO25" s="103">
        <f>AO$6+AN25-AN57</f>
        <v>40</v>
      </c>
      <c r="AP25" s="102"/>
      <c r="AQ25" s="73"/>
      <c r="AR25" s="73"/>
      <c r="AS25" s="73"/>
      <c r="AT25" s="60"/>
      <c r="AU25" s="58"/>
    </row>
    <row r="26" spans="1:64" x14ac:dyDescent="0.35">
      <c r="I26" s="104" t="s">
        <v>109</v>
      </c>
      <c r="AO26" s="60">
        <v>10</v>
      </c>
      <c r="AP26" s="73">
        <f>AP$6+AO26-AO58</f>
        <v>25</v>
      </c>
      <c r="AQ26" s="103">
        <f>AQ$6+AP26-AP58</f>
        <v>40</v>
      </c>
      <c r="AR26" s="102"/>
      <c r="AS26" s="60"/>
      <c r="AT26" s="60"/>
      <c r="AU26" s="58"/>
    </row>
    <row r="27" spans="1:64" x14ac:dyDescent="0.35">
      <c r="I27" s="104" t="s">
        <v>108</v>
      </c>
      <c r="AQ27" s="60">
        <v>10</v>
      </c>
      <c r="AR27" s="73">
        <f>AR$6+AQ27-AQ59</f>
        <v>25</v>
      </c>
      <c r="AS27" s="103">
        <f>AS$6+AR27-AR59</f>
        <v>30</v>
      </c>
      <c r="AT27" s="102"/>
      <c r="AU27" s="60"/>
    </row>
    <row r="28" spans="1:64" x14ac:dyDescent="0.35">
      <c r="AR28" s="60"/>
      <c r="AS28" s="60"/>
      <c r="AT28" s="59"/>
      <c r="AU28" s="58"/>
    </row>
    <row r="29" spans="1:64" hidden="1" x14ac:dyDescent="0.35">
      <c r="A29" s="61" t="s">
        <v>107</v>
      </c>
    </row>
    <row r="30" spans="1:64" ht="15" hidden="1" thickBot="1" x14ac:dyDescent="0.4">
      <c r="J30" s="101">
        <v>1</v>
      </c>
      <c r="K30" s="101">
        <f t="shared" ref="K30:AP30" si="3">J30+1</f>
        <v>2</v>
      </c>
      <c r="L30" s="101">
        <f t="shared" si="3"/>
        <v>3</v>
      </c>
      <c r="M30" s="101">
        <f t="shared" si="3"/>
        <v>4</v>
      </c>
      <c r="N30" s="101">
        <f t="shared" si="3"/>
        <v>5</v>
      </c>
      <c r="O30" s="101">
        <f t="shared" si="3"/>
        <v>6</v>
      </c>
      <c r="P30" s="101">
        <f t="shared" si="3"/>
        <v>7</v>
      </c>
      <c r="Q30" s="101">
        <f t="shared" si="3"/>
        <v>8</v>
      </c>
      <c r="R30" s="101">
        <f t="shared" si="3"/>
        <v>9</v>
      </c>
      <c r="S30" s="101">
        <f t="shared" si="3"/>
        <v>10</v>
      </c>
      <c r="T30" s="101">
        <f t="shared" si="3"/>
        <v>11</v>
      </c>
      <c r="U30" s="101">
        <f t="shared" si="3"/>
        <v>12</v>
      </c>
      <c r="V30" s="101">
        <f t="shared" si="3"/>
        <v>13</v>
      </c>
      <c r="W30" s="101">
        <f t="shared" si="3"/>
        <v>14</v>
      </c>
      <c r="X30" s="101">
        <f t="shared" si="3"/>
        <v>15</v>
      </c>
      <c r="Y30" s="100">
        <f t="shared" si="3"/>
        <v>16</v>
      </c>
      <c r="Z30" s="100">
        <f t="shared" si="3"/>
        <v>17</v>
      </c>
      <c r="AA30" s="100">
        <f t="shared" si="3"/>
        <v>18</v>
      </c>
      <c r="AB30" s="100">
        <f t="shared" si="3"/>
        <v>19</v>
      </c>
      <c r="AC30" s="100">
        <f t="shared" si="3"/>
        <v>20</v>
      </c>
      <c r="AD30" s="100">
        <f t="shared" si="3"/>
        <v>21</v>
      </c>
      <c r="AE30" s="100">
        <f t="shared" si="3"/>
        <v>22</v>
      </c>
      <c r="AF30" s="100">
        <f t="shared" si="3"/>
        <v>23</v>
      </c>
      <c r="AG30" s="100">
        <f t="shared" si="3"/>
        <v>24</v>
      </c>
      <c r="AH30" s="100">
        <f t="shared" si="3"/>
        <v>25</v>
      </c>
      <c r="AI30" s="100">
        <f t="shared" si="3"/>
        <v>26</v>
      </c>
      <c r="AJ30" s="100">
        <f t="shared" si="3"/>
        <v>27</v>
      </c>
      <c r="AK30" s="100">
        <f t="shared" si="3"/>
        <v>28</v>
      </c>
      <c r="AL30" s="100">
        <f t="shared" si="3"/>
        <v>29</v>
      </c>
      <c r="AM30" s="100">
        <f t="shared" si="3"/>
        <v>30</v>
      </c>
      <c r="AN30" s="100">
        <f t="shared" si="3"/>
        <v>31</v>
      </c>
      <c r="AO30" s="100">
        <f t="shared" si="3"/>
        <v>32</v>
      </c>
      <c r="AP30" s="100">
        <f t="shared" si="3"/>
        <v>33</v>
      </c>
      <c r="AQ30" s="100">
        <f t="shared" ref="AQ30:BL30" si="4">AP30+1</f>
        <v>34</v>
      </c>
      <c r="AR30" s="100">
        <f t="shared" si="4"/>
        <v>35</v>
      </c>
      <c r="AS30" s="100">
        <f t="shared" si="4"/>
        <v>36</v>
      </c>
      <c r="AT30" s="100">
        <f t="shared" si="4"/>
        <v>37</v>
      </c>
      <c r="AU30" s="100">
        <f t="shared" si="4"/>
        <v>38</v>
      </c>
      <c r="AV30" s="100">
        <f t="shared" si="4"/>
        <v>39</v>
      </c>
      <c r="AW30" s="100">
        <f t="shared" si="4"/>
        <v>40</v>
      </c>
      <c r="AX30" s="100">
        <f t="shared" si="4"/>
        <v>41</v>
      </c>
      <c r="AY30" s="100">
        <f t="shared" si="4"/>
        <v>42</v>
      </c>
      <c r="AZ30" s="100">
        <f t="shared" si="4"/>
        <v>43</v>
      </c>
      <c r="BA30" s="100">
        <f t="shared" si="4"/>
        <v>44</v>
      </c>
      <c r="BB30" s="100">
        <f t="shared" si="4"/>
        <v>45</v>
      </c>
      <c r="BC30" s="100">
        <f t="shared" si="4"/>
        <v>46</v>
      </c>
      <c r="BD30" s="100">
        <f t="shared" si="4"/>
        <v>47</v>
      </c>
      <c r="BE30" s="100">
        <f t="shared" si="4"/>
        <v>48</v>
      </c>
      <c r="BF30" s="100">
        <f t="shared" si="4"/>
        <v>49</v>
      </c>
      <c r="BG30" s="100">
        <f t="shared" si="4"/>
        <v>50</v>
      </c>
      <c r="BH30" s="100">
        <f t="shared" si="4"/>
        <v>51</v>
      </c>
      <c r="BI30" s="100">
        <f t="shared" si="4"/>
        <v>52</v>
      </c>
      <c r="BJ30" s="100">
        <f t="shared" si="4"/>
        <v>53</v>
      </c>
      <c r="BK30" s="100">
        <f t="shared" si="4"/>
        <v>54</v>
      </c>
      <c r="BL30" s="100">
        <f t="shared" si="4"/>
        <v>55</v>
      </c>
    </row>
    <row r="31" spans="1:64" ht="63" hidden="1" customHeight="1" thickBot="1" x14ac:dyDescent="0.4">
      <c r="D31" s="99" t="s">
        <v>106</v>
      </c>
      <c r="E31" s="96">
        <v>43878</v>
      </c>
      <c r="F31" s="96">
        <f t="shared" ref="F31:AK31" si="5">E31+7</f>
        <v>43885</v>
      </c>
      <c r="G31" s="96">
        <f t="shared" si="5"/>
        <v>43892</v>
      </c>
      <c r="H31" s="96">
        <f t="shared" si="5"/>
        <v>43899</v>
      </c>
      <c r="I31" s="98">
        <f t="shared" si="5"/>
        <v>43906</v>
      </c>
      <c r="J31" s="96">
        <f t="shared" si="5"/>
        <v>43913</v>
      </c>
      <c r="K31" s="96">
        <f t="shared" si="5"/>
        <v>43920</v>
      </c>
      <c r="L31" s="96">
        <f t="shared" si="5"/>
        <v>43927</v>
      </c>
      <c r="M31" s="96">
        <f t="shared" si="5"/>
        <v>43934</v>
      </c>
      <c r="N31" s="96">
        <f t="shared" si="5"/>
        <v>43941</v>
      </c>
      <c r="O31" s="96">
        <f t="shared" si="5"/>
        <v>43948</v>
      </c>
      <c r="P31" s="96">
        <f t="shared" si="5"/>
        <v>43955</v>
      </c>
      <c r="Q31" s="96">
        <f t="shared" si="5"/>
        <v>43962</v>
      </c>
      <c r="R31" s="96">
        <f t="shared" si="5"/>
        <v>43969</v>
      </c>
      <c r="S31" s="96">
        <f t="shared" si="5"/>
        <v>43976</v>
      </c>
      <c r="T31" s="96">
        <f t="shared" si="5"/>
        <v>43983</v>
      </c>
      <c r="U31" s="97">
        <f t="shared" si="5"/>
        <v>43990</v>
      </c>
      <c r="V31" s="96">
        <f t="shared" si="5"/>
        <v>43997</v>
      </c>
      <c r="W31" s="96">
        <f t="shared" si="5"/>
        <v>44004</v>
      </c>
      <c r="X31" s="96">
        <f t="shared" si="5"/>
        <v>44011</v>
      </c>
      <c r="Y31" s="96">
        <f t="shared" si="5"/>
        <v>44018</v>
      </c>
      <c r="Z31" s="97">
        <f t="shared" si="5"/>
        <v>44025</v>
      </c>
      <c r="AA31" s="96">
        <f t="shared" si="5"/>
        <v>44032</v>
      </c>
      <c r="AB31" s="96">
        <f t="shared" si="5"/>
        <v>44039</v>
      </c>
      <c r="AC31" s="96">
        <f t="shared" si="5"/>
        <v>44046</v>
      </c>
      <c r="AD31" s="96">
        <f t="shared" si="5"/>
        <v>44053</v>
      </c>
      <c r="AE31" s="96">
        <f t="shared" si="5"/>
        <v>44060</v>
      </c>
      <c r="AF31" s="96">
        <f t="shared" si="5"/>
        <v>44067</v>
      </c>
      <c r="AG31" s="96">
        <f t="shared" si="5"/>
        <v>44074</v>
      </c>
      <c r="AH31" s="96">
        <f t="shared" si="5"/>
        <v>44081</v>
      </c>
      <c r="AI31" s="96">
        <f t="shared" si="5"/>
        <v>44088</v>
      </c>
      <c r="AJ31" s="97">
        <f t="shared" si="5"/>
        <v>44095</v>
      </c>
      <c r="AK31" s="96">
        <f t="shared" si="5"/>
        <v>44102</v>
      </c>
      <c r="AL31" s="96">
        <f t="shared" ref="AL31:BL31" si="6">AK31+7</f>
        <v>44109</v>
      </c>
      <c r="AM31" s="96">
        <f t="shared" si="6"/>
        <v>44116</v>
      </c>
      <c r="AN31" s="96">
        <f t="shared" si="6"/>
        <v>44123</v>
      </c>
      <c r="AO31" s="96">
        <f t="shared" si="6"/>
        <v>44130</v>
      </c>
      <c r="AP31" s="96">
        <f t="shared" si="6"/>
        <v>44137</v>
      </c>
      <c r="AQ31" s="96">
        <f t="shared" si="6"/>
        <v>44144</v>
      </c>
      <c r="AR31" s="96">
        <f t="shared" si="6"/>
        <v>44151</v>
      </c>
      <c r="AS31" s="96">
        <f t="shared" si="6"/>
        <v>44158</v>
      </c>
      <c r="AT31" s="96">
        <f t="shared" si="6"/>
        <v>44165</v>
      </c>
      <c r="AU31" s="96">
        <f t="shared" si="6"/>
        <v>44172</v>
      </c>
      <c r="AV31" s="96">
        <f t="shared" si="6"/>
        <v>44179</v>
      </c>
      <c r="AW31" s="96">
        <f t="shared" si="6"/>
        <v>44186</v>
      </c>
      <c r="AX31" s="96">
        <f t="shared" si="6"/>
        <v>44193</v>
      </c>
      <c r="AY31" s="96">
        <f t="shared" si="6"/>
        <v>44200</v>
      </c>
      <c r="AZ31" s="96">
        <f t="shared" si="6"/>
        <v>44207</v>
      </c>
      <c r="BA31" s="96">
        <f t="shared" si="6"/>
        <v>44214</v>
      </c>
      <c r="BB31" s="96">
        <f t="shared" si="6"/>
        <v>44221</v>
      </c>
      <c r="BC31" s="96">
        <f t="shared" si="6"/>
        <v>44228</v>
      </c>
      <c r="BD31" s="96">
        <f t="shared" si="6"/>
        <v>44235</v>
      </c>
      <c r="BE31" s="96">
        <f t="shared" si="6"/>
        <v>44242</v>
      </c>
      <c r="BF31" s="96">
        <f t="shared" si="6"/>
        <v>44249</v>
      </c>
      <c r="BG31" s="96">
        <f t="shared" si="6"/>
        <v>44256</v>
      </c>
      <c r="BH31" s="96">
        <f t="shared" si="6"/>
        <v>44263</v>
      </c>
      <c r="BI31" s="96">
        <f t="shared" si="6"/>
        <v>44270</v>
      </c>
      <c r="BJ31" s="96">
        <f t="shared" si="6"/>
        <v>44277</v>
      </c>
      <c r="BK31" s="96">
        <f t="shared" si="6"/>
        <v>44284</v>
      </c>
      <c r="BL31" s="96">
        <f t="shared" si="6"/>
        <v>44291</v>
      </c>
    </row>
    <row r="32" spans="1:64" ht="15.65" hidden="1" customHeight="1" x14ac:dyDescent="0.35">
      <c r="D32" s="95" t="s">
        <v>105</v>
      </c>
      <c r="E32" s="94"/>
      <c r="F32" s="92"/>
      <c r="G32" s="92"/>
      <c r="H32" s="92"/>
      <c r="I32" s="93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</row>
    <row r="33" spans="4:63" hidden="1" x14ac:dyDescent="0.35">
      <c r="D33" s="74" t="s">
        <v>104</v>
      </c>
      <c r="I33" s="91"/>
      <c r="AN33" s="59"/>
      <c r="AO33" s="58"/>
      <c r="AP33"/>
      <c r="AQ33"/>
      <c r="AR33"/>
      <c r="AS33"/>
    </row>
    <row r="34" spans="4:63" hidden="1" x14ac:dyDescent="0.35">
      <c r="D34" s="74" t="s">
        <v>103</v>
      </c>
      <c r="J34" s="90"/>
      <c r="K34" s="90"/>
      <c r="L34" s="90"/>
      <c r="M34" s="90"/>
      <c r="N34" s="90"/>
      <c r="O34" s="90"/>
      <c r="AN34" s="59"/>
      <c r="AO34" s="58"/>
      <c r="AP34"/>
      <c r="AQ34"/>
      <c r="AR34"/>
      <c r="AS34"/>
    </row>
    <row r="35" spans="4:63" hidden="1" x14ac:dyDescent="0.35">
      <c r="D35" s="74" t="s">
        <v>102</v>
      </c>
      <c r="O35" s="89"/>
      <c r="P35" s="89"/>
      <c r="Q35" s="89"/>
      <c r="R35" s="89" t="s">
        <v>101</v>
      </c>
      <c r="S35" s="89"/>
      <c r="T35" s="89"/>
      <c r="U35" s="89"/>
      <c r="V35" s="89"/>
      <c r="W35" s="89"/>
      <c r="X35" s="89"/>
      <c r="AO35" s="59"/>
      <c r="AP35" s="58"/>
      <c r="AQ35"/>
      <c r="AR35"/>
      <c r="AS35"/>
    </row>
    <row r="36" spans="4:63" hidden="1" x14ac:dyDescent="0.35">
      <c r="D36" s="74" t="s">
        <v>100</v>
      </c>
      <c r="Y36" s="82"/>
      <c r="AP36" s="59"/>
      <c r="AQ36" s="58"/>
      <c r="AR36"/>
      <c r="AS36"/>
    </row>
    <row r="37" spans="4:63" hidden="1" x14ac:dyDescent="0.35">
      <c r="D37" s="74" t="s">
        <v>99</v>
      </c>
      <c r="Z37" s="81"/>
      <c r="AA37" s="76">
        <v>1</v>
      </c>
      <c r="AB37" s="80"/>
      <c r="AC37" s="81"/>
      <c r="AD37" s="76">
        <v>2</v>
      </c>
      <c r="AE37" s="80"/>
      <c r="AF37" s="81"/>
      <c r="AG37" s="76">
        <v>3</v>
      </c>
      <c r="AH37" s="80"/>
      <c r="AP37" s="59"/>
      <c r="AQ37" s="58"/>
      <c r="AR37"/>
      <c r="AS37"/>
    </row>
    <row r="38" spans="4:63" hidden="1" x14ac:dyDescent="0.35">
      <c r="D38" s="74" t="s">
        <v>98</v>
      </c>
      <c r="AE38" s="73"/>
      <c r="AF38" s="73"/>
      <c r="AG38" s="73"/>
      <c r="AH38" s="73"/>
      <c r="AI38" s="79"/>
      <c r="AJ38" s="79"/>
      <c r="AK38" s="73"/>
      <c r="AL38" s="73"/>
      <c r="AM38" s="73"/>
      <c r="AP38" s="59"/>
      <c r="AQ38" s="58"/>
      <c r="AR38"/>
      <c r="AS38"/>
    </row>
    <row r="39" spans="4:63" hidden="1" x14ac:dyDescent="0.35">
      <c r="D39" s="59" t="s">
        <v>97</v>
      </c>
      <c r="AK39" s="78"/>
      <c r="AP39" s="59"/>
      <c r="AQ39" s="58"/>
      <c r="AR39"/>
      <c r="AS39"/>
    </row>
    <row r="40" spans="4:63" hidden="1" x14ac:dyDescent="0.35">
      <c r="D40" s="74" t="s">
        <v>96</v>
      </c>
      <c r="AC40" s="82"/>
      <c r="AM40" s="73"/>
      <c r="AP40" s="59"/>
      <c r="AQ40" s="58"/>
      <c r="AR40"/>
      <c r="AS40"/>
    </row>
    <row r="41" spans="4:63" hidden="1" x14ac:dyDescent="0.35">
      <c r="D41" s="74" t="s">
        <v>95</v>
      </c>
      <c r="AD41" s="88"/>
      <c r="AE41" s="77">
        <v>1</v>
      </c>
      <c r="AF41" s="87"/>
      <c r="AG41" s="88"/>
      <c r="AH41" s="77">
        <v>2</v>
      </c>
      <c r="AI41" s="87"/>
      <c r="AJ41" s="88"/>
      <c r="AK41" s="77">
        <v>3</v>
      </c>
      <c r="AL41" s="87"/>
      <c r="AP41" s="59"/>
      <c r="AQ41" s="58"/>
      <c r="AR41"/>
      <c r="AS41"/>
    </row>
    <row r="42" spans="4:63" hidden="1" x14ac:dyDescent="0.35">
      <c r="D42" s="74" t="s">
        <v>87</v>
      </c>
      <c r="AM42" s="79"/>
      <c r="AN42" s="79"/>
      <c r="AP42" s="59"/>
      <c r="AQ42" s="58"/>
      <c r="AR42"/>
      <c r="AS42"/>
    </row>
    <row r="43" spans="4:63" hidden="1" x14ac:dyDescent="0.35">
      <c r="D43" s="59" t="s">
        <v>94</v>
      </c>
      <c r="AO43" s="78"/>
    </row>
    <row r="44" spans="4:63" hidden="1" x14ac:dyDescent="0.35">
      <c r="D44" s="74" t="s">
        <v>93</v>
      </c>
      <c r="AO44" s="73"/>
      <c r="AP44" s="86"/>
      <c r="AQ44" s="86"/>
      <c r="AR44" s="85"/>
      <c r="AS44" s="84"/>
      <c r="AT44" s="83"/>
      <c r="AU44" s="83"/>
      <c r="AV44" s="83"/>
      <c r="AW44" s="83"/>
      <c r="AX44" s="83"/>
    </row>
    <row r="45" spans="4:63" hidden="1" x14ac:dyDescent="0.35">
      <c r="D45" s="74" t="s">
        <v>92</v>
      </c>
      <c r="AY45" s="82"/>
      <c r="AZ45" s="60"/>
      <c r="BA45" s="60"/>
      <c r="BB45" s="60"/>
      <c r="BC45" s="60"/>
      <c r="BD45" s="60"/>
      <c r="BE45" s="60"/>
      <c r="BF45" s="60"/>
      <c r="BG45" s="60"/>
      <c r="BH45" s="60"/>
      <c r="BI45" s="73"/>
      <c r="BJ45" s="60"/>
      <c r="BK45" s="60"/>
    </row>
    <row r="46" spans="4:63" hidden="1" x14ac:dyDescent="0.35">
      <c r="D46" s="74" t="s">
        <v>91</v>
      </c>
      <c r="AY46" s="60"/>
      <c r="AZ46" s="81"/>
      <c r="BA46" s="76">
        <v>1</v>
      </c>
      <c r="BB46" s="80"/>
      <c r="BC46" s="81"/>
      <c r="BD46" s="76">
        <v>2</v>
      </c>
      <c r="BE46" s="80"/>
      <c r="BF46" s="81"/>
      <c r="BG46" s="76">
        <v>3</v>
      </c>
      <c r="BH46" s="80"/>
      <c r="BI46" s="60"/>
      <c r="BJ46" s="60"/>
      <c r="BK46" s="60"/>
    </row>
    <row r="47" spans="4:63" hidden="1" x14ac:dyDescent="0.35">
      <c r="D47" s="74" t="s">
        <v>87</v>
      </c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79"/>
      <c r="BJ47" s="79"/>
      <c r="BK47" s="60"/>
    </row>
    <row r="48" spans="4:63" hidden="1" x14ac:dyDescent="0.35">
      <c r="D48" s="59" t="s">
        <v>90</v>
      </c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78"/>
    </row>
    <row r="49" spans="2:63" hidden="1" x14ac:dyDescent="0.35">
      <c r="D49" s="74" t="s">
        <v>89</v>
      </c>
      <c r="AY49" s="82"/>
      <c r="AZ49" s="60"/>
      <c r="BA49" s="60"/>
      <c r="BB49" s="60"/>
      <c r="BC49" s="60"/>
      <c r="BD49" s="60"/>
      <c r="BE49" s="60"/>
      <c r="BF49" s="60"/>
      <c r="BG49" s="60"/>
      <c r="BH49" s="60"/>
      <c r="BI49" s="73"/>
      <c r="BJ49" s="60"/>
      <c r="BK49" s="60"/>
    </row>
    <row r="50" spans="2:63" hidden="1" x14ac:dyDescent="0.35">
      <c r="D50" s="74" t="s">
        <v>88</v>
      </c>
      <c r="AY50" s="60"/>
      <c r="AZ50" s="81"/>
      <c r="BA50" s="76">
        <v>1</v>
      </c>
      <c r="BB50" s="80"/>
      <c r="BC50" s="81"/>
      <c r="BD50" s="76">
        <v>2</v>
      </c>
      <c r="BE50" s="80"/>
      <c r="BF50" s="81"/>
      <c r="BG50" s="76">
        <v>3</v>
      </c>
      <c r="BH50" s="80"/>
      <c r="BI50" s="60"/>
      <c r="BJ50" s="60"/>
      <c r="BK50" s="60"/>
    </row>
    <row r="51" spans="2:63" hidden="1" x14ac:dyDescent="0.35">
      <c r="D51" s="74" t="s">
        <v>87</v>
      </c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79"/>
      <c r="BJ51" s="79"/>
      <c r="BK51" s="60"/>
    </row>
    <row r="52" spans="2:63" hidden="1" x14ac:dyDescent="0.35">
      <c r="D52" s="59" t="s">
        <v>86</v>
      </c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78"/>
    </row>
    <row r="53" spans="2:63" hidden="1" x14ac:dyDescent="0.35">
      <c r="D53" s="74"/>
      <c r="Y53" s="76"/>
      <c r="AB53" s="76"/>
      <c r="AC53" s="77"/>
      <c r="AD53" s="73"/>
      <c r="AE53" s="76"/>
      <c r="AF53" s="75"/>
      <c r="AG53" s="73"/>
      <c r="AH53" s="73"/>
      <c r="AI53" s="75"/>
      <c r="AJ53" s="73"/>
      <c r="AK53" s="73"/>
      <c r="AL53" s="73"/>
      <c r="AO53" s="59"/>
      <c r="AP53" s="58"/>
      <c r="AQ53"/>
      <c r="AR53"/>
      <c r="AS53"/>
      <c r="AY53">
        <v>20</v>
      </c>
      <c r="BB53">
        <v>20</v>
      </c>
      <c r="BE53">
        <v>20</v>
      </c>
    </row>
    <row r="54" spans="2:63" hidden="1" x14ac:dyDescent="0.35">
      <c r="D54" s="74"/>
      <c r="AD54" s="73"/>
      <c r="AE54" s="73"/>
      <c r="AF54" s="73"/>
      <c r="AG54" s="73"/>
      <c r="AH54" s="73"/>
      <c r="AI54" s="73"/>
      <c r="AJ54" s="73"/>
      <c r="AK54" s="73"/>
      <c r="AL54" s="73"/>
      <c r="AO54" s="59"/>
      <c r="AP54" s="58"/>
      <c r="AQ54"/>
      <c r="AR54"/>
      <c r="AS54"/>
    </row>
    <row r="55" spans="2:63" ht="15" thickBot="1" x14ac:dyDescent="0.4">
      <c r="AN55" s="59"/>
      <c r="AO55" s="58"/>
      <c r="AP55"/>
      <c r="AQ55"/>
      <c r="AR55"/>
      <c r="AS55"/>
    </row>
    <row r="56" spans="2:63" ht="15" thickBot="1" x14ac:dyDescent="0.4">
      <c r="B56" s="72" t="s">
        <v>85</v>
      </c>
      <c r="D56" s="68" t="s">
        <v>84</v>
      </c>
    </row>
    <row r="57" spans="2:63" x14ac:dyDescent="0.35">
      <c r="B57" s="71" t="s">
        <v>83</v>
      </c>
      <c r="D57" s="68" t="s">
        <v>82</v>
      </c>
    </row>
    <row r="58" spans="2:63" x14ac:dyDescent="0.35">
      <c r="B58" s="70" t="s">
        <v>81</v>
      </c>
      <c r="D58" s="68" t="s">
        <v>80</v>
      </c>
    </row>
    <row r="59" spans="2:63" x14ac:dyDescent="0.35">
      <c r="B59" s="69" t="s">
        <v>79</v>
      </c>
      <c r="D59" s="68" t="s">
        <v>78</v>
      </c>
    </row>
    <row r="60" spans="2:63" x14ac:dyDescent="0.35">
      <c r="B60" s="67" t="s">
        <v>77</v>
      </c>
      <c r="D60" s="64" t="s">
        <v>76</v>
      </c>
    </row>
    <row r="61" spans="2:63" x14ac:dyDescent="0.35">
      <c r="B61" s="66" t="s">
        <v>75</v>
      </c>
      <c r="D61" s="64" t="s">
        <v>74</v>
      </c>
    </row>
    <row r="62" spans="2:63" ht="15" thickBot="1" x14ac:dyDescent="0.4">
      <c r="B62" s="65" t="s">
        <v>73</v>
      </c>
      <c r="D62" s="64" t="s">
        <v>72</v>
      </c>
    </row>
    <row r="63" spans="2:63" ht="15" thickBot="1" x14ac:dyDescent="0.4">
      <c r="B63" s="63" t="s">
        <v>71</v>
      </c>
    </row>
    <row r="64" spans="2:63" x14ac:dyDescent="0.35">
      <c r="AU64" s="62">
        <v>43880</v>
      </c>
      <c r="AV64" s="62">
        <f>AU64+90</f>
        <v>43970</v>
      </c>
    </row>
  </sheetData>
  <pageMargins left="0.7" right="0.7" top="0.75" bottom="0.75" header="0.3" footer="0.3"/>
  <pageSetup scale="4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:U13"/>
  <sheetViews>
    <sheetView workbookViewId="0">
      <selection activeCell="I6" sqref="I6:U13"/>
    </sheetView>
  </sheetViews>
  <sheetFormatPr defaultRowHeight="14.5" x14ac:dyDescent="0.35"/>
  <cols>
    <col min="1" max="1" width="31" customWidth="1"/>
    <col min="2" max="7" width="20.6328125" customWidth="1"/>
  </cols>
  <sheetData>
    <row r="5" spans="9:21" ht="15" thickBot="1" x14ac:dyDescent="0.4"/>
    <row r="6" spans="9:21" ht="32" thickBot="1" x14ac:dyDescent="0.4">
      <c r="I6" s="52" t="s">
        <v>0</v>
      </c>
      <c r="J6" s="53" t="s">
        <v>1</v>
      </c>
      <c r="K6" s="54" t="s">
        <v>26</v>
      </c>
      <c r="L6" s="53" t="s">
        <v>27</v>
      </c>
      <c r="M6" s="54" t="s">
        <v>137</v>
      </c>
      <c r="N6" s="143" t="s">
        <v>136</v>
      </c>
      <c r="O6" s="54" t="s">
        <v>37</v>
      </c>
      <c r="P6" s="143" t="s">
        <v>138</v>
      </c>
      <c r="Q6" s="54" t="s">
        <v>38</v>
      </c>
      <c r="R6" s="143" t="s">
        <v>139</v>
      </c>
      <c r="S6" s="55" t="s">
        <v>141</v>
      </c>
      <c r="T6" s="54" t="s">
        <v>140</v>
      </c>
      <c r="U6" s="54" t="s">
        <v>47</v>
      </c>
    </row>
    <row r="7" spans="9:21" x14ac:dyDescent="0.35">
      <c r="I7" s="46">
        <v>1</v>
      </c>
      <c r="J7" s="49" t="s">
        <v>14</v>
      </c>
      <c r="K7" s="49" t="s">
        <v>29</v>
      </c>
      <c r="L7" s="49" t="s">
        <v>16</v>
      </c>
      <c r="M7" s="50">
        <v>44031</v>
      </c>
      <c r="N7" s="144">
        <v>44073</v>
      </c>
      <c r="O7" s="50">
        <v>44059</v>
      </c>
      <c r="P7" s="144">
        <v>44087</v>
      </c>
      <c r="Q7" s="50">
        <v>44066</v>
      </c>
      <c r="R7" s="144">
        <v>44108</v>
      </c>
      <c r="S7" s="47">
        <v>44029</v>
      </c>
      <c r="T7" s="51" t="s">
        <v>43</v>
      </c>
      <c r="U7" s="50" t="s">
        <v>61</v>
      </c>
    </row>
    <row r="8" spans="9:21" x14ac:dyDescent="0.35">
      <c r="I8" s="28">
        <v>2</v>
      </c>
      <c r="J8" s="26" t="s">
        <v>17</v>
      </c>
      <c r="K8" s="26" t="s">
        <v>29</v>
      </c>
      <c r="L8" s="26" t="s">
        <v>33</v>
      </c>
      <c r="M8" s="29">
        <v>44045</v>
      </c>
      <c r="N8" s="145">
        <v>44066</v>
      </c>
      <c r="O8" s="29">
        <v>44066</v>
      </c>
      <c r="P8" s="145">
        <v>44080</v>
      </c>
      <c r="Q8" s="29">
        <v>44073</v>
      </c>
      <c r="R8" s="145">
        <v>44101</v>
      </c>
      <c r="S8" s="56">
        <v>44050</v>
      </c>
      <c r="T8" s="45" t="s">
        <v>41</v>
      </c>
      <c r="U8" s="29" t="s">
        <v>70</v>
      </c>
    </row>
    <row r="9" spans="9:21" x14ac:dyDescent="0.35">
      <c r="I9" s="28">
        <v>3</v>
      </c>
      <c r="J9" s="26" t="s">
        <v>20</v>
      </c>
      <c r="K9" s="26" t="s">
        <v>29</v>
      </c>
      <c r="L9" s="26" t="s">
        <v>16</v>
      </c>
      <c r="M9" s="29">
        <v>44073</v>
      </c>
      <c r="N9" s="145">
        <v>44115</v>
      </c>
      <c r="O9" s="29">
        <v>44087</v>
      </c>
      <c r="P9" s="145">
        <v>44129</v>
      </c>
      <c r="Q9" s="29">
        <v>44094</v>
      </c>
      <c r="R9" s="145">
        <v>44150</v>
      </c>
      <c r="S9" s="56">
        <v>44064</v>
      </c>
      <c r="T9" s="45" t="s">
        <v>44</v>
      </c>
      <c r="U9" s="29" t="s">
        <v>59</v>
      </c>
    </row>
    <row r="10" spans="9:21" x14ac:dyDescent="0.35">
      <c r="I10" s="28">
        <v>4</v>
      </c>
      <c r="J10" s="26" t="s">
        <v>21</v>
      </c>
      <c r="K10" s="26" t="s">
        <v>29</v>
      </c>
      <c r="L10" s="26" t="s">
        <v>16</v>
      </c>
      <c r="M10" s="29">
        <v>44101</v>
      </c>
      <c r="N10" s="145">
        <v>44143</v>
      </c>
      <c r="O10" s="29">
        <v>44115</v>
      </c>
      <c r="P10" s="145">
        <v>44157</v>
      </c>
      <c r="Q10" s="29">
        <v>44122</v>
      </c>
      <c r="R10" s="145">
        <v>44178</v>
      </c>
      <c r="S10" s="56">
        <v>44092</v>
      </c>
      <c r="T10" s="45" t="s">
        <v>45</v>
      </c>
      <c r="U10" s="29" t="s">
        <v>60</v>
      </c>
    </row>
    <row r="11" spans="9:21" x14ac:dyDescent="0.35">
      <c r="I11" s="28">
        <v>5</v>
      </c>
      <c r="J11" s="26" t="s">
        <v>15</v>
      </c>
      <c r="K11" s="26" t="s">
        <v>29</v>
      </c>
      <c r="L11" s="26" t="s">
        <v>16</v>
      </c>
      <c r="M11" s="29">
        <v>44045</v>
      </c>
      <c r="N11" s="145">
        <v>44080</v>
      </c>
      <c r="O11" s="29">
        <v>44059</v>
      </c>
      <c r="P11" s="145">
        <v>44094</v>
      </c>
      <c r="Q11" s="29">
        <v>44066</v>
      </c>
      <c r="R11" s="145">
        <v>44101</v>
      </c>
      <c r="S11" s="56">
        <v>44106</v>
      </c>
      <c r="T11" s="45" t="s">
        <v>68</v>
      </c>
      <c r="U11" s="29" t="s">
        <v>50</v>
      </c>
    </row>
    <row r="12" spans="9:21" x14ac:dyDescent="0.35">
      <c r="I12" s="28">
        <v>6</v>
      </c>
      <c r="J12" s="26" t="s">
        <v>13</v>
      </c>
      <c r="K12" s="26" t="s">
        <v>29</v>
      </c>
      <c r="L12" s="26" t="s">
        <v>16</v>
      </c>
      <c r="M12" s="29">
        <v>44031</v>
      </c>
      <c r="N12" s="29">
        <v>44031</v>
      </c>
      <c r="O12" s="29">
        <v>44052</v>
      </c>
      <c r="P12" s="29">
        <v>44052</v>
      </c>
      <c r="Q12" s="29">
        <v>44059</v>
      </c>
      <c r="R12" s="29">
        <v>44059</v>
      </c>
      <c r="S12" s="56">
        <v>44078</v>
      </c>
      <c r="T12" s="45" t="s">
        <v>42</v>
      </c>
      <c r="U12" s="29" t="s">
        <v>70</v>
      </c>
    </row>
    <row r="13" spans="9:21" ht="15" thickBot="1" x14ac:dyDescent="0.4">
      <c r="I13" s="30">
        <v>7</v>
      </c>
      <c r="J13" s="27" t="s">
        <v>19</v>
      </c>
      <c r="K13" s="27" t="s">
        <v>29</v>
      </c>
      <c r="L13" s="27" t="s">
        <v>16</v>
      </c>
      <c r="M13" s="31">
        <v>44045</v>
      </c>
      <c r="N13" s="146">
        <v>44087</v>
      </c>
      <c r="O13" s="31">
        <v>44073</v>
      </c>
      <c r="P13" s="146">
        <v>44101</v>
      </c>
      <c r="Q13" s="31">
        <v>44080</v>
      </c>
      <c r="R13" s="146">
        <v>44115</v>
      </c>
      <c r="S13" s="57">
        <v>44120</v>
      </c>
      <c r="T13" s="48" t="s">
        <v>58</v>
      </c>
      <c r="U13" s="31" t="s"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Location</vt:lpstr>
      <vt:lpstr>Sch w-Intl - Siemens </vt:lpstr>
      <vt:lpstr>Install Sch Covid19 Impact</vt:lpstr>
      <vt:lpstr>Siemens Mftg plan</vt:lpstr>
      <vt:lpstr>Covid19 Impact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Idarraga, Francisco</dc:creator>
  <cp:lastModifiedBy>Sims, Stephen</cp:lastModifiedBy>
  <dcterms:created xsi:type="dcterms:W3CDTF">2020-04-09T20:39:30Z</dcterms:created>
  <dcterms:modified xsi:type="dcterms:W3CDTF">2020-11-05T19:38:53Z</dcterms:modified>
</cp:coreProperties>
</file>