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\Desktop\EA044 - Planejamento e Análise de Sistemas de Produção\Meus Trabalhos\"/>
    </mc:Choice>
  </mc:AlternateContent>
  <bookViews>
    <workbookView xWindow="0" yWindow="0" windowWidth="19200" windowHeight="8250" activeTab="1"/>
  </bookViews>
  <sheets>
    <sheet name="Relatório de Sensibilidade 1" sheetId="14" r:id="rId1"/>
    <sheet name="Modelo" sheetId="1" r:id="rId2"/>
  </sheets>
  <definedNames>
    <definedName name="solver_adj" localSheetId="1" hidden="1">Modelo!$F$21:$F$23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Modelo!$F$21:$F$23</definedName>
    <definedName name="solver_lhs2" localSheetId="1" hidden="1">Modelo!$F$27:$F$29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Modelo!$C$22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1</definedName>
    <definedName name="solver_rhs1" localSheetId="1" hidden="1">Modelo!$H$21:$H$23</definedName>
    <definedName name="solver_rhs2" localSheetId="1" hidden="1">Modelo!$H$27:$H$29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G17" i="1"/>
  <c r="G16" i="1"/>
  <c r="F29" i="1" l="1"/>
  <c r="I29" i="1" s="1"/>
  <c r="F28" i="1"/>
  <c r="I28" i="1" s="1"/>
  <c r="F27" i="1"/>
  <c r="I27" i="1" s="1"/>
  <c r="I23" i="1"/>
  <c r="I22" i="1"/>
  <c r="I21" i="1"/>
  <c r="H16" i="1"/>
  <c r="F16" i="1"/>
  <c r="C20" i="1" l="1"/>
  <c r="C22" i="1" s="1"/>
</calcChain>
</file>

<file path=xl/sharedStrings.xml><?xml version="1.0" encoding="utf-8"?>
<sst xmlns="http://schemas.openxmlformats.org/spreadsheetml/2006/main" count="87" uniqueCount="62">
  <si>
    <t>PLANILHA DO PROJETO T3 - EA044A</t>
  </si>
  <si>
    <t>Bryan Wolff</t>
  </si>
  <si>
    <t>Raphael Cury Spiller</t>
  </si>
  <si>
    <t>GRUPO</t>
  </si>
  <si>
    <t>RA</t>
  </si>
  <si>
    <t>Material</t>
  </si>
  <si>
    <t>FI</t>
  </si>
  <si>
    <t>SE</t>
  </si>
  <si>
    <t>Custo</t>
  </si>
  <si>
    <t>PD</t>
  </si>
  <si>
    <t>Esportista</t>
  </si>
  <si>
    <t>Alpinista</t>
  </si>
  <si>
    <t>Andarilho</t>
  </si>
  <si>
    <t>Recursos por unidade de produto</t>
  </si>
  <si>
    <t>PD (m^2/par)</t>
  </si>
  <si>
    <t>FI (Kg/par)</t>
  </si>
  <si>
    <t>SE (par sola)</t>
  </si>
  <si>
    <t>Tipo</t>
  </si>
  <si>
    <t>Venda/Unid.</t>
  </si>
  <si>
    <t>Custo/Unid.</t>
  </si>
  <si>
    <t>Demanda</t>
  </si>
  <si>
    <t>&gt;=</t>
  </si>
  <si>
    <t>Qtdd</t>
  </si>
  <si>
    <t>Folga</t>
  </si>
  <si>
    <t>Restrição</t>
  </si>
  <si>
    <t>Total</t>
  </si>
  <si>
    <t>Sobra</t>
  </si>
  <si>
    <t>&lt;=</t>
  </si>
  <si>
    <t>Max</t>
  </si>
  <si>
    <t>RECEITA:</t>
  </si>
  <si>
    <t>CUSTO:</t>
  </si>
  <si>
    <t>LUCRO:</t>
  </si>
  <si>
    <t>Microsoft Excel 16.0 Relatório de Sensibilidade</t>
  </si>
  <si>
    <t>Planilha: [T3_EA044_214095_186300.xlsx]Modelo</t>
  </si>
  <si>
    <t>Células Variáveis</t>
  </si>
  <si>
    <t>Célula</t>
  </si>
  <si>
    <t>Nome</t>
  </si>
  <si>
    <t>Final</t>
  </si>
  <si>
    <t>Valor</t>
  </si>
  <si>
    <t>Reduzido</t>
  </si>
  <si>
    <t>Restrições</t>
  </si>
  <si>
    <t>Esportista Qtdd</t>
  </si>
  <si>
    <t>Alpinista Qtdd</t>
  </si>
  <si>
    <t>Andarilho Qtdd</t>
  </si>
  <si>
    <t>FI Total</t>
  </si>
  <si>
    <t>SE Total</t>
  </si>
  <si>
    <t>Objetivo</t>
  </si>
  <si>
    <t>Coeficiente</t>
  </si>
  <si>
    <t>Permitido</t>
  </si>
  <si>
    <t>Aumentar</t>
  </si>
  <si>
    <t>Reduzir</t>
  </si>
  <si>
    <t>Sombra</t>
  </si>
  <si>
    <t>Preço</t>
  </si>
  <si>
    <t>Lateral R.H.</t>
  </si>
  <si>
    <t>$F$21</t>
  </si>
  <si>
    <t>$F$22</t>
  </si>
  <si>
    <t>$F$27</t>
  </si>
  <si>
    <t>$F$28</t>
  </si>
  <si>
    <t>PD Total</t>
  </si>
  <si>
    <t>Relatório Criado: 10/06/2021 17:54:25</t>
  </si>
  <si>
    <t>$F$23</t>
  </si>
  <si>
    <t>$F$29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</si>
</sst>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Liberation Serif"/>
      <family val="1"/>
    </font>
    <font>
      <b/>
      <sz val="11"/>
      <color theme="0"/>
      <name val="Liberation Sans"/>
      <family val="2"/>
    </font>
    <font>
      <b/>
      <sz val="11"/>
      <color theme="0"/>
      <name val="Liberation Serif"/>
      <family val="1"/>
    </font>
    <font>
      <b/>
      <sz val="11"/>
      <color theme="0"/>
      <name val="Liberation Sans"/>
    </font>
    <font>
      <u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Liberation Serif"/>
    </font>
  </fonts>
  <fills count="1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89999084444715716"/>
        <bgColor rgb="FFB4C7DC"/>
      </patternFill>
    </fill>
    <fill>
      <patternFill patternType="solid">
        <fgColor theme="1" tint="0.14999847407452621"/>
        <bgColor rgb="FFB4C7DC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rgb="FFB4C7DC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89999084444715716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4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ill="1" applyAlignment="1"/>
    <xf numFmtId="2" fontId="0" fillId="4" borderId="0" xfId="0" applyNumberForma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 wrapText="1"/>
    </xf>
    <xf numFmtId="0" fontId="5" fillId="6" borderId="0" xfId="0" applyFon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0" fontId="4" fillId="9" borderId="0" xfId="0" applyFont="1" applyFill="1" applyBorder="1" applyAlignment="1">
      <alignment horizontal="center" wrapText="1"/>
    </xf>
    <xf numFmtId="0" fontId="3" fillId="0" borderId="0" xfId="0" applyFont="1"/>
    <xf numFmtId="0" fontId="7" fillId="6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12" borderId="0" xfId="0" applyFont="1" applyFill="1" applyAlignment="1"/>
    <xf numFmtId="0" fontId="1" fillId="12" borderId="0" xfId="0" applyFont="1" applyFill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8" fillId="0" borderId="0" xfId="0" applyFont="1"/>
    <xf numFmtId="0" fontId="9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 wrapText="1"/>
    </xf>
    <xf numFmtId="0" fontId="1" fillId="8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selection activeCell="F18" sqref="F18"/>
    </sheetView>
  </sheetViews>
  <sheetFormatPr defaultRowHeight="15"/>
  <cols>
    <col min="1" max="1" width="2.28515625" customWidth="1"/>
    <col min="2" max="2" width="6.5703125" customWidth="1"/>
    <col min="3" max="3" width="14.7109375" bestFit="1" customWidth="1"/>
    <col min="4" max="4" width="5.7109375" customWidth="1"/>
    <col min="5" max="5" width="9.28515625" bestFit="1" customWidth="1"/>
    <col min="6" max="6" width="11.28515625" bestFit="1" customWidth="1"/>
    <col min="7" max="7" width="9.85546875" bestFit="1" customWidth="1"/>
    <col min="8" max="8" width="12" bestFit="1" customWidth="1"/>
  </cols>
  <sheetData>
    <row r="1" spans="1:8">
      <c r="A1" s="23" t="s">
        <v>32</v>
      </c>
    </row>
    <row r="2" spans="1:8">
      <c r="A2" s="23" t="s">
        <v>33</v>
      </c>
    </row>
    <row r="3" spans="1:8">
      <c r="A3" s="23" t="s">
        <v>59</v>
      </c>
    </row>
    <row r="6" spans="1:8" ht="15.75" thickBot="1">
      <c r="A6" t="s">
        <v>34</v>
      </c>
    </row>
    <row r="7" spans="1:8">
      <c r="B7" s="27"/>
      <c r="C7" s="27"/>
      <c r="D7" s="27" t="s">
        <v>37</v>
      </c>
      <c r="E7" s="27" t="s">
        <v>39</v>
      </c>
      <c r="F7" s="27" t="s">
        <v>46</v>
      </c>
      <c r="G7" s="27" t="s">
        <v>48</v>
      </c>
      <c r="H7" s="27" t="s">
        <v>48</v>
      </c>
    </row>
    <row r="8" spans="1:8" ht="15.75" thickBot="1">
      <c r="B8" s="28" t="s">
        <v>35</v>
      </c>
      <c r="C8" s="28" t="s">
        <v>36</v>
      </c>
      <c r="D8" s="28" t="s">
        <v>38</v>
      </c>
      <c r="E8" s="28" t="s">
        <v>8</v>
      </c>
      <c r="F8" s="28" t="s">
        <v>47</v>
      </c>
      <c r="G8" s="28" t="s">
        <v>49</v>
      </c>
      <c r="H8" s="28" t="s">
        <v>50</v>
      </c>
    </row>
    <row r="9" spans="1:8">
      <c r="B9" s="24" t="s">
        <v>54</v>
      </c>
      <c r="C9" s="24" t="s">
        <v>41</v>
      </c>
      <c r="D9" s="24">
        <v>3000</v>
      </c>
      <c r="E9" s="24">
        <v>-11.25</v>
      </c>
      <c r="F9" s="24">
        <v>12.5</v>
      </c>
      <c r="G9" s="24">
        <v>11.25</v>
      </c>
      <c r="H9" s="24">
        <v>1E+30</v>
      </c>
    </row>
    <row r="10" spans="1:8">
      <c r="B10" s="24" t="s">
        <v>55</v>
      </c>
      <c r="C10" s="24" t="s">
        <v>42</v>
      </c>
      <c r="D10" s="24">
        <v>2749.9999999999995</v>
      </c>
      <c r="E10" s="24">
        <v>0</v>
      </c>
      <c r="F10" s="24">
        <v>25</v>
      </c>
      <c r="G10" s="24">
        <v>5.0000000000000018</v>
      </c>
      <c r="H10" s="24">
        <v>9.0000000000000036</v>
      </c>
    </row>
    <row r="11" spans="1:8" ht="15.75" thickBot="1">
      <c r="B11" s="25" t="s">
        <v>60</v>
      </c>
      <c r="C11" s="25" t="s">
        <v>43</v>
      </c>
      <c r="D11" s="25">
        <v>1250.0000000000002</v>
      </c>
      <c r="E11" s="25">
        <v>0</v>
      </c>
      <c r="F11" s="25">
        <v>30</v>
      </c>
      <c r="G11" s="25">
        <v>20.000000000000014</v>
      </c>
      <c r="H11" s="25">
        <v>5.0000000000000018</v>
      </c>
    </row>
    <row r="13" spans="1:8" ht="15.75" thickBot="1">
      <c r="A13" t="s">
        <v>40</v>
      </c>
    </row>
    <row r="14" spans="1:8">
      <c r="B14" s="27"/>
      <c r="C14" s="27"/>
      <c r="D14" s="27" t="s">
        <v>37</v>
      </c>
      <c r="E14" s="27" t="s">
        <v>51</v>
      </c>
      <c r="F14" s="27" t="s">
        <v>24</v>
      </c>
      <c r="G14" s="27" t="s">
        <v>48</v>
      </c>
      <c r="H14" s="27" t="s">
        <v>48</v>
      </c>
    </row>
    <row r="15" spans="1:8" ht="15.75" thickBot="1">
      <c r="B15" s="28" t="s">
        <v>35</v>
      </c>
      <c r="C15" s="28" t="s">
        <v>36</v>
      </c>
      <c r="D15" s="28" t="s">
        <v>38</v>
      </c>
      <c r="E15" s="28" t="s">
        <v>52</v>
      </c>
      <c r="F15" s="28" t="s">
        <v>53</v>
      </c>
      <c r="G15" s="28" t="s">
        <v>49</v>
      </c>
      <c r="H15" s="28" t="s">
        <v>50</v>
      </c>
    </row>
    <row r="16" spans="1:8">
      <c r="B16" s="24" t="s">
        <v>56</v>
      </c>
      <c r="C16" s="24" t="s">
        <v>58</v>
      </c>
      <c r="D16" s="24">
        <v>7375</v>
      </c>
      <c r="E16" s="24">
        <v>0</v>
      </c>
      <c r="F16" s="24">
        <v>10000</v>
      </c>
      <c r="G16" s="24">
        <v>1E+30</v>
      </c>
      <c r="H16" s="24">
        <v>2624.9999999999995</v>
      </c>
    </row>
    <row r="17" spans="2:8">
      <c r="B17" s="24" t="s">
        <v>57</v>
      </c>
      <c r="C17" s="24" t="s">
        <v>44</v>
      </c>
      <c r="D17" s="24">
        <v>5000</v>
      </c>
      <c r="E17" s="24">
        <v>7.4999999999999982</v>
      </c>
      <c r="F17" s="24">
        <v>5000</v>
      </c>
      <c r="G17" s="24">
        <v>500</v>
      </c>
      <c r="H17" s="24">
        <v>166.66666666666691</v>
      </c>
    </row>
    <row r="18" spans="2:8" ht="15.75" thickBot="1">
      <c r="B18" s="25" t="s">
        <v>61</v>
      </c>
      <c r="C18" s="25" t="s">
        <v>45</v>
      </c>
      <c r="D18" s="25">
        <v>7000</v>
      </c>
      <c r="E18" s="25">
        <v>20</v>
      </c>
      <c r="F18" s="25">
        <v>7000</v>
      </c>
      <c r="G18" s="25">
        <v>250.00000000000043</v>
      </c>
      <c r="H18" s="25">
        <v>374.99999999999994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topLeftCell="A7" zoomScaleNormal="100" workbookViewId="0">
      <selection activeCell="F29" sqref="F29"/>
    </sheetView>
  </sheetViews>
  <sheetFormatPr defaultRowHeight="15"/>
  <cols>
    <col min="1" max="1" width="11.7109375" customWidth="1"/>
    <col min="2" max="2" width="9.140625" bestFit="1" customWidth="1"/>
    <col min="3" max="3" width="13" bestFit="1" customWidth="1"/>
    <col min="4" max="5" width="11.7109375" customWidth="1"/>
    <col min="6" max="6" width="13" bestFit="1" customWidth="1"/>
    <col min="7" max="7" width="11" bestFit="1" customWidth="1"/>
    <col min="8" max="8" width="11.7109375" customWidth="1"/>
    <col min="9" max="9" width="7.28515625" bestFit="1" customWidth="1"/>
  </cols>
  <sheetData>
    <row r="1" spans="1:22">
      <c r="A1" s="20"/>
      <c r="B1" s="34" t="s">
        <v>0</v>
      </c>
      <c r="C1" s="34"/>
      <c r="D1" s="34"/>
      <c r="E1" s="34"/>
      <c r="F1" s="34"/>
      <c r="G1" s="34"/>
      <c r="H1" s="34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spans="1:22">
      <c r="A2" s="1"/>
      <c r="B2" s="1"/>
      <c r="C2" s="1"/>
      <c r="D2" s="1"/>
      <c r="E2" s="1"/>
      <c r="F2" s="1"/>
    </row>
    <row r="3" spans="1:22">
      <c r="A3" s="1"/>
      <c r="B3" s="35" t="s">
        <v>3</v>
      </c>
      <c r="C3" s="35"/>
      <c r="D3" s="35"/>
      <c r="E3" s="5" t="s">
        <v>4</v>
      </c>
      <c r="F3" s="2"/>
    </row>
    <row r="4" spans="1:22">
      <c r="A4" s="1"/>
      <c r="B4" s="36" t="s">
        <v>1</v>
      </c>
      <c r="C4" s="36"/>
      <c r="D4" s="36"/>
      <c r="E4" s="3">
        <v>214095</v>
      </c>
      <c r="F4" s="2"/>
    </row>
    <row r="5" spans="1:22">
      <c r="A5" s="1"/>
      <c r="B5" s="36" t="s">
        <v>2</v>
      </c>
      <c r="C5" s="36"/>
      <c r="D5" s="36"/>
      <c r="E5" s="3">
        <v>186300</v>
      </c>
      <c r="F5" s="2"/>
    </row>
    <row r="6" spans="1:22">
      <c r="A6" s="2"/>
      <c r="B6" s="2"/>
      <c r="C6" s="2"/>
      <c r="D6" s="2"/>
      <c r="E6" s="2"/>
      <c r="F6" s="2"/>
    </row>
    <row r="7" spans="1:22">
      <c r="A7" s="2"/>
      <c r="B7" s="2"/>
      <c r="C7" s="2"/>
      <c r="D7" s="2"/>
      <c r="I7" s="10"/>
    </row>
    <row r="8" spans="1:22">
      <c r="D8" s="8"/>
    </row>
    <row r="9" spans="1:22">
      <c r="D9" s="9"/>
    </row>
    <row r="10" spans="1:22">
      <c r="B10" s="6" t="s">
        <v>5</v>
      </c>
      <c r="C10" s="6" t="s">
        <v>8</v>
      </c>
      <c r="D10" s="9"/>
      <c r="E10" s="32" t="s">
        <v>13</v>
      </c>
      <c r="F10" s="32"/>
      <c r="G10" s="32"/>
      <c r="H10" s="32"/>
    </row>
    <row r="11" spans="1:22">
      <c r="B11" s="7" t="s">
        <v>9</v>
      </c>
      <c r="C11" s="3">
        <v>20</v>
      </c>
      <c r="D11" s="9"/>
      <c r="E11" s="31" t="s">
        <v>5</v>
      </c>
      <c r="F11" s="33" t="s">
        <v>17</v>
      </c>
      <c r="G11" s="33"/>
      <c r="H11" s="33"/>
    </row>
    <row r="12" spans="1:22">
      <c r="B12" s="7" t="s">
        <v>6</v>
      </c>
      <c r="C12" s="3">
        <v>15</v>
      </c>
      <c r="E12" s="31"/>
      <c r="F12" s="12" t="s">
        <v>10</v>
      </c>
      <c r="G12" s="12" t="s">
        <v>11</v>
      </c>
      <c r="H12" s="12" t="s">
        <v>12</v>
      </c>
      <c r="L12" s="26"/>
    </row>
    <row r="13" spans="1:22">
      <c r="B13" s="7" t="s">
        <v>7</v>
      </c>
      <c r="C13" s="3">
        <v>10</v>
      </c>
      <c r="E13" s="29" t="s">
        <v>14</v>
      </c>
      <c r="F13" s="11">
        <v>0.5</v>
      </c>
      <c r="G13" s="11">
        <v>1</v>
      </c>
      <c r="H13" s="11">
        <v>2.5</v>
      </c>
      <c r="M13" s="26"/>
    </row>
    <row r="14" spans="1:22">
      <c r="E14" s="29" t="s">
        <v>15</v>
      </c>
      <c r="F14" s="11">
        <v>0.5</v>
      </c>
      <c r="G14" s="11">
        <v>0.66666666666666663</v>
      </c>
      <c r="H14" s="11">
        <v>1.3333333333333333</v>
      </c>
    </row>
    <row r="15" spans="1:22">
      <c r="E15" s="29" t="s">
        <v>16</v>
      </c>
      <c r="F15" s="11">
        <v>1</v>
      </c>
      <c r="G15" s="11">
        <v>1</v>
      </c>
      <c r="H15" s="11">
        <v>1</v>
      </c>
    </row>
    <row r="16" spans="1:22">
      <c r="E16" s="29" t="s">
        <v>19</v>
      </c>
      <c r="F16" s="11">
        <f>C11*F13+C12*F14+C13*F15</f>
        <v>27.5</v>
      </c>
      <c r="G16" s="11">
        <f>C11*G13+C12*G14+C13*G15</f>
        <v>40</v>
      </c>
      <c r="H16" s="11">
        <f>C11*H13+C12*H14+C13*H15</f>
        <v>80</v>
      </c>
    </row>
    <row r="17" spans="2:9">
      <c r="E17" s="29" t="s">
        <v>18</v>
      </c>
      <c r="F17" s="11">
        <v>40</v>
      </c>
      <c r="G17" s="11">
        <f>65</f>
        <v>65</v>
      </c>
      <c r="H17" s="11">
        <v>110</v>
      </c>
    </row>
    <row r="18" spans="2:9">
      <c r="B18" s="21" t="s">
        <v>29</v>
      </c>
      <c r="C18" s="4">
        <f>F21*F17+F22*G17+F23*H17</f>
        <v>436250</v>
      </c>
      <c r="E18" s="2"/>
      <c r="F18" s="2"/>
      <c r="G18" s="2"/>
      <c r="H18" s="2"/>
    </row>
    <row r="19" spans="2:9">
      <c r="B19" s="19"/>
      <c r="C19" s="19"/>
    </row>
    <row r="20" spans="2:9">
      <c r="B20" s="21" t="s">
        <v>30</v>
      </c>
      <c r="C20" s="4">
        <f>F16*F21+G16*F22+H16*F23</f>
        <v>292500</v>
      </c>
      <c r="E20" s="13" t="s">
        <v>17</v>
      </c>
      <c r="F20" s="22" t="s">
        <v>22</v>
      </c>
      <c r="G20" s="14" t="s">
        <v>24</v>
      </c>
      <c r="H20" s="14" t="s">
        <v>20</v>
      </c>
      <c r="I20" s="14" t="s">
        <v>23</v>
      </c>
    </row>
    <row r="21" spans="2:9">
      <c r="B21" s="19"/>
      <c r="C21" s="19"/>
      <c r="E21" s="16" t="s">
        <v>10</v>
      </c>
      <c r="F21" s="3">
        <v>3000</v>
      </c>
      <c r="G21" s="3" t="s">
        <v>21</v>
      </c>
      <c r="H21" s="3">
        <v>3000</v>
      </c>
      <c r="I21" s="11">
        <f>F21-H21</f>
        <v>0</v>
      </c>
    </row>
    <row r="22" spans="2:9">
      <c r="B22" s="21" t="s">
        <v>31</v>
      </c>
      <c r="C22" s="4">
        <f>C18-C20</f>
        <v>143750</v>
      </c>
      <c r="E22" s="16" t="s">
        <v>11</v>
      </c>
      <c r="F22" s="3">
        <v>2749.9999999999995</v>
      </c>
      <c r="G22" s="3" t="s">
        <v>21</v>
      </c>
      <c r="H22" s="3">
        <v>2000</v>
      </c>
      <c r="I22" s="11">
        <f>F22-H22</f>
        <v>749.99999999999955</v>
      </c>
    </row>
    <row r="23" spans="2:9">
      <c r="E23" s="16" t="s">
        <v>12</v>
      </c>
      <c r="F23" s="3">
        <v>1250.0000000000002</v>
      </c>
      <c r="G23" s="3" t="s">
        <v>21</v>
      </c>
      <c r="H23" s="3">
        <v>1000</v>
      </c>
      <c r="I23" s="11">
        <f>F23-H23</f>
        <v>250.00000000000023</v>
      </c>
    </row>
    <row r="26" spans="2:9">
      <c r="E26" s="14" t="s">
        <v>5</v>
      </c>
      <c r="F26" s="22" t="s">
        <v>25</v>
      </c>
      <c r="G26" s="14" t="s">
        <v>24</v>
      </c>
      <c r="H26" s="18" t="s">
        <v>28</v>
      </c>
      <c r="I26" s="14" t="s">
        <v>26</v>
      </c>
    </row>
    <row r="27" spans="2:9">
      <c r="E27" s="30" t="s">
        <v>9</v>
      </c>
      <c r="F27" s="11">
        <f>F21*F13+F22*G13+F23*H13</f>
        <v>7375</v>
      </c>
      <c r="G27" s="3" t="s">
        <v>27</v>
      </c>
      <c r="H27" s="3">
        <v>10000</v>
      </c>
      <c r="I27" s="15">
        <f>H27-F27</f>
        <v>2625</v>
      </c>
    </row>
    <row r="28" spans="2:9">
      <c r="D28" s="17"/>
      <c r="E28" s="30" t="s">
        <v>6</v>
      </c>
      <c r="F28" s="11">
        <f>F21*F14+F22*G14+F23*H14</f>
        <v>5000</v>
      </c>
      <c r="G28" s="3" t="s">
        <v>27</v>
      </c>
      <c r="H28" s="3">
        <v>5000</v>
      </c>
      <c r="I28" s="15">
        <f>H28-F28</f>
        <v>0</v>
      </c>
    </row>
    <row r="29" spans="2:9">
      <c r="E29" s="30" t="s">
        <v>7</v>
      </c>
      <c r="F29" s="11">
        <f>F21*F15+F22*G15+F23*H15</f>
        <v>7000</v>
      </c>
      <c r="G29" s="3" t="s">
        <v>27</v>
      </c>
      <c r="H29" s="3">
        <v>7000</v>
      </c>
      <c r="I29" s="15">
        <f>H29-F29</f>
        <v>0</v>
      </c>
    </row>
  </sheetData>
  <mergeCells count="7">
    <mergeCell ref="E11:E12"/>
    <mergeCell ref="E10:H10"/>
    <mergeCell ref="F11:H11"/>
    <mergeCell ref="B1:H1"/>
    <mergeCell ref="B3:D3"/>
    <mergeCell ref="B4:D4"/>
    <mergeCell ref="B5:D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Relatório de Sensibilidade 1</vt:lpstr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Wolff</dc:creator>
  <cp:lastModifiedBy>Bryan Wolff</cp:lastModifiedBy>
  <dcterms:created xsi:type="dcterms:W3CDTF">2021-06-10T17:24:06Z</dcterms:created>
  <dcterms:modified xsi:type="dcterms:W3CDTF">2021-06-10T22:48:27Z</dcterms:modified>
</cp:coreProperties>
</file>