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49426132-B5F8-4160-8B18-97763693A943}" xr6:coauthVersionLast="47" xr6:coauthVersionMax="47" xr10:uidLastSave="{00000000-0000-0000-0000-000000000000}"/>
  <bookViews>
    <workbookView xWindow="-120" yWindow="-120" windowWidth="29040" windowHeight="15840" xr2:uid="{FAD0E68C-6DCF-4695-A4DE-AD78308D2F78}"/>
  </bookViews>
  <sheets>
    <sheet name="ENV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1" l="1"/>
  <c r="S10" i="1" s="1"/>
  <c r="S4" i="1"/>
  <c r="S3" i="1"/>
  <c r="Q8" i="1"/>
  <c r="S8" i="1" s="1"/>
  <c r="Q7" i="1"/>
  <c r="S7" i="1" s="1"/>
  <c r="S5" i="1"/>
</calcChain>
</file>

<file path=xl/sharedStrings.xml><?xml version="1.0" encoding="utf-8"?>
<sst xmlns="http://schemas.openxmlformats.org/spreadsheetml/2006/main" count="63" uniqueCount="42">
  <si>
    <t>Navaja pico de loro gde</t>
  </si>
  <si>
    <t>Arley Jose Varon Varon</t>
  </si>
  <si>
    <t>Poliester 4h 1 Kg</t>
  </si>
  <si>
    <t>Fibra pp 12000 200 gr surtida</t>
  </si>
  <si>
    <t>5 pacas</t>
  </si>
  <si>
    <t>Luis Rendón</t>
  </si>
  <si>
    <t>Estelar Express</t>
  </si>
  <si>
    <t>Armenia</t>
  </si>
  <si>
    <t>NO</t>
  </si>
  <si>
    <t>Remisionado</t>
  </si>
  <si>
    <t>Total</t>
  </si>
  <si>
    <t>Precios  IVA incl</t>
  </si>
  <si>
    <t>Peso (kg)</t>
  </si>
  <si>
    <t>Subtotal</t>
  </si>
  <si>
    <t>Precio</t>
  </si>
  <si>
    <t>Cantidad</t>
  </si>
  <si>
    <t>Articulo</t>
  </si>
  <si>
    <t>Referencia</t>
  </si>
  <si>
    <t>NOTAS</t>
  </si>
  <si>
    <t>Empacó</t>
  </si>
  <si>
    <t>#Paquetes</t>
  </si>
  <si>
    <t>Guía</t>
  </si>
  <si>
    <t>Transportadora</t>
  </si>
  <si>
    <t>FAC/REM</t>
  </si>
  <si>
    <t>Población</t>
  </si>
  <si>
    <t>ClienteID</t>
  </si>
  <si>
    <t>IVA</t>
  </si>
  <si>
    <t>DCTO FNCIERO</t>
  </si>
  <si>
    <t>FACT / REMIS</t>
  </si>
  <si>
    <t>FORMA DE PAGO</t>
  </si>
  <si>
    <t>Facturado</t>
  </si>
  <si>
    <t>Estella González Arias</t>
  </si>
  <si>
    <t>Tuluá</t>
  </si>
  <si>
    <t>957</t>
  </si>
  <si>
    <t>Soga cabuya 1/2 13mm 204m</t>
  </si>
  <si>
    <t>631</t>
  </si>
  <si>
    <t>Fibra pp 18000 5 kg negra</t>
  </si>
  <si>
    <t>FECHA</t>
  </si>
  <si>
    <t>REM4350</t>
  </si>
  <si>
    <t>FE2610</t>
  </si>
  <si>
    <t># paq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</si>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</sst>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/m/yy"/>
    <numFmt numFmtId="166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4" fontId="1" fillId="2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2" borderId="0" xfId="0" applyNumberFormat="1" applyFont="1" applyFill="1"/>
    <xf numFmtId="10" fontId="1" fillId="2" borderId="0" xfId="0" applyNumberFormat="1" applyFont="1" applyFill="1"/>
    <xf numFmtId="0" fontId="1" fillId="2" borderId="0" xfId="0" applyFont="1" applyFill="1" applyAlignment="1">
      <alignment horizontal="right"/>
    </xf>
    <xf numFmtId="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3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1" fillId="0" borderId="0" xfId="0" applyNumberFormat="1" applyFont="1"/>
    <xf numFmtId="166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10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3" fontId="1" fillId="6" borderId="0" xfId="0" applyNumberFormat="1" applyFont="1" applyFill="1" applyAlignment="1">
      <alignment horizontal="center"/>
    </xf>
    <xf numFmtId="3" fontId="1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8" borderId="0" xfId="0" applyNumberFormat="1" applyFont="1" applyFill="1"/>
    <xf numFmtId="3" fontId="1" fillId="8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EF7A-7AF5-4F3E-81D7-89F968F33B79}">
  <dimension ref="A1:V10"/>
  <sheetViews>
    <sheetView tabSelected="1" workbookViewId="0">
      <selection activeCell="A11" sqref="A11"/>
    </sheetView>
  </sheetViews>
  <sheetFormatPr baseColWidth="10" defaultRowHeight="15" x14ac:dyDescent="0.25"/>
  <cols>
    <col min="2" max="2" width="15" customWidth="1"/>
    <col min="3" max="3" width="17.28515625" customWidth="1"/>
    <col min="4" max="4" width="14.42578125" customWidth="1"/>
    <col min="6" max="6" width="21.7109375" customWidth="1"/>
  </cols>
  <sheetData>
    <row r="1" spans="1:22" x14ac:dyDescent="0.25">
      <c r="A1" s="28" t="s">
        <v>37</v>
      </c>
      <c r="B1" s="29" t="s">
        <v>29</v>
      </c>
      <c r="C1" s="28" t="s">
        <v>28</v>
      </c>
      <c r="D1" s="28" t="s">
        <v>27</v>
      </c>
      <c r="E1" s="28" t="s">
        <v>26</v>
      </c>
      <c r="F1" s="28" t="s">
        <v>25</v>
      </c>
      <c r="G1" s="28" t="s">
        <v>24</v>
      </c>
      <c r="H1" s="28" t="s">
        <v>23</v>
      </c>
      <c r="I1" s="28" t="s">
        <v>22</v>
      </c>
      <c r="J1" s="28" t="s">
        <v>21</v>
      </c>
      <c r="K1" s="28" t="s">
        <v>20</v>
      </c>
      <c r="L1" s="28" t="s">
        <v>19</v>
      </c>
      <c r="M1" s="28" t="s">
        <v>18</v>
      </c>
      <c r="N1" s="28" t="s">
        <v>17</v>
      </c>
      <c r="O1" s="28" t="s">
        <v>16</v>
      </c>
      <c r="P1" s="28" t="s">
        <v>15</v>
      </c>
      <c r="Q1" s="28" t="s">
        <v>14</v>
      </c>
      <c r="R1" s="28" t="s">
        <v>40</v>
      </c>
      <c r="S1" s="28" t="s">
        <v>13</v>
      </c>
      <c r="T1" s="28" t="s">
        <v>12</v>
      </c>
      <c r="U1" s="28" t="s">
        <v>11</v>
      </c>
      <c r="V1" s="28" t="s">
        <v>10</v>
      </c>
    </row>
    <row r="2" spans="1:22" x14ac:dyDescent="0.25">
      <c r="A2" s="27" t="s">
        <v>41</v>
      </c>
      <c r="B2" s="7" t="s">
        <v>41</v>
      </c>
      <c r="C2" s="7" t="s">
        <v>41</v>
      </c>
      <c r="D2" s="7" t="s">
        <v>41</v>
      </c>
      <c r="E2" s="26" t="s">
        <v>41</v>
      </c>
      <c r="F2" s="25"/>
      <c r="G2" s="7"/>
      <c r="H2" s="7"/>
      <c r="I2" s="23"/>
      <c r="J2" s="5"/>
      <c r="K2" s="23"/>
      <c r="L2" s="23"/>
      <c r="M2" s="7"/>
      <c r="N2" s="24"/>
      <c r="O2" s="23"/>
      <c r="P2" s="22"/>
      <c r="Q2" s="21"/>
      <c r="R2" s="21"/>
      <c r="S2" s="20"/>
      <c r="T2" s="19"/>
      <c r="U2" s="2"/>
      <c r="V2" s="1"/>
    </row>
    <row r="3" spans="1:22" x14ac:dyDescent="0.25">
      <c r="A3" s="17">
        <v>44366</v>
      </c>
      <c r="B3" s="13">
        <v>6</v>
      </c>
      <c r="C3" s="39" t="s">
        <v>9</v>
      </c>
      <c r="D3" s="13" t="s">
        <v>8</v>
      </c>
      <c r="E3" s="18"/>
      <c r="F3" s="15">
        <v>31245</v>
      </c>
      <c r="G3" s="13" t="s">
        <v>7</v>
      </c>
      <c r="H3" s="13" t="s">
        <v>38</v>
      </c>
      <c r="I3" s="11" t="s">
        <v>6</v>
      </c>
      <c r="J3" s="31">
        <v>14228</v>
      </c>
      <c r="K3" s="11">
        <v>1</v>
      </c>
      <c r="L3" s="38" t="s">
        <v>5</v>
      </c>
      <c r="M3" s="13" t="s">
        <v>4</v>
      </c>
      <c r="N3" s="32">
        <v>208</v>
      </c>
      <c r="O3" s="42" t="s">
        <v>3</v>
      </c>
      <c r="P3" s="10">
        <v>180</v>
      </c>
      <c r="Q3" s="9">
        <v>1791</v>
      </c>
      <c r="R3" s="9"/>
      <c r="S3" s="37">
        <f>P3*Q3</f>
        <v>322380</v>
      </c>
      <c r="T3" s="9">
        <v>36</v>
      </c>
      <c r="U3" s="9"/>
      <c r="V3" s="8"/>
    </row>
    <row r="4" spans="1:22" x14ac:dyDescent="0.25">
      <c r="A4" s="17"/>
      <c r="B4" s="13"/>
      <c r="C4" s="13" t="s">
        <v>41</v>
      </c>
      <c r="D4" s="13" t="s">
        <v>41</v>
      </c>
      <c r="E4" s="16"/>
      <c r="F4" s="35" t="s">
        <v>1</v>
      </c>
      <c r="G4" s="13" t="s">
        <v>41</v>
      </c>
      <c r="H4" s="13"/>
      <c r="I4" s="11"/>
      <c r="J4" s="14"/>
      <c r="K4" s="11"/>
      <c r="L4" s="11"/>
      <c r="M4" s="13"/>
      <c r="N4" s="32">
        <v>698</v>
      </c>
      <c r="O4" s="11" t="s">
        <v>2</v>
      </c>
      <c r="P4" s="10">
        <v>30</v>
      </c>
      <c r="Q4" s="9">
        <v>15661.59</v>
      </c>
      <c r="R4" s="9"/>
      <c r="S4" s="9">
        <f>P4*Q4</f>
        <v>469847.7</v>
      </c>
      <c r="T4" s="9">
        <v>30</v>
      </c>
      <c r="U4" s="9"/>
      <c r="V4" s="8"/>
    </row>
    <row r="5" spans="1:22" x14ac:dyDescent="0.25">
      <c r="A5" s="17"/>
      <c r="B5" s="13"/>
      <c r="C5" s="13"/>
      <c r="D5" s="13"/>
      <c r="E5" s="16"/>
      <c r="F5" s="15" t="s">
        <v>1</v>
      </c>
      <c r="G5" s="13"/>
      <c r="H5" s="13"/>
      <c r="I5" s="11"/>
      <c r="J5" s="14"/>
      <c r="K5" s="11"/>
      <c r="L5" s="11"/>
      <c r="M5" s="13"/>
      <c r="N5" s="32">
        <v>1220</v>
      </c>
      <c r="O5" s="43" t="s">
        <v>0</v>
      </c>
      <c r="P5" s="10">
        <v>24</v>
      </c>
      <c r="Q5" s="9">
        <v>9376.01</v>
      </c>
      <c r="R5" s="9"/>
      <c r="S5" s="9">
        <f>P5*Q5</f>
        <v>225024.24</v>
      </c>
      <c r="T5" s="9">
        <v>2.76</v>
      </c>
      <c r="U5" s="9"/>
      <c r="V5" s="8"/>
    </row>
    <row r="6" spans="1:22" x14ac:dyDescent="0.25">
      <c r="A6" s="2"/>
      <c r="B6" s="7"/>
      <c r="C6" s="2"/>
      <c r="D6" s="2"/>
      <c r="E6" s="6"/>
      <c r="F6" s="2"/>
      <c r="G6" s="2"/>
      <c r="H6" s="2"/>
      <c r="I6" s="2"/>
      <c r="J6" s="5"/>
      <c r="K6" s="2"/>
      <c r="L6" s="2"/>
      <c r="M6" s="2"/>
      <c r="N6" s="5"/>
      <c r="O6" s="2"/>
      <c r="P6" s="2"/>
      <c r="Q6" s="3"/>
      <c r="R6" s="3"/>
      <c r="S6" s="3"/>
      <c r="T6" s="4"/>
      <c r="U6" s="2"/>
      <c r="V6" s="1"/>
    </row>
    <row r="7" spans="1:22" x14ac:dyDescent="0.25">
      <c r="A7" s="17">
        <v>44365</v>
      </c>
      <c r="B7" s="13">
        <v>30</v>
      </c>
      <c r="C7" s="13" t="s">
        <v>30</v>
      </c>
      <c r="D7" s="13" t="s">
        <v>8</v>
      </c>
      <c r="E7" s="16">
        <v>0.19</v>
      </c>
      <c r="F7" s="33" t="s">
        <v>31</v>
      </c>
      <c r="G7" s="13" t="s">
        <v>32</v>
      </c>
      <c r="H7" s="13" t="s">
        <v>39</v>
      </c>
      <c r="I7" s="11" t="s">
        <v>6</v>
      </c>
      <c r="J7" s="40">
        <v>15751</v>
      </c>
      <c r="K7" s="11">
        <v>1</v>
      </c>
      <c r="L7" s="34" t="s">
        <v>5</v>
      </c>
      <c r="M7" s="13"/>
      <c r="N7" s="12" t="s">
        <v>33</v>
      </c>
      <c r="O7" s="11" t="s">
        <v>34</v>
      </c>
      <c r="P7" s="10">
        <v>204</v>
      </c>
      <c r="Q7" s="9">
        <f>IF(E7="",U7, ROUND(U7/(1+E7),0))</f>
        <v>1280</v>
      </c>
      <c r="R7" s="9"/>
      <c r="S7" s="9">
        <f>P7*Q7</f>
        <v>261120</v>
      </c>
      <c r="T7" s="9">
        <v>25</v>
      </c>
      <c r="U7" s="41">
        <v>1523.2</v>
      </c>
      <c r="V7" s="8"/>
    </row>
    <row r="8" spans="1:22" x14ac:dyDescent="0.25">
      <c r="A8" s="30"/>
      <c r="B8" s="13"/>
      <c r="C8" s="13"/>
      <c r="D8" s="13"/>
      <c r="E8" s="16">
        <v>0.19</v>
      </c>
      <c r="F8" s="15" t="s">
        <v>31</v>
      </c>
      <c r="G8" s="30"/>
      <c r="H8" s="30"/>
      <c r="I8" s="11"/>
      <c r="J8" s="14"/>
      <c r="K8" s="11"/>
      <c r="L8" s="11"/>
      <c r="M8" s="13"/>
      <c r="N8" s="12" t="s">
        <v>35</v>
      </c>
      <c r="O8" s="11" t="s">
        <v>36</v>
      </c>
      <c r="P8" s="10">
        <v>2</v>
      </c>
      <c r="Q8" s="36">
        <f>IF(E8="",U8, ROUND(U8/(1+E8),0))</f>
        <v>37734</v>
      </c>
      <c r="R8" s="9"/>
      <c r="S8" s="9">
        <f>P8*Q8</f>
        <v>75468</v>
      </c>
      <c r="T8" s="9">
        <v>10</v>
      </c>
      <c r="U8" s="9">
        <v>44903.46</v>
      </c>
      <c r="V8" s="8"/>
    </row>
    <row r="9" spans="1:22" x14ac:dyDescent="0.25">
      <c r="A9" s="2"/>
      <c r="B9" s="2"/>
      <c r="C9" s="2"/>
      <c r="D9" s="2"/>
      <c r="E9" s="6"/>
      <c r="F9" s="2"/>
      <c r="G9" s="2"/>
      <c r="H9" s="2"/>
      <c r="I9" s="2"/>
      <c r="J9" s="5"/>
      <c r="K9" s="2"/>
      <c r="L9" s="2"/>
      <c r="M9" s="2"/>
      <c r="N9" s="5"/>
      <c r="O9" s="2"/>
      <c r="P9" s="2"/>
      <c r="Q9" s="3"/>
      <c r="R9" s="3"/>
      <c r="S9" s="3"/>
      <c r="T9" s="4"/>
      <c r="U9" s="2"/>
      <c r="V9" s="1"/>
    </row>
    <row r="10" spans="1:22" x14ac:dyDescent="0.25">
      <c r="A10" s="17">
        <v>44365</v>
      </c>
      <c r="B10" s="13">
        <v>30</v>
      </c>
      <c r="C10" s="13" t="s">
        <v>30</v>
      </c>
      <c r="D10" s="13" t="s">
        <v>8</v>
      </c>
      <c r="E10" s="16">
        <v>0.19</v>
      </c>
      <c r="F10" s="33" t="s">
        <v>31</v>
      </c>
      <c r="G10" s="13" t="s">
        <v>32</v>
      </c>
      <c r="H10" s="13" t="s">
        <v>39</v>
      </c>
      <c r="I10" s="11" t="s">
        <v>6</v>
      </c>
      <c r="J10" s="40">
        <v>15751</v>
      </c>
      <c r="K10" s="11">
        <v>1</v>
      </c>
      <c r="L10" s="34" t="s">
        <v>5</v>
      </c>
      <c r="M10" s="13"/>
      <c r="N10" s="12" t="s">
        <v>33</v>
      </c>
      <c r="O10" s="11" t="s">
        <v>34</v>
      </c>
      <c r="P10" s="10">
        <v>204</v>
      </c>
      <c r="Q10" s="9">
        <f>IF(E10="",U10, ROUND(U10/(1+E10),0))</f>
        <v>1280</v>
      </c>
      <c r="R10" s="9"/>
      <c r="S10" s="9">
        <f>P10*Q10</f>
        <v>261120</v>
      </c>
      <c r="T10" s="9">
        <v>25</v>
      </c>
      <c r="U10" s="41">
        <v>1523.2</v>
      </c>
      <c r="V1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Orozco Dominguez</dc:creator>
  <cp:lastModifiedBy>Maria Fernanda Orozco Dominguez</cp:lastModifiedBy>
  <dcterms:created xsi:type="dcterms:W3CDTF">2022-09-08T02:16:19Z</dcterms:created>
  <dcterms:modified xsi:type="dcterms:W3CDTF">2022-09-14T04:53:05Z</dcterms:modified>
</cp:coreProperties>
</file>