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24226"/>
  <mc:AlternateContent xmlns:mc="http://schemas.openxmlformats.org/markup-compatibility/2006">
    <mc:Choice Requires="x15">
      <x15ac:absPath xmlns:x15ac="http://schemas.microsoft.com/office/spreadsheetml/2010/11/ac" url="/Users/bryanathieret/Desktop/"/>
    </mc:Choice>
  </mc:AlternateContent>
  <xr:revisionPtr revIDLastSave="0" documentId="13_ncr:1_{E80F3E57-CE35-7546-9AE7-3C8A94146FDC}" xr6:coauthVersionLast="47" xr6:coauthVersionMax="47" xr10:uidLastSave="{00000000-0000-0000-0000-000000000000}"/>
  <bookViews>
    <workbookView xWindow="0" yWindow="500" windowWidth="23200" windowHeight="13260" tabRatio="884" xr2:uid="{00000000-000D-0000-FFFF-FFFF00000000}"/>
  </bookViews>
  <sheets>
    <sheet name="Number Drug OD Death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1" i="3" l="1"/>
  <c r="Z66" i="3"/>
  <c r="Z110" i="3"/>
  <c r="Z109" i="3"/>
  <c r="Z108" i="3"/>
  <c r="Z107" i="3"/>
  <c r="Z106" i="3"/>
  <c r="Z105" i="3"/>
  <c r="Z104" i="3"/>
  <c r="Z103" i="3"/>
  <c r="Z102" i="3"/>
  <c r="Z101" i="3"/>
  <c r="Z100" i="3"/>
  <c r="Z99" i="3"/>
  <c r="Z98" i="3"/>
  <c r="Z97" i="3"/>
  <c r="Z95" i="3"/>
  <c r="Z94" i="3"/>
  <c r="Z93" i="3"/>
  <c r="Z92" i="3"/>
  <c r="Z91" i="3"/>
  <c r="Z90" i="3"/>
  <c r="Z89" i="3"/>
  <c r="Z88" i="3"/>
  <c r="Z87" i="3"/>
  <c r="Z86" i="3"/>
  <c r="Z85" i="3"/>
  <c r="Z84" i="3"/>
  <c r="Z83" i="3"/>
  <c r="Z82" i="3"/>
  <c r="Z80" i="3"/>
  <c r="Z79" i="3"/>
  <c r="Z78" i="3"/>
  <c r="Z77" i="3"/>
  <c r="Z76" i="3"/>
  <c r="Z75" i="3"/>
  <c r="Z74" i="3"/>
  <c r="Z73" i="3"/>
  <c r="Z72" i="3"/>
  <c r="Z71" i="3"/>
  <c r="Z70" i="3"/>
  <c r="Z69" i="3"/>
  <c r="Z68" i="3"/>
  <c r="Z67" i="3"/>
  <c r="Z65" i="3"/>
  <c r="Z64" i="3"/>
  <c r="Z63" i="3"/>
  <c r="Z62" i="3"/>
  <c r="Z61" i="3"/>
  <c r="Z60" i="3"/>
  <c r="Z59" i="3"/>
  <c r="Z58" i="3"/>
  <c r="Z57" i="3"/>
  <c r="Z56" i="3"/>
  <c r="Z55" i="3"/>
  <c r="Z54" i="3"/>
  <c r="Z53" i="3"/>
  <c r="Z52" i="3"/>
  <c r="Z46" i="3"/>
  <c r="Z50" i="3"/>
  <c r="Z49" i="3"/>
  <c r="Z48" i="3"/>
  <c r="Z47" i="3"/>
  <c r="Z45" i="3"/>
  <c r="Z44" i="3"/>
  <c r="Z43" i="3"/>
  <c r="Z42" i="3"/>
  <c r="Z41" i="3"/>
  <c r="Z40" i="3"/>
  <c r="Z39" i="3"/>
  <c r="Z38" i="3"/>
  <c r="Z37" i="3"/>
  <c r="Z26" i="3"/>
  <c r="Z25" i="3"/>
  <c r="Z35" i="3"/>
  <c r="Z34" i="3"/>
  <c r="Z33" i="3"/>
  <c r="Z32" i="3"/>
  <c r="Z31" i="3"/>
  <c r="Z30" i="3"/>
  <c r="Z29" i="3"/>
  <c r="Z28" i="3"/>
  <c r="Z13" i="3"/>
  <c r="Z12" i="3"/>
  <c r="Z9" i="3"/>
  <c r="Z96" i="3"/>
  <c r="Z51" i="3"/>
  <c r="Z36" i="3"/>
  <c r="Z27" i="3"/>
  <c r="Z24" i="3"/>
  <c r="Z15" i="3"/>
  <c r="Z14" i="3"/>
  <c r="Z11" i="3"/>
  <c r="Z8" i="3"/>
  <c r="C42" i="3"/>
  <c r="C48" i="3"/>
  <c r="U50" i="3"/>
  <c r="T50" i="3"/>
  <c r="S50" i="3"/>
  <c r="R50" i="3"/>
  <c r="Q50" i="3"/>
  <c r="P50" i="3"/>
  <c r="O50" i="3"/>
  <c r="N50" i="3"/>
  <c r="M50" i="3"/>
  <c r="L50" i="3"/>
  <c r="K50" i="3"/>
  <c r="J50" i="3"/>
  <c r="I50" i="3"/>
  <c r="H50" i="3"/>
  <c r="G50" i="3"/>
  <c r="F50" i="3"/>
  <c r="E50" i="3"/>
  <c r="D50" i="3"/>
  <c r="C50" i="3"/>
  <c r="U49" i="3"/>
  <c r="T49" i="3"/>
  <c r="S49" i="3"/>
  <c r="R49" i="3"/>
  <c r="Q49" i="3"/>
  <c r="P49" i="3"/>
  <c r="O49" i="3"/>
  <c r="N49" i="3"/>
  <c r="M49" i="3"/>
  <c r="L49" i="3"/>
  <c r="K49" i="3"/>
  <c r="J49" i="3"/>
  <c r="I49" i="3"/>
  <c r="H49" i="3"/>
  <c r="G49" i="3"/>
  <c r="F49" i="3"/>
  <c r="E49" i="3"/>
  <c r="D49" i="3"/>
  <c r="C49" i="3"/>
  <c r="U48" i="3"/>
  <c r="T48" i="3"/>
  <c r="S48" i="3"/>
  <c r="R48" i="3"/>
  <c r="Q48" i="3"/>
  <c r="P48" i="3"/>
  <c r="O48" i="3"/>
  <c r="N48" i="3"/>
  <c r="M48" i="3"/>
  <c r="L48" i="3"/>
  <c r="K48" i="3"/>
  <c r="J48" i="3"/>
  <c r="I48" i="3"/>
  <c r="H48" i="3"/>
  <c r="G48" i="3"/>
  <c r="F48" i="3"/>
  <c r="E48" i="3"/>
  <c r="D48" i="3"/>
  <c r="U44" i="3"/>
  <c r="T44" i="3"/>
  <c r="S44" i="3"/>
  <c r="R44" i="3"/>
  <c r="Q44" i="3"/>
  <c r="P44" i="3"/>
  <c r="O44" i="3"/>
  <c r="N44" i="3"/>
  <c r="M44" i="3"/>
  <c r="L44" i="3"/>
  <c r="K44" i="3"/>
  <c r="J44" i="3"/>
  <c r="I44" i="3"/>
  <c r="H44" i="3"/>
  <c r="G44" i="3"/>
  <c r="F44" i="3"/>
  <c r="E44" i="3"/>
  <c r="D44" i="3"/>
  <c r="C44" i="3"/>
  <c r="U43" i="3"/>
  <c r="T43" i="3"/>
  <c r="S43" i="3"/>
  <c r="R43" i="3"/>
  <c r="Q43" i="3"/>
  <c r="P43" i="3"/>
  <c r="O43" i="3"/>
  <c r="N43" i="3"/>
  <c r="M43" i="3"/>
  <c r="L43" i="3"/>
  <c r="K43" i="3"/>
  <c r="J43" i="3"/>
  <c r="I43" i="3"/>
  <c r="H43" i="3"/>
  <c r="G43" i="3"/>
  <c r="F43" i="3"/>
  <c r="E43" i="3"/>
  <c r="D43" i="3"/>
  <c r="C43" i="3"/>
  <c r="U42" i="3"/>
  <c r="T42" i="3"/>
  <c r="S42" i="3"/>
  <c r="R42" i="3"/>
  <c r="Q42" i="3"/>
  <c r="P42" i="3"/>
  <c r="O42" i="3"/>
  <c r="N42" i="3"/>
  <c r="M42" i="3"/>
  <c r="L42" i="3"/>
  <c r="K42" i="3"/>
  <c r="J42" i="3"/>
  <c r="I42" i="3"/>
  <c r="H42" i="3"/>
  <c r="G42" i="3"/>
  <c r="F42" i="3"/>
  <c r="E42" i="3"/>
  <c r="D42" i="3"/>
  <c r="W42" i="3"/>
  <c r="V49" i="3"/>
  <c r="Y50" i="3"/>
  <c r="X50" i="3"/>
  <c r="W50" i="3"/>
  <c r="V50" i="3"/>
  <c r="Y49" i="3"/>
  <c r="X49" i="3"/>
  <c r="W49" i="3"/>
  <c r="Y48" i="3"/>
  <c r="X48" i="3"/>
  <c r="W48" i="3"/>
  <c r="V48" i="3"/>
  <c r="Y44" i="3"/>
  <c r="X44" i="3"/>
  <c r="W44" i="3"/>
  <c r="V44" i="3"/>
  <c r="Y43" i="3"/>
  <c r="X43" i="3"/>
  <c r="W43" i="3"/>
  <c r="V43" i="3"/>
  <c r="Y42" i="3"/>
  <c r="X42" i="3"/>
  <c r="V42" i="3"/>
  <c r="Z20" i="3"/>
  <c r="Z19" i="3"/>
  <c r="Z17" i="3"/>
  <c r="Z16" i="3"/>
  <c r="Z10" i="3"/>
  <c r="Y102" i="3"/>
  <c r="Y103" i="3"/>
  <c r="Y104" i="3"/>
  <c r="Y108" i="3"/>
  <c r="Y109" i="3"/>
  <c r="Y110" i="3"/>
  <c r="Y93" i="3"/>
  <c r="Y94" i="3"/>
  <c r="Y95" i="3"/>
  <c r="Y87" i="3"/>
  <c r="Y88" i="3"/>
  <c r="Y89" i="3"/>
  <c r="Y78" i="3"/>
  <c r="Y79" i="3"/>
  <c r="Y80" i="3"/>
  <c r="Y72" i="3"/>
  <c r="Y73" i="3"/>
  <c r="Y74" i="3"/>
  <c r="Y63" i="3"/>
  <c r="Y64" i="3"/>
  <c r="Y65" i="3"/>
  <c r="Y57" i="3"/>
  <c r="Y58" i="3"/>
  <c r="Y59" i="3"/>
  <c r="Y33" i="3"/>
  <c r="Y34" i="3"/>
  <c r="Y35" i="3"/>
  <c r="Y21" i="3"/>
  <c r="Y22" i="3"/>
  <c r="Y23" i="3"/>
  <c r="X108" i="3" l="1"/>
  <c r="X109" i="3"/>
  <c r="X110" i="3"/>
  <c r="X102" i="3"/>
  <c r="X103" i="3"/>
  <c r="X104" i="3"/>
  <c r="X93" i="3"/>
  <c r="X94" i="3"/>
  <c r="X95" i="3"/>
  <c r="X87" i="3"/>
  <c r="X88" i="3"/>
  <c r="X89" i="3"/>
  <c r="X78" i="3" l="1"/>
  <c r="X79" i="3"/>
  <c r="X80" i="3"/>
  <c r="X72" i="3"/>
  <c r="X73" i="3"/>
  <c r="X74" i="3"/>
  <c r="X57" i="3"/>
  <c r="X58" i="3"/>
  <c r="X59" i="3"/>
  <c r="X63" i="3"/>
  <c r="X64" i="3"/>
  <c r="X65" i="3"/>
  <c r="X33" i="3"/>
  <c r="X34" i="3"/>
  <c r="X35" i="3"/>
  <c r="X22" i="3"/>
  <c r="X23" i="3"/>
  <c r="X21" i="3"/>
  <c r="W21" i="3"/>
  <c r="C73" i="3" l="1"/>
  <c r="U72" i="3"/>
  <c r="V72" i="3"/>
  <c r="W72" i="3"/>
  <c r="W108" i="3" l="1"/>
  <c r="W109" i="3"/>
  <c r="W110" i="3"/>
  <c r="W102" i="3"/>
  <c r="W103" i="3"/>
  <c r="W104" i="3"/>
  <c r="W93" i="3"/>
  <c r="W94" i="3"/>
  <c r="W95" i="3"/>
  <c r="W87" i="3"/>
  <c r="W88" i="3"/>
  <c r="W89" i="3"/>
  <c r="W78" i="3"/>
  <c r="W79" i="3"/>
  <c r="W80" i="3"/>
  <c r="W73" i="3"/>
  <c r="W74" i="3"/>
  <c r="W63" i="3"/>
  <c r="W64" i="3"/>
  <c r="W65" i="3"/>
  <c r="W57" i="3"/>
  <c r="W58" i="3"/>
  <c r="W59" i="3"/>
  <c r="W33" i="3"/>
  <c r="W34" i="3"/>
  <c r="W35" i="3"/>
  <c r="V22" i="3"/>
  <c r="W22" i="3"/>
  <c r="V23" i="3"/>
  <c r="W23" i="3"/>
  <c r="V21" i="3"/>
  <c r="V74" i="3" l="1"/>
  <c r="C66" i="3"/>
  <c r="D66" i="3"/>
  <c r="E66" i="3"/>
  <c r="F66" i="3"/>
  <c r="G66" i="3"/>
  <c r="H66" i="3"/>
  <c r="I66" i="3"/>
  <c r="J66" i="3"/>
  <c r="K66" i="3"/>
  <c r="L66" i="3"/>
  <c r="M66" i="3"/>
  <c r="N66" i="3"/>
  <c r="O66" i="3"/>
  <c r="P66" i="3"/>
  <c r="Q66" i="3"/>
  <c r="R66" i="3"/>
  <c r="S66" i="3"/>
  <c r="T66" i="3"/>
  <c r="V102" i="3"/>
  <c r="V103" i="3"/>
  <c r="V104" i="3"/>
  <c r="V108" i="3"/>
  <c r="V109" i="3"/>
  <c r="V110" i="3"/>
  <c r="V93" i="3"/>
  <c r="V94" i="3"/>
  <c r="V95" i="3"/>
  <c r="V87" i="3"/>
  <c r="V88" i="3"/>
  <c r="V89" i="3"/>
  <c r="V78" i="3"/>
  <c r="V79" i="3"/>
  <c r="V80" i="3"/>
  <c r="V73" i="3"/>
  <c r="V63" i="3"/>
  <c r="V64" i="3"/>
  <c r="V65" i="3"/>
  <c r="V57" i="3"/>
  <c r="V58" i="3"/>
  <c r="V59" i="3"/>
  <c r="V33" i="3"/>
  <c r="V34" i="3"/>
  <c r="V35" i="3"/>
  <c r="U33" i="3"/>
  <c r="U21" i="3"/>
  <c r="U110" i="3"/>
  <c r="U109" i="3"/>
  <c r="U108" i="3"/>
  <c r="U104" i="3"/>
  <c r="U103" i="3"/>
  <c r="U102" i="3"/>
  <c r="U95" i="3"/>
  <c r="U94" i="3"/>
  <c r="U93" i="3"/>
  <c r="U89" i="3"/>
  <c r="U88" i="3"/>
  <c r="U87" i="3"/>
  <c r="U80" i="3"/>
  <c r="U79" i="3"/>
  <c r="U78" i="3"/>
  <c r="U74" i="3"/>
  <c r="U73" i="3"/>
  <c r="D34" i="3"/>
  <c r="E34" i="3"/>
  <c r="F34" i="3"/>
  <c r="G34" i="3"/>
  <c r="H34" i="3"/>
  <c r="I34" i="3"/>
  <c r="J34" i="3"/>
  <c r="K34" i="3"/>
  <c r="L34" i="3"/>
  <c r="M34" i="3"/>
  <c r="N34" i="3"/>
  <c r="O34" i="3"/>
  <c r="P34" i="3"/>
  <c r="Q34" i="3"/>
  <c r="R34" i="3"/>
  <c r="S34" i="3"/>
  <c r="T34" i="3"/>
  <c r="U34" i="3"/>
  <c r="D35" i="3"/>
  <c r="E35" i="3"/>
  <c r="F35" i="3"/>
  <c r="G35" i="3"/>
  <c r="H35" i="3"/>
  <c r="I35" i="3"/>
  <c r="J35" i="3"/>
  <c r="K35" i="3"/>
  <c r="L35" i="3"/>
  <c r="M35" i="3"/>
  <c r="N35" i="3"/>
  <c r="O35" i="3"/>
  <c r="P35" i="3"/>
  <c r="Q35" i="3"/>
  <c r="R35" i="3"/>
  <c r="S35" i="3"/>
  <c r="T35" i="3"/>
  <c r="U35" i="3"/>
  <c r="C35" i="3"/>
  <c r="C34" i="3"/>
  <c r="C65" i="3"/>
  <c r="C64" i="3"/>
  <c r="U57" i="3"/>
  <c r="D58" i="3"/>
  <c r="E58" i="3"/>
  <c r="F58" i="3"/>
  <c r="G58" i="3"/>
  <c r="H58" i="3"/>
  <c r="I58" i="3"/>
  <c r="J58" i="3"/>
  <c r="K58" i="3"/>
  <c r="L58" i="3"/>
  <c r="M58" i="3"/>
  <c r="N58" i="3"/>
  <c r="O58" i="3"/>
  <c r="P58" i="3"/>
  <c r="Q58" i="3"/>
  <c r="R58" i="3"/>
  <c r="S58" i="3"/>
  <c r="T58" i="3"/>
  <c r="U58" i="3"/>
  <c r="D59" i="3"/>
  <c r="E59" i="3"/>
  <c r="F59" i="3"/>
  <c r="G59" i="3"/>
  <c r="H59" i="3"/>
  <c r="I59" i="3"/>
  <c r="J59" i="3"/>
  <c r="K59" i="3"/>
  <c r="L59" i="3"/>
  <c r="M59" i="3"/>
  <c r="N59" i="3"/>
  <c r="O59" i="3"/>
  <c r="P59" i="3"/>
  <c r="Q59" i="3"/>
  <c r="R59" i="3"/>
  <c r="S59" i="3"/>
  <c r="T59" i="3"/>
  <c r="U59" i="3"/>
  <c r="C59" i="3"/>
  <c r="C58" i="3"/>
  <c r="U63" i="3"/>
  <c r="D64" i="3"/>
  <c r="E64" i="3"/>
  <c r="F64" i="3"/>
  <c r="G64" i="3"/>
  <c r="H64" i="3"/>
  <c r="I64" i="3"/>
  <c r="J64" i="3"/>
  <c r="K64" i="3"/>
  <c r="L64" i="3"/>
  <c r="M64" i="3"/>
  <c r="N64" i="3"/>
  <c r="O64" i="3"/>
  <c r="P64" i="3"/>
  <c r="Q64" i="3"/>
  <c r="R64" i="3"/>
  <c r="S64" i="3"/>
  <c r="T64" i="3"/>
  <c r="U64" i="3"/>
  <c r="D65" i="3"/>
  <c r="E65" i="3"/>
  <c r="F65" i="3"/>
  <c r="G65" i="3"/>
  <c r="H65" i="3"/>
  <c r="I65" i="3"/>
  <c r="J65" i="3"/>
  <c r="K65" i="3"/>
  <c r="L65" i="3"/>
  <c r="M65" i="3"/>
  <c r="N65" i="3"/>
  <c r="O65" i="3"/>
  <c r="P65" i="3"/>
  <c r="Q65" i="3"/>
  <c r="R65" i="3"/>
  <c r="S65" i="3"/>
  <c r="T65" i="3"/>
  <c r="U65" i="3"/>
  <c r="T21" i="3"/>
  <c r="D22" i="3"/>
  <c r="E22" i="3"/>
  <c r="F22" i="3"/>
  <c r="G22" i="3"/>
  <c r="H22" i="3"/>
  <c r="I22" i="3"/>
  <c r="J22" i="3"/>
  <c r="K22" i="3"/>
  <c r="L22" i="3"/>
  <c r="M22" i="3"/>
  <c r="N22" i="3"/>
  <c r="O22" i="3"/>
  <c r="P22" i="3"/>
  <c r="Q22" i="3"/>
  <c r="R22" i="3"/>
  <c r="S22" i="3"/>
  <c r="Z22" i="3" s="1"/>
  <c r="T22" i="3"/>
  <c r="U22" i="3"/>
  <c r="D23" i="3"/>
  <c r="E23" i="3"/>
  <c r="F23" i="3"/>
  <c r="G23" i="3"/>
  <c r="H23" i="3"/>
  <c r="I23" i="3"/>
  <c r="J23" i="3"/>
  <c r="K23" i="3"/>
  <c r="L23" i="3"/>
  <c r="M23" i="3"/>
  <c r="N23" i="3"/>
  <c r="O23" i="3"/>
  <c r="P23" i="3"/>
  <c r="Q23" i="3"/>
  <c r="R23" i="3"/>
  <c r="S23" i="3"/>
  <c r="Z23" i="3" s="1"/>
  <c r="T23" i="3"/>
  <c r="U23" i="3"/>
  <c r="C23" i="3"/>
  <c r="C22" i="3"/>
  <c r="C18" i="3"/>
  <c r="C21" i="3" s="1"/>
  <c r="C54" i="3"/>
  <c r="C57" i="3" s="1"/>
  <c r="C60" i="3"/>
  <c r="C63" i="3" s="1"/>
  <c r="D18" i="3"/>
  <c r="D21" i="3" s="1"/>
  <c r="E18" i="3"/>
  <c r="E21" i="3" s="1"/>
  <c r="F18" i="3"/>
  <c r="F21" i="3" s="1"/>
  <c r="G18" i="3"/>
  <c r="G21" i="3" s="1"/>
  <c r="H18" i="3"/>
  <c r="H21" i="3" s="1"/>
  <c r="I18" i="3"/>
  <c r="I21" i="3" s="1"/>
  <c r="J18" i="3"/>
  <c r="J21" i="3" s="1"/>
  <c r="K18" i="3"/>
  <c r="K21" i="3" s="1"/>
  <c r="L18" i="3"/>
  <c r="L21" i="3" s="1"/>
  <c r="M18" i="3"/>
  <c r="M21" i="3" s="1"/>
  <c r="N18" i="3"/>
  <c r="N21" i="3" s="1"/>
  <c r="O18" i="3"/>
  <c r="O21" i="3" s="1"/>
  <c r="P18" i="3"/>
  <c r="P21" i="3" s="1"/>
  <c r="Q18" i="3"/>
  <c r="Q21" i="3" s="1"/>
  <c r="R18" i="3"/>
  <c r="R21" i="3" s="1"/>
  <c r="S18" i="3"/>
  <c r="Z18" i="3" s="1"/>
  <c r="D110" i="3"/>
  <c r="E110" i="3"/>
  <c r="F110" i="3"/>
  <c r="G110" i="3"/>
  <c r="H110" i="3"/>
  <c r="I110" i="3"/>
  <c r="J110" i="3"/>
  <c r="K110" i="3"/>
  <c r="L110" i="3"/>
  <c r="M110" i="3"/>
  <c r="N110" i="3"/>
  <c r="O110" i="3"/>
  <c r="P110" i="3"/>
  <c r="Q110" i="3"/>
  <c r="R110" i="3"/>
  <c r="S110" i="3"/>
  <c r="T110" i="3"/>
  <c r="C110" i="3"/>
  <c r="D109" i="3"/>
  <c r="E109" i="3"/>
  <c r="F109" i="3"/>
  <c r="G109" i="3"/>
  <c r="G108" i="3" s="1"/>
  <c r="H109" i="3"/>
  <c r="I109" i="3"/>
  <c r="J109" i="3"/>
  <c r="K109" i="3"/>
  <c r="L109" i="3"/>
  <c r="M109" i="3"/>
  <c r="N109" i="3"/>
  <c r="O109" i="3"/>
  <c r="P109" i="3"/>
  <c r="Q109" i="3"/>
  <c r="R109" i="3"/>
  <c r="S109" i="3"/>
  <c r="T109" i="3"/>
  <c r="C109" i="3"/>
  <c r="D104" i="3"/>
  <c r="E104" i="3"/>
  <c r="F104" i="3"/>
  <c r="G104" i="3"/>
  <c r="H104" i="3"/>
  <c r="I104" i="3"/>
  <c r="J104" i="3"/>
  <c r="K104" i="3"/>
  <c r="L104" i="3"/>
  <c r="M104" i="3"/>
  <c r="N104" i="3"/>
  <c r="O104" i="3"/>
  <c r="P104" i="3"/>
  <c r="Q104" i="3"/>
  <c r="Q102" i="3" s="1"/>
  <c r="R104" i="3"/>
  <c r="S104" i="3"/>
  <c r="T104" i="3"/>
  <c r="C104" i="3"/>
  <c r="D103" i="3"/>
  <c r="E103" i="3"/>
  <c r="F103" i="3"/>
  <c r="F102" i="3" s="1"/>
  <c r="G103" i="3"/>
  <c r="H103" i="3"/>
  <c r="I103" i="3"/>
  <c r="J103" i="3"/>
  <c r="K103" i="3"/>
  <c r="K102" i="3" s="1"/>
  <c r="L103" i="3"/>
  <c r="M103" i="3"/>
  <c r="N103" i="3"/>
  <c r="O103" i="3"/>
  <c r="P103" i="3"/>
  <c r="Q103" i="3"/>
  <c r="R103" i="3"/>
  <c r="S103" i="3"/>
  <c r="T103" i="3"/>
  <c r="C103" i="3"/>
  <c r="D105" i="3"/>
  <c r="E105" i="3"/>
  <c r="F105" i="3"/>
  <c r="G105" i="3"/>
  <c r="H105" i="3"/>
  <c r="I105" i="3"/>
  <c r="J105" i="3"/>
  <c r="K105" i="3"/>
  <c r="L105" i="3"/>
  <c r="M105" i="3"/>
  <c r="N105" i="3"/>
  <c r="O105" i="3"/>
  <c r="P105" i="3"/>
  <c r="Q105" i="3"/>
  <c r="R105" i="3"/>
  <c r="S105" i="3"/>
  <c r="T105" i="3"/>
  <c r="C105" i="3"/>
  <c r="D99" i="3"/>
  <c r="E99" i="3"/>
  <c r="F99" i="3"/>
  <c r="G99" i="3"/>
  <c r="H99" i="3"/>
  <c r="I99" i="3"/>
  <c r="J99" i="3"/>
  <c r="K99" i="3"/>
  <c r="L99" i="3"/>
  <c r="M99" i="3"/>
  <c r="N99" i="3"/>
  <c r="O99" i="3"/>
  <c r="P99" i="3"/>
  <c r="Q99" i="3"/>
  <c r="R99" i="3"/>
  <c r="S99" i="3"/>
  <c r="T99" i="3"/>
  <c r="C99" i="3"/>
  <c r="D96" i="3"/>
  <c r="E96" i="3"/>
  <c r="F96" i="3"/>
  <c r="G96" i="3"/>
  <c r="H96" i="3"/>
  <c r="I96" i="3"/>
  <c r="J96" i="3"/>
  <c r="K96" i="3"/>
  <c r="L96" i="3"/>
  <c r="M96" i="3"/>
  <c r="N96" i="3"/>
  <c r="O96" i="3"/>
  <c r="P96" i="3"/>
  <c r="Q96" i="3"/>
  <c r="R96" i="3"/>
  <c r="S96" i="3"/>
  <c r="T96" i="3"/>
  <c r="C96" i="3"/>
  <c r="D94" i="3"/>
  <c r="E94" i="3"/>
  <c r="F94" i="3"/>
  <c r="G94" i="3"/>
  <c r="H94" i="3"/>
  <c r="I94" i="3"/>
  <c r="J94" i="3"/>
  <c r="K94" i="3"/>
  <c r="L94" i="3"/>
  <c r="M94" i="3"/>
  <c r="N94" i="3"/>
  <c r="O94" i="3"/>
  <c r="P94" i="3"/>
  <c r="Q94" i="3"/>
  <c r="R94" i="3"/>
  <c r="S94" i="3"/>
  <c r="T94" i="3"/>
  <c r="C94" i="3"/>
  <c r="D95" i="3"/>
  <c r="E95" i="3"/>
  <c r="F95" i="3"/>
  <c r="G95" i="3"/>
  <c r="H95" i="3"/>
  <c r="I95" i="3"/>
  <c r="J95" i="3"/>
  <c r="K95" i="3"/>
  <c r="L95" i="3"/>
  <c r="M95" i="3"/>
  <c r="N95" i="3"/>
  <c r="O95" i="3"/>
  <c r="P95" i="3"/>
  <c r="Q95" i="3"/>
  <c r="R95" i="3"/>
  <c r="S95" i="3"/>
  <c r="T95" i="3"/>
  <c r="C95" i="3"/>
  <c r="D88" i="3"/>
  <c r="E88" i="3"/>
  <c r="F88" i="3"/>
  <c r="G88" i="3"/>
  <c r="H88" i="3"/>
  <c r="I88" i="3"/>
  <c r="J88" i="3"/>
  <c r="K88" i="3"/>
  <c r="L88" i="3"/>
  <c r="M88" i="3"/>
  <c r="N88" i="3"/>
  <c r="O88" i="3"/>
  <c r="P88" i="3"/>
  <c r="Q88" i="3"/>
  <c r="R88" i="3"/>
  <c r="S88" i="3"/>
  <c r="T88" i="3"/>
  <c r="C88" i="3"/>
  <c r="D89" i="3"/>
  <c r="E89" i="3"/>
  <c r="E87" i="3" s="1"/>
  <c r="F89" i="3"/>
  <c r="G89" i="3"/>
  <c r="H89" i="3"/>
  <c r="I89" i="3"/>
  <c r="J89" i="3"/>
  <c r="K89" i="3"/>
  <c r="L89" i="3"/>
  <c r="M89" i="3"/>
  <c r="N89" i="3"/>
  <c r="O89" i="3"/>
  <c r="P89" i="3"/>
  <c r="Q89" i="3"/>
  <c r="R89" i="3"/>
  <c r="S89" i="3"/>
  <c r="T89" i="3"/>
  <c r="C89" i="3"/>
  <c r="D90" i="3"/>
  <c r="E90" i="3"/>
  <c r="F90" i="3"/>
  <c r="G90" i="3"/>
  <c r="H90" i="3"/>
  <c r="I90" i="3"/>
  <c r="J90" i="3"/>
  <c r="K90" i="3"/>
  <c r="L90" i="3"/>
  <c r="M90" i="3"/>
  <c r="N90" i="3"/>
  <c r="O90" i="3"/>
  <c r="P90" i="3"/>
  <c r="Q90" i="3"/>
  <c r="R90" i="3"/>
  <c r="S90" i="3"/>
  <c r="T90" i="3"/>
  <c r="C90" i="3"/>
  <c r="D84" i="3"/>
  <c r="E84" i="3"/>
  <c r="F84" i="3"/>
  <c r="G84" i="3"/>
  <c r="H84" i="3"/>
  <c r="I84" i="3"/>
  <c r="J84" i="3"/>
  <c r="K84" i="3"/>
  <c r="L84" i="3"/>
  <c r="M84" i="3"/>
  <c r="N84" i="3"/>
  <c r="O84" i="3"/>
  <c r="P84" i="3"/>
  <c r="Q84" i="3"/>
  <c r="R84" i="3"/>
  <c r="S84" i="3"/>
  <c r="T84" i="3"/>
  <c r="C84" i="3"/>
  <c r="D81" i="3"/>
  <c r="E81" i="3"/>
  <c r="F81" i="3"/>
  <c r="G81" i="3"/>
  <c r="H81" i="3"/>
  <c r="I81" i="3"/>
  <c r="J81" i="3"/>
  <c r="K81" i="3"/>
  <c r="L81" i="3"/>
  <c r="M81" i="3"/>
  <c r="N81" i="3"/>
  <c r="O81" i="3"/>
  <c r="P81" i="3"/>
  <c r="Q81" i="3"/>
  <c r="R81" i="3"/>
  <c r="S81" i="3"/>
  <c r="T81" i="3"/>
  <c r="C81" i="3"/>
  <c r="C69" i="3"/>
  <c r="C75" i="3"/>
  <c r="C74" i="3"/>
  <c r="C79" i="3"/>
  <c r="C80" i="3"/>
  <c r="D80" i="3"/>
  <c r="E80" i="3"/>
  <c r="F80" i="3"/>
  <c r="G80" i="3"/>
  <c r="H80" i="3"/>
  <c r="I80" i="3"/>
  <c r="J80" i="3"/>
  <c r="K80" i="3"/>
  <c r="L80" i="3"/>
  <c r="M80" i="3"/>
  <c r="N80" i="3"/>
  <c r="O80" i="3"/>
  <c r="P80" i="3"/>
  <c r="Q80" i="3"/>
  <c r="R80" i="3"/>
  <c r="S80" i="3"/>
  <c r="T80" i="3"/>
  <c r="D79" i="3"/>
  <c r="E79" i="3"/>
  <c r="F79" i="3"/>
  <c r="G79" i="3"/>
  <c r="H79" i="3"/>
  <c r="I79" i="3"/>
  <c r="J79" i="3"/>
  <c r="K79" i="3"/>
  <c r="L79" i="3"/>
  <c r="M79" i="3"/>
  <c r="N79" i="3"/>
  <c r="O79" i="3"/>
  <c r="P79" i="3"/>
  <c r="Q79" i="3"/>
  <c r="R79" i="3"/>
  <c r="S79" i="3"/>
  <c r="T79" i="3"/>
  <c r="D73" i="3"/>
  <c r="E73" i="3"/>
  <c r="F73" i="3"/>
  <c r="G73" i="3"/>
  <c r="H73" i="3"/>
  <c r="I73" i="3"/>
  <c r="J73" i="3"/>
  <c r="K73" i="3"/>
  <c r="L73" i="3"/>
  <c r="M73" i="3"/>
  <c r="N73" i="3"/>
  <c r="O73" i="3"/>
  <c r="P73" i="3"/>
  <c r="Q73" i="3"/>
  <c r="R73" i="3"/>
  <c r="S73" i="3"/>
  <c r="T73" i="3"/>
  <c r="D74" i="3"/>
  <c r="E74" i="3"/>
  <c r="F74" i="3"/>
  <c r="G74" i="3"/>
  <c r="H74" i="3"/>
  <c r="I74" i="3"/>
  <c r="J74" i="3"/>
  <c r="K74" i="3"/>
  <c r="L74" i="3"/>
  <c r="M74" i="3"/>
  <c r="N74" i="3"/>
  <c r="O74" i="3"/>
  <c r="P74" i="3"/>
  <c r="Q74" i="3"/>
  <c r="R74" i="3"/>
  <c r="S74" i="3"/>
  <c r="T74" i="3"/>
  <c r="O75" i="3"/>
  <c r="S75" i="3"/>
  <c r="D69" i="3"/>
  <c r="E69" i="3"/>
  <c r="F69" i="3"/>
  <c r="G69" i="3"/>
  <c r="H69" i="3"/>
  <c r="I69" i="3"/>
  <c r="J69" i="3"/>
  <c r="K69" i="3"/>
  <c r="L69" i="3"/>
  <c r="M69" i="3"/>
  <c r="N69" i="3"/>
  <c r="O69" i="3"/>
  <c r="P69" i="3"/>
  <c r="Q69" i="3"/>
  <c r="R69" i="3"/>
  <c r="S69" i="3"/>
  <c r="T69" i="3"/>
  <c r="K75" i="3"/>
  <c r="G75" i="3"/>
  <c r="T75" i="3"/>
  <c r="P75" i="3"/>
  <c r="L75" i="3"/>
  <c r="H75" i="3"/>
  <c r="D75" i="3"/>
  <c r="D30" i="3"/>
  <c r="D33" i="3" s="1"/>
  <c r="E30" i="3"/>
  <c r="E33" i="3" s="1"/>
  <c r="F30" i="3"/>
  <c r="F33" i="3" s="1"/>
  <c r="G30" i="3"/>
  <c r="G33" i="3" s="1"/>
  <c r="H30" i="3"/>
  <c r="H33" i="3" s="1"/>
  <c r="I30" i="3"/>
  <c r="I33" i="3" s="1"/>
  <c r="J30" i="3"/>
  <c r="J33" i="3" s="1"/>
  <c r="K30" i="3"/>
  <c r="K33" i="3" s="1"/>
  <c r="L30" i="3"/>
  <c r="L33" i="3" s="1"/>
  <c r="M30" i="3"/>
  <c r="M33" i="3" s="1"/>
  <c r="N30" i="3"/>
  <c r="N33" i="3" s="1"/>
  <c r="O30" i="3"/>
  <c r="O33" i="3" s="1"/>
  <c r="P30" i="3"/>
  <c r="P33" i="3" s="1"/>
  <c r="Q30" i="3"/>
  <c r="Q33" i="3" s="1"/>
  <c r="R30" i="3"/>
  <c r="S30" i="3"/>
  <c r="T30" i="3"/>
  <c r="C30" i="3"/>
  <c r="C33" i="3" s="1"/>
  <c r="T27" i="3"/>
  <c r="D60" i="3"/>
  <c r="D63" i="3" s="1"/>
  <c r="E60" i="3"/>
  <c r="E63" i="3" s="1"/>
  <c r="F60" i="3"/>
  <c r="F63" i="3" s="1"/>
  <c r="G60" i="3"/>
  <c r="G63" i="3" s="1"/>
  <c r="H60" i="3"/>
  <c r="H63" i="3" s="1"/>
  <c r="I60" i="3"/>
  <c r="I63" i="3" s="1"/>
  <c r="J60" i="3"/>
  <c r="J63" i="3" s="1"/>
  <c r="K60" i="3"/>
  <c r="K63" i="3" s="1"/>
  <c r="L60" i="3"/>
  <c r="L63" i="3" s="1"/>
  <c r="M60" i="3"/>
  <c r="M63" i="3" s="1"/>
  <c r="N60" i="3"/>
  <c r="N63" i="3" s="1"/>
  <c r="O60" i="3"/>
  <c r="O63" i="3" s="1"/>
  <c r="P60" i="3"/>
  <c r="P63" i="3" s="1"/>
  <c r="Q60" i="3"/>
  <c r="Q63" i="3" s="1"/>
  <c r="R60" i="3"/>
  <c r="R63" i="3" s="1"/>
  <c r="S60" i="3"/>
  <c r="T60" i="3"/>
  <c r="T63" i="3" s="1"/>
  <c r="D54" i="3"/>
  <c r="D57" i="3" s="1"/>
  <c r="E54" i="3"/>
  <c r="E57" i="3" s="1"/>
  <c r="F54" i="3"/>
  <c r="F57" i="3" s="1"/>
  <c r="G54" i="3"/>
  <c r="G57" i="3" s="1"/>
  <c r="H54" i="3"/>
  <c r="H57" i="3" s="1"/>
  <c r="I54" i="3"/>
  <c r="I57" i="3" s="1"/>
  <c r="J54" i="3"/>
  <c r="J57" i="3" s="1"/>
  <c r="K54" i="3"/>
  <c r="K57" i="3" s="1"/>
  <c r="L54" i="3"/>
  <c r="L57" i="3" s="1"/>
  <c r="M54" i="3"/>
  <c r="M57" i="3" s="1"/>
  <c r="N54" i="3"/>
  <c r="N57" i="3" s="1"/>
  <c r="O54" i="3"/>
  <c r="O57" i="3" s="1"/>
  <c r="P54" i="3"/>
  <c r="P57" i="3" s="1"/>
  <c r="Q54" i="3"/>
  <c r="Q57" i="3" s="1"/>
  <c r="R54" i="3"/>
  <c r="R57" i="3" s="1"/>
  <c r="S54" i="3"/>
  <c r="T54" i="3"/>
  <c r="T57" i="3" s="1"/>
  <c r="T8" i="3"/>
  <c r="E75" i="3"/>
  <c r="I75" i="3"/>
  <c r="M75" i="3"/>
  <c r="Q75" i="3"/>
  <c r="F75" i="3"/>
  <c r="J75" i="3"/>
  <c r="N75" i="3"/>
  <c r="R75" i="3"/>
  <c r="R27" i="3"/>
  <c r="N93" i="3" l="1"/>
  <c r="P78" i="3"/>
  <c r="S57" i="3"/>
  <c r="T33" i="3"/>
  <c r="I78" i="3"/>
  <c r="O87" i="3"/>
  <c r="G87" i="3"/>
  <c r="Q87" i="3"/>
  <c r="K93" i="3"/>
  <c r="K78" i="3"/>
  <c r="I102" i="3"/>
  <c r="H78" i="3"/>
  <c r="H87" i="3"/>
  <c r="L93" i="3"/>
  <c r="J78" i="3"/>
  <c r="T102" i="3"/>
  <c r="L102" i="3"/>
  <c r="R78" i="3"/>
  <c r="C78" i="3"/>
  <c r="C108" i="3"/>
  <c r="N102" i="3"/>
  <c r="R108" i="3"/>
  <c r="J108" i="3"/>
  <c r="S63" i="3"/>
  <c r="M102" i="3"/>
  <c r="E102" i="3"/>
  <c r="Q108" i="3"/>
  <c r="D102" i="3"/>
  <c r="P102" i="3"/>
  <c r="H102" i="3"/>
  <c r="R33" i="3"/>
  <c r="P87" i="3"/>
  <c r="D93" i="3"/>
  <c r="O102" i="3"/>
  <c r="G102" i="3"/>
  <c r="K108" i="3"/>
  <c r="I87" i="3"/>
  <c r="C93" i="3"/>
  <c r="C102" i="3"/>
  <c r="I108" i="3"/>
  <c r="P108" i="3"/>
  <c r="N78" i="3"/>
  <c r="G78" i="3"/>
  <c r="T108" i="3"/>
  <c r="L108" i="3"/>
  <c r="D108" i="3"/>
  <c r="M108" i="3"/>
  <c r="S78" i="3"/>
  <c r="T78" i="3"/>
  <c r="L78" i="3"/>
  <c r="D78" i="3"/>
  <c r="M78" i="3"/>
  <c r="R87" i="3"/>
  <c r="J87" i="3"/>
  <c r="F93" i="3"/>
  <c r="P72" i="3"/>
  <c r="H72" i="3"/>
  <c r="O72" i="3"/>
  <c r="G72" i="3"/>
  <c r="M93" i="3"/>
  <c r="E93" i="3"/>
  <c r="R102" i="3"/>
  <c r="J102" i="3"/>
  <c r="N108" i="3"/>
  <c r="F108" i="3"/>
  <c r="S102" i="3"/>
  <c r="S93" i="3"/>
  <c r="F78" i="3"/>
  <c r="T87" i="3"/>
  <c r="L87" i="3"/>
  <c r="D87" i="3"/>
  <c r="N87" i="3"/>
  <c r="F87" i="3"/>
  <c r="P93" i="3"/>
  <c r="H93" i="3"/>
  <c r="R93" i="3"/>
  <c r="E78" i="3"/>
  <c r="K87" i="3"/>
  <c r="C87" i="3"/>
  <c r="M87" i="3"/>
  <c r="O93" i="3"/>
  <c r="G93" i="3"/>
  <c r="I93" i="3"/>
  <c r="S33" i="3"/>
  <c r="O78" i="3"/>
  <c r="Q93" i="3"/>
  <c r="E108" i="3"/>
  <c r="O108" i="3"/>
  <c r="Q72" i="3"/>
  <c r="I72" i="3"/>
  <c r="N72" i="3"/>
  <c r="F72" i="3"/>
  <c r="M72" i="3"/>
  <c r="E72" i="3"/>
  <c r="S108" i="3"/>
  <c r="S21" i="3"/>
  <c r="Z21" i="3" s="1"/>
  <c r="T72" i="3"/>
  <c r="L72" i="3"/>
  <c r="D72" i="3"/>
  <c r="S72" i="3"/>
  <c r="K72" i="3"/>
  <c r="C72" i="3"/>
  <c r="S87" i="3"/>
  <c r="Q78" i="3"/>
  <c r="J93" i="3"/>
  <c r="T93" i="3"/>
  <c r="H108" i="3"/>
  <c r="R72" i="3"/>
  <c r="J72" i="3"/>
</calcChain>
</file>

<file path=xl/sharedStrings.xml><?xml version="1.0" encoding="utf-8"?>
<sst xmlns="http://schemas.openxmlformats.org/spreadsheetml/2006/main" count="118" uniqueCount="54">
  <si>
    <t xml:space="preserve">  Female</t>
  </si>
  <si>
    <t xml:space="preserve">  Male</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</si>
  <si>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</si>
  <si>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</si>
  <si>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 xml:space="preserve">Female </t>
  </si>
  <si>
    <t>Male</t>
  </si>
  <si>
    <t>Antidepressants AND Any Opioid</t>
  </si>
  <si>
    <t>Antidepressants WITHOUT Any Opioid</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</si>
  <si>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</si>
  <si>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</si>
  <si>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</si>
  <si>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</si>
  <si>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indexed="56"/>
        <rFont val="Calibri"/>
        <family val="2"/>
      </rPr>
      <t>7</t>
    </r>
    <r>
      <rPr>
        <sz val="11"/>
        <color indexed="56"/>
        <rFont val="Calibri"/>
        <family val="2"/>
      </rPr>
      <t>Benzodiazepines  ICD-10 code(T42.4)</t>
    </r>
  </si>
  <si>
    <r>
      <t>Antidepressants</t>
    </r>
    <r>
      <rPr>
        <b/>
        <vertAlign val="superscript"/>
        <sz val="10"/>
        <color indexed="9"/>
        <rFont val="Calibri"/>
        <family val="2"/>
      </rPr>
      <t>8</t>
    </r>
  </si>
  <si>
    <r>
      <rPr>
        <vertAlign val="superscript"/>
        <sz val="11"/>
        <color indexed="56"/>
        <rFont val="Calibri"/>
        <family val="2"/>
      </rPr>
      <t>8</t>
    </r>
    <r>
      <rPr>
        <sz val="11"/>
        <color indexed="56"/>
        <rFont val="Calibri"/>
        <family val="2"/>
      </rPr>
      <t>Antidepressants ICD-10 code(T43.0-T43.2)</t>
    </r>
  </si>
  <si>
    <r>
      <t>Heroin</t>
    </r>
    <r>
      <rPr>
        <b/>
        <vertAlign val="superscript"/>
        <sz val="10"/>
        <color indexed="9"/>
        <rFont val="Calibri"/>
        <family val="2"/>
      </rPr>
      <t>4</t>
    </r>
  </si>
  <si>
    <t xml:space="preserve">  Total Overdose Deaths</t>
  </si>
  <si>
    <t xml:space="preserve"> Cocaine AND Any Opioid</t>
  </si>
  <si>
    <t xml:space="preserve"> Cocaine WITHOUT Any Opioid</t>
  </si>
  <si>
    <r>
      <t xml:space="preserve"> Any Opioid</t>
    </r>
    <r>
      <rPr>
        <b/>
        <vertAlign val="superscript"/>
        <sz val="10"/>
        <color indexed="9"/>
        <rFont val="Calibri"/>
        <family val="2"/>
      </rPr>
      <t>1</t>
    </r>
  </si>
  <si>
    <r>
      <t xml:space="preserve"> Prescription Opioids</t>
    </r>
    <r>
      <rPr>
        <b/>
        <vertAlign val="superscript"/>
        <sz val="10"/>
        <color indexed="9"/>
        <rFont val="Calibri"/>
        <family val="2"/>
      </rPr>
      <t>2</t>
    </r>
  </si>
  <si>
    <t xml:space="preserve"> Psychostimulants With Abuse Potential AND Any Opioid</t>
  </si>
  <si>
    <t xml:space="preserve"> Psychostimulants With Abuse Potential WITHOUT Any Opioid</t>
  </si>
  <si>
    <r>
      <t xml:space="preserve"> Benzodiazepines</t>
    </r>
    <r>
      <rPr>
        <b/>
        <vertAlign val="superscript"/>
        <sz val="10"/>
        <color indexed="9"/>
        <rFont val="Calibri"/>
        <family val="2"/>
      </rPr>
      <t>7</t>
    </r>
  </si>
  <si>
    <t xml:space="preserve"> Benzodiazepines AND Any Opioid</t>
  </si>
  <si>
    <t xml:space="preserve"> Benzodiazepines WITHOUT Any Opioid</t>
  </si>
  <si>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</si>
  <si>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indexed="9"/>
        <rFont val="Calibri"/>
        <family val="2"/>
      </rPr>
      <t>5</t>
    </r>
  </si>
  <si>
    <t>^See https://www.cdc.gov/nchs/nvss/vsrr/drug-overdose-data.htm for technical information.</t>
  </si>
  <si>
    <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</si>
  <si>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Synthetic Opioids other than Methadone (primarily fentanyl) ICD-10 code (T40.4)  This category is dominated by fentanyl related overdoses.  </t>
    </r>
  </si>
  <si>
    <t xml:space="preserve"> Prescription Opioids AND Synthetic Opioids other than Methadone</t>
  </si>
  <si>
    <t>Antidepressants WITHOUT Synthetic Opioids other than Methadone</t>
  </si>
  <si>
    <t>Antidepressants AND Synthetic Opioids other than Methadone</t>
  </si>
  <si>
    <t>Benzodiazepines AND Synthetic Opioids other than Methadone</t>
  </si>
  <si>
    <t>Benzodiazepines WITHOUT Synthetic Opioids other than Methadone</t>
  </si>
  <si>
    <t xml:space="preserve"> Psychostimulants With Abuse Potential WITHOUT Synthetic Opioids other than Methadone</t>
  </si>
  <si>
    <t xml:space="preserve"> Cocaine WITHOUT Synthetic Opioids other than Methadone</t>
  </si>
  <si>
    <t xml:space="preserve"> Cocaine AND Synthetic Opioids other than Methadone</t>
  </si>
  <si>
    <t>Heroin WITHOUT Synthetic Opioids other than Methadone</t>
  </si>
  <si>
    <t>Heroin AND Synthetic Opioids other than Methadone</t>
  </si>
  <si>
    <t xml:space="preserve"> Prescription Opioids WITHOUT Synthetic Opioids other than Methadone</t>
  </si>
  <si>
    <r>
      <t xml:space="preserve"> Psychostimulants With Abuse Potential (primarily methamphetamine)</t>
    </r>
    <r>
      <rPr>
        <b/>
        <vertAlign val="superscript"/>
        <sz val="10"/>
        <color indexed="9"/>
        <rFont val="Calibri"/>
        <family val="2"/>
      </rPr>
      <t>6</t>
    </r>
  </si>
  <si>
    <r>
      <t xml:space="preserve">1a </t>
    </r>
    <r>
      <rPr>
        <sz val="11"/>
        <color rgb="FF003366"/>
        <rFont val="Calibri"/>
        <family val="2"/>
      </rPr>
      <t xml:space="preserve"> Opioids include ICD-10 codes (T40.0-T40.3 and T40.6)</t>
    </r>
  </si>
  <si>
    <r>
      <t xml:space="preserve"> Select Opioids</t>
    </r>
    <r>
      <rPr>
        <b/>
        <vertAlign val="superscript"/>
        <sz val="10"/>
        <color theme="0"/>
        <rFont val="Calibri"/>
        <family val="2"/>
        <scheme val="minor"/>
      </rPr>
      <t>1a</t>
    </r>
    <r>
      <rPr>
        <b/>
        <sz val="10"/>
        <color theme="0"/>
        <rFont val="Calibri"/>
        <family val="2"/>
        <scheme val="minor"/>
      </rPr>
      <t xml:space="preserve"> AND Synthetic Opioids other than Methadone</t>
    </r>
  </si>
  <si>
    <t>2015-2021 Fold Change</t>
  </si>
  <si>
    <t xml:space="preserve"> Stimulants AND Any Opioid</t>
  </si>
  <si>
    <t xml:space="preserve"> Stimulants WITHOUT Any Opioid</t>
  </si>
  <si>
    <t xml:space="preserve"> Stimulants AND Synthetic Opioids other than Methadone</t>
  </si>
  <si>
    <t xml:space="preserve"> Stimulants WITHOUT Synthetic Opioids other than Methadone</t>
  </si>
  <si>
    <r>
      <t>Stimulants</t>
    </r>
    <r>
      <rPr>
        <b/>
        <vertAlign val="superscript"/>
        <sz val="10"/>
        <color theme="0"/>
        <rFont val="Calibri"/>
        <family val="2"/>
        <scheme val="minor"/>
      </rPr>
      <t>5a</t>
    </r>
  </si>
  <si>
    <r>
      <rPr>
        <vertAlign val="superscript"/>
        <sz val="11"/>
        <color rgb="FF003366"/>
        <rFont val="Calibri"/>
        <family val="2"/>
      </rPr>
      <t>5a</t>
    </r>
    <r>
      <rPr>
        <sz val="11"/>
        <color indexed="56"/>
        <rFont val="Calibri"/>
        <family val="2"/>
      </rPr>
      <t>Stimulants ICD-10 codes (T40.5 &amp; T43.6)</t>
    </r>
  </si>
  <si>
    <t xml:space="preserve"> Psychostimulants With Abuse Potential AND Synthetic Opioids other than           Methadone</t>
  </si>
  <si>
    <t>Number of National Drug Overdose Deaths* Involving Select Prescription and Illicit Drugs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</si>
</sst>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6" formatCode="0.0%"/>
  </numFmts>
  <fonts count="37" x14ac:knownFonts="1">
    <font>
      <sz val="11"/>
      <color theme="1"/>
      <name val="Calibri"/>
      <family val="2"/>
      <scheme val="minor"/>
    </font>
    <font>
      <sz val="11"/>
      <color indexed="56"/>
      <name val="Calibri"/>
      <family val="2"/>
    </font>
    <font>
      <vertAlign val="superscript"/>
      <sz val="11"/>
      <color indexed="56"/>
      <name val="Calibri"/>
      <family val="2"/>
    </font>
    <font>
      <b/>
      <vertAlign val="superscript"/>
      <sz val="10"/>
      <color indexed="9"/>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b/>
      <sz val="18"/>
      <color rgb="FF002060"/>
      <name val="Calibri"/>
      <family val="2"/>
      <scheme val="minor"/>
    </font>
    <font>
      <b/>
      <sz val="10"/>
      <color theme="1"/>
      <name val="Calibri"/>
      <family val="2"/>
      <scheme val="minor"/>
    </font>
    <font>
      <sz val="10"/>
      <color rgb="FF000000"/>
      <name val="Times New Roman"/>
      <family val="1"/>
    </font>
    <font>
      <vertAlign val="superscript"/>
      <sz val="11"/>
      <color rgb="FF003366"/>
      <name val="Calibri"/>
      <family val="2"/>
    </font>
    <font>
      <sz val="11"/>
      <color rgb="FF003366"/>
      <name val="Calibri"/>
      <family val="2"/>
    </font>
    <font>
      <b/>
      <vertAlign val="superscript"/>
      <sz val="10"/>
      <color theme="0"/>
      <name val="Calibri"/>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s>
  <borders count="5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4.9989318521683403E-2"/>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6795556505021"/>
      </bottom>
      <diagonal/>
    </border>
    <border>
      <left/>
      <right/>
      <top style="thin">
        <color theme="8" tint="-0.24994659260841701"/>
      </top>
      <bottom style="thin">
        <color theme="8" tint="-0.24994659260841701"/>
      </bottom>
      <diagonal/>
    </border>
    <border>
      <left style="thin">
        <color theme="0" tint="-4.9989318521683403E-2"/>
      </left>
      <right/>
      <top/>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0"/>
      </top>
      <bottom/>
      <diagonal/>
    </border>
    <border>
      <left/>
      <right/>
      <top/>
      <bottom style="thin">
        <color theme="0" tint="-4.9989318521683403E-2"/>
      </bottom>
      <diagonal/>
    </border>
    <border>
      <left/>
      <right/>
      <top style="thin">
        <color theme="8" tint="-0.24994659260841701"/>
      </top>
      <bottom/>
      <diagonal/>
    </border>
    <border>
      <left/>
      <right/>
      <top style="thin">
        <color theme="0" tint="-4.9989318521683403E-2"/>
      </top>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theme="8" tint="-0.24994659260841701"/>
      </left>
      <right/>
      <top style="thin">
        <color theme="8" tint="-0.24994659260841701"/>
      </top>
      <bottom style="thin">
        <color theme="8" tint="-0.24994659260841701"/>
      </bottom>
      <diagonal/>
    </border>
  </borders>
  <cellStyleXfs count="4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1" applyNumberFormat="0" applyAlignment="0" applyProtection="0"/>
    <xf numFmtId="0" fontId="8" fillId="28" borderId="2" applyNumberFormat="0" applyAlignment="0" applyProtection="0"/>
    <xf numFmtId="43" fontId="4" fillId="0" borderId="0" applyFont="0" applyFill="0" applyBorder="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30" borderId="1" applyNumberFormat="0" applyAlignment="0" applyProtection="0"/>
    <xf numFmtId="0" fontId="15" fillId="0" borderId="6" applyNumberFormat="0" applyFill="0" applyAlignment="0" applyProtection="0"/>
    <xf numFmtId="0" fontId="16" fillId="31" borderId="0" applyNumberFormat="0" applyBorder="0" applyAlignment="0" applyProtection="0"/>
    <xf numFmtId="0" fontId="4"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33" fillId="0" borderId="0"/>
  </cellStyleXfs>
  <cellXfs count="114">
    <xf numFmtId="0" fontId="0" fillId="0" borderId="0" xfId="0"/>
    <xf numFmtId="0" fontId="21" fillId="33" borderId="0" xfId="0" applyFont="1" applyFill="1"/>
    <xf numFmtId="0" fontId="21" fillId="0" borderId="0" xfId="0" applyFont="1"/>
    <xf numFmtId="0" fontId="22" fillId="33" borderId="0" xfId="0" applyFont="1" applyFill="1"/>
    <xf numFmtId="0" fontId="21" fillId="33" borderId="10" xfId="0" applyFont="1" applyFill="1" applyBorder="1"/>
    <xf numFmtId="0" fontId="21" fillId="33" borderId="12" xfId="0" applyFont="1" applyFill="1" applyBorder="1"/>
    <xf numFmtId="0" fontId="21" fillId="33" borderId="10" xfId="0" applyFont="1" applyFill="1" applyBorder="1" applyAlignment="1">
      <alignment vertical="center"/>
    </xf>
    <xf numFmtId="0" fontId="21" fillId="0" borderId="0" xfId="0" applyFont="1" applyAlignment="1">
      <alignment vertical="center"/>
    </xf>
    <xf numFmtId="0" fontId="25" fillId="33" borderId="0" xfId="0" applyFont="1" applyFill="1" applyAlignment="1">
      <alignment horizontal="center"/>
    </xf>
    <xf numFmtId="0" fontId="8" fillId="34" borderId="0" xfId="0" applyFont="1" applyFill="1"/>
    <xf numFmtId="0" fontId="26" fillId="33" borderId="14" xfId="0" applyFont="1" applyFill="1" applyBorder="1"/>
    <xf numFmtId="0" fontId="26" fillId="33" borderId="15" xfId="0" applyFont="1" applyFill="1" applyBorder="1"/>
    <xf numFmtId="0" fontId="27" fillId="34" borderId="0" xfId="0" applyFont="1" applyFill="1"/>
    <xf numFmtId="3" fontId="26" fillId="0" borderId="16" xfId="0" applyNumberFormat="1" applyFont="1" applyBorder="1" applyAlignment="1">
      <alignment horizontal="right" vertical="center" wrapText="1"/>
    </xf>
    <xf numFmtId="0" fontId="28" fillId="33" borderId="17" xfId="0" applyFont="1" applyFill="1" applyBorder="1"/>
    <xf numFmtId="0" fontId="26" fillId="33" borderId="18" xfId="0" applyFont="1" applyFill="1" applyBorder="1"/>
    <xf numFmtId="3" fontId="26" fillId="0" borderId="19" xfId="0" applyNumberFormat="1" applyFont="1" applyBorder="1" applyAlignment="1">
      <alignment horizontal="right" vertical="center" wrapText="1"/>
    </xf>
    <xf numFmtId="0" fontId="26" fillId="33" borderId="20" xfId="0" applyFont="1" applyFill="1" applyBorder="1"/>
    <xf numFmtId="0" fontId="28" fillId="33" borderId="14" xfId="0" applyFont="1" applyFill="1" applyBorder="1"/>
    <xf numFmtId="3" fontId="26" fillId="0" borderId="21" xfId="0" applyNumberFormat="1" applyFont="1" applyBorder="1" applyAlignment="1">
      <alignment horizontal="right" vertical="center" wrapText="1"/>
    </xf>
    <xf numFmtId="0" fontId="26" fillId="33" borderId="22" xfId="0" applyFont="1" applyFill="1" applyBorder="1"/>
    <xf numFmtId="0" fontId="26" fillId="33" borderId="23" xfId="0" applyFont="1" applyFill="1" applyBorder="1"/>
    <xf numFmtId="0" fontId="28" fillId="33" borderId="24" xfId="0" applyFont="1" applyFill="1" applyBorder="1"/>
    <xf numFmtId="3" fontId="28" fillId="0" borderId="25" xfId="28" applyNumberFormat="1" applyFont="1" applyBorder="1" applyAlignment="1">
      <alignment horizontal="right" vertical="center"/>
    </xf>
    <xf numFmtId="0" fontId="26" fillId="33" borderId="0" xfId="0" applyFont="1" applyFill="1"/>
    <xf numFmtId="3" fontId="26" fillId="35" borderId="26" xfId="0" applyNumberFormat="1" applyFont="1" applyFill="1" applyBorder="1" applyAlignment="1">
      <alignment horizontal="right" vertical="center" wrapText="1"/>
    </xf>
    <xf numFmtId="0" fontId="26" fillId="33" borderId="27" xfId="0" applyFont="1" applyFill="1" applyBorder="1"/>
    <xf numFmtId="3" fontId="26" fillId="35" borderId="28" xfId="0" applyNumberFormat="1" applyFont="1" applyFill="1" applyBorder="1" applyAlignment="1">
      <alignment horizontal="right" vertical="center" wrapText="1"/>
    </xf>
    <xf numFmtId="3" fontId="26" fillId="0" borderId="26" xfId="0" applyNumberFormat="1" applyFont="1" applyBorder="1" applyAlignment="1">
      <alignment horizontal="right" vertical="center" wrapText="1"/>
    </xf>
    <xf numFmtId="3" fontId="26" fillId="0" borderId="29" xfId="0" applyNumberFormat="1" applyFont="1" applyBorder="1" applyAlignment="1">
      <alignment horizontal="right" vertical="center" wrapText="1"/>
    </xf>
    <xf numFmtId="3" fontId="26" fillId="35" borderId="0" xfId="0" applyNumberFormat="1" applyFont="1" applyFill="1" applyAlignment="1">
      <alignment horizontal="right" vertical="center" wrapText="1"/>
    </xf>
    <xf numFmtId="0" fontId="28" fillId="33" borderId="17" xfId="0" applyFont="1" applyFill="1" applyBorder="1" applyAlignment="1">
      <alignment vertical="center" wrapText="1"/>
    </xf>
    <xf numFmtId="0" fontId="26" fillId="33" borderId="0" xfId="0" applyFont="1" applyFill="1" applyAlignment="1">
      <alignment vertical="center"/>
    </xf>
    <xf numFmtId="0" fontId="26" fillId="33" borderId="27" xfId="0" applyFont="1" applyFill="1" applyBorder="1" applyAlignment="1">
      <alignment vertical="center"/>
    </xf>
    <xf numFmtId="0" fontId="29" fillId="33" borderId="30" xfId="0" applyFont="1" applyFill="1" applyBorder="1"/>
    <xf numFmtId="0" fontId="29" fillId="33" borderId="0" xfId="0" applyFont="1" applyFill="1"/>
    <xf numFmtId="0" fontId="1" fillId="33" borderId="0" xfId="0" applyFont="1" applyFill="1"/>
    <xf numFmtId="0" fontId="21" fillId="33" borderId="0" xfId="0" applyFont="1" applyFill="1" applyAlignment="1">
      <alignment vertical="center"/>
    </xf>
    <xf numFmtId="3" fontId="26" fillId="0" borderId="34" xfId="0" applyNumberFormat="1" applyFont="1" applyBorder="1" applyAlignment="1">
      <alignment horizontal="right" vertical="center" wrapText="1"/>
    </xf>
    <xf numFmtId="3" fontId="28" fillId="0" borderId="37" xfId="28" applyNumberFormat="1" applyFont="1" applyBorder="1" applyAlignment="1">
      <alignment horizontal="right" vertical="center"/>
    </xf>
    <xf numFmtId="3" fontId="26" fillId="35" borderId="29" xfId="0" applyNumberFormat="1" applyFont="1" applyFill="1" applyBorder="1" applyAlignment="1">
      <alignment horizontal="right" vertical="center" wrapText="1"/>
    </xf>
    <xf numFmtId="3" fontId="26" fillId="35" borderId="38" xfId="0" applyNumberFormat="1" applyFont="1" applyFill="1" applyBorder="1" applyAlignment="1">
      <alignment horizontal="right" vertical="center" wrapText="1"/>
    </xf>
    <xf numFmtId="0" fontId="27" fillId="34" borderId="40" xfId="0" applyFont="1" applyFill="1" applyBorder="1"/>
    <xf numFmtId="0" fontId="27" fillId="37" borderId="0" xfId="0" applyFont="1" applyFill="1" applyAlignment="1">
      <alignment horizontal="center" vertical="center" wrapText="1"/>
    </xf>
    <xf numFmtId="3" fontId="26" fillId="35" borderId="19" xfId="0" applyNumberFormat="1" applyFont="1" applyFill="1" applyBorder="1" applyAlignment="1">
      <alignment horizontal="right" vertical="center" wrapText="1"/>
    </xf>
    <xf numFmtId="164" fontId="27" fillId="33" borderId="0" xfId="0" applyNumberFormat="1" applyFont="1" applyFill="1" applyAlignment="1">
      <alignment vertical="center"/>
    </xf>
    <xf numFmtId="0" fontId="21" fillId="33" borderId="0" xfId="0" applyFont="1" applyFill="1" applyAlignment="1">
      <alignment horizontal="center" vertical="center"/>
    </xf>
    <xf numFmtId="164" fontId="27" fillId="34" borderId="0" xfId="0" applyNumberFormat="1" applyFont="1" applyFill="1" applyAlignment="1">
      <alignment horizontal="center" vertical="center"/>
    </xf>
    <xf numFmtId="164" fontId="26" fillId="0" borderId="19" xfId="0" applyNumberFormat="1" applyFont="1" applyBorder="1" applyAlignment="1">
      <alignment horizontal="center" vertical="center"/>
    </xf>
    <xf numFmtId="164" fontId="26" fillId="0" borderId="16" xfId="0" applyNumberFormat="1" applyFont="1" applyBorder="1" applyAlignment="1">
      <alignment horizontal="center" vertical="center"/>
    </xf>
    <xf numFmtId="164" fontId="28" fillId="0" borderId="35" xfId="0" applyNumberFormat="1" applyFont="1" applyBorder="1" applyAlignment="1">
      <alignment horizontal="center" vertical="center"/>
    </xf>
    <xf numFmtId="0" fontId="21" fillId="0" borderId="0" xfId="0" applyFont="1" applyAlignment="1">
      <alignment horizontal="center" vertical="center"/>
    </xf>
    <xf numFmtId="0" fontId="21" fillId="33" borderId="12" xfId="0" applyFont="1" applyFill="1" applyBorder="1" applyAlignment="1">
      <alignment vertical="center"/>
    </xf>
    <xf numFmtId="0" fontId="31" fillId="33" borderId="0" xfId="0" applyFont="1" applyFill="1" applyAlignment="1">
      <alignment horizontal="left"/>
    </xf>
    <xf numFmtId="164" fontId="27" fillId="34" borderId="40" xfId="0" applyNumberFormat="1" applyFont="1" applyFill="1" applyBorder="1" applyAlignment="1">
      <alignment horizontal="center" vertical="center"/>
    </xf>
    <xf numFmtId="3" fontId="26" fillId="0" borderId="32" xfId="0" applyNumberFormat="1" applyFont="1" applyBorder="1" applyAlignment="1">
      <alignment horizontal="right" vertical="center" wrapText="1"/>
    </xf>
    <xf numFmtId="3" fontId="26" fillId="0" borderId="33" xfId="0" applyNumberFormat="1" applyFont="1" applyBorder="1" applyAlignment="1">
      <alignment horizontal="right" vertical="center" wrapText="1"/>
    </xf>
    <xf numFmtId="1" fontId="27" fillId="37" borderId="0" xfId="0" applyNumberFormat="1" applyFont="1" applyFill="1" applyAlignment="1">
      <alignment horizontal="center" vertical="center" wrapText="1"/>
    </xf>
    <xf numFmtId="3" fontId="26" fillId="35" borderId="16" xfId="0" applyNumberFormat="1" applyFont="1" applyFill="1" applyBorder="1" applyAlignment="1">
      <alignment horizontal="right" vertical="center" wrapText="1"/>
    </xf>
    <xf numFmtId="3" fontId="26" fillId="35" borderId="48" xfId="0" applyNumberFormat="1" applyFont="1" applyFill="1" applyBorder="1" applyAlignment="1">
      <alignment horizontal="right" vertical="center" wrapText="1"/>
    </xf>
    <xf numFmtId="0" fontId="27" fillId="34" borderId="50" xfId="0" applyFont="1" applyFill="1" applyBorder="1"/>
    <xf numFmtId="3" fontId="27" fillId="34" borderId="0" xfId="0" applyNumberFormat="1" applyFont="1" applyFill="1" applyAlignment="1">
      <alignment horizontal="right" vertical="center" wrapText="1"/>
    </xf>
    <xf numFmtId="3" fontId="27" fillId="34" borderId="0" xfId="0" applyNumberFormat="1" applyFont="1" applyFill="1" applyAlignment="1">
      <alignment horizontal="right" vertical="center"/>
    </xf>
    <xf numFmtId="3" fontId="30" fillId="36" borderId="0" xfId="0" applyNumberFormat="1" applyFont="1" applyFill="1" applyAlignment="1">
      <alignment horizontal="right" vertical="center" wrapText="1"/>
    </xf>
    <xf numFmtId="3" fontId="26" fillId="0" borderId="19" xfId="0" applyNumberFormat="1" applyFont="1" applyBorder="1" applyAlignment="1">
      <alignment horizontal="right" vertical="center"/>
    </xf>
    <xf numFmtId="3" fontId="26" fillId="0" borderId="16" xfId="0" applyNumberFormat="1" applyFont="1" applyBorder="1" applyAlignment="1">
      <alignment horizontal="right" vertical="center"/>
    </xf>
    <xf numFmtId="3" fontId="27" fillId="34" borderId="40" xfId="0" applyNumberFormat="1" applyFont="1" applyFill="1" applyBorder="1" applyAlignment="1">
      <alignment horizontal="right" vertical="center"/>
    </xf>
    <xf numFmtId="3" fontId="26" fillId="0" borderId="32" xfId="0" applyNumberFormat="1" applyFont="1" applyBorder="1" applyAlignment="1">
      <alignment horizontal="right" vertical="center"/>
    </xf>
    <xf numFmtId="3" fontId="28" fillId="0" borderId="35" xfId="28" applyNumberFormat="1" applyFont="1" applyFill="1" applyBorder="1" applyAlignment="1">
      <alignment horizontal="right" vertical="center"/>
    </xf>
    <xf numFmtId="3" fontId="28" fillId="0" borderId="36" xfId="28" applyNumberFormat="1" applyFont="1" applyFill="1" applyBorder="1" applyAlignment="1">
      <alignment horizontal="right" vertical="center"/>
    </xf>
    <xf numFmtId="3" fontId="28" fillId="0" borderId="35" xfId="0" applyNumberFormat="1" applyFont="1" applyBorder="1" applyAlignment="1">
      <alignment horizontal="right" vertical="center"/>
    </xf>
    <xf numFmtId="3" fontId="26" fillId="35" borderId="32" xfId="0" applyNumberFormat="1" applyFont="1" applyFill="1" applyBorder="1" applyAlignment="1">
      <alignment horizontal="right" vertical="center" wrapText="1"/>
    </xf>
    <xf numFmtId="3" fontId="26" fillId="35" borderId="39" xfId="0" applyNumberFormat="1" applyFont="1" applyFill="1" applyBorder="1" applyAlignment="1">
      <alignment horizontal="right" vertical="center" wrapText="1"/>
    </xf>
    <xf numFmtId="3" fontId="28" fillId="0" borderId="32" xfId="28" applyNumberFormat="1" applyFont="1" applyBorder="1" applyAlignment="1">
      <alignment horizontal="right" vertical="center"/>
    </xf>
    <xf numFmtId="3" fontId="28" fillId="0" borderId="33" xfId="28" applyNumberFormat="1" applyFont="1" applyBorder="1" applyAlignment="1">
      <alignment horizontal="right" vertical="center"/>
    </xf>
    <xf numFmtId="0" fontId="32" fillId="33" borderId="12" xfId="0" applyFont="1" applyFill="1" applyBorder="1"/>
    <xf numFmtId="166" fontId="32" fillId="33" borderId="0" xfId="0" applyNumberFormat="1" applyFont="1" applyFill="1"/>
    <xf numFmtId="0" fontId="32" fillId="0" borderId="0" xfId="0" applyFont="1"/>
    <xf numFmtId="0" fontId="34" fillId="33" borderId="0" xfId="0" applyFont="1" applyFill="1"/>
    <xf numFmtId="3" fontId="22" fillId="34" borderId="0" xfId="0" applyNumberFormat="1" applyFont="1" applyFill="1" applyAlignment="1">
      <alignment horizontal="right" vertical="center" wrapText="1"/>
    </xf>
    <xf numFmtId="3" fontId="22" fillId="34" borderId="52" xfId="0" applyNumberFormat="1" applyFont="1" applyFill="1" applyBorder="1" applyAlignment="1">
      <alignment horizontal="right" vertical="center" wrapText="1"/>
    </xf>
    <xf numFmtId="3" fontId="26" fillId="0" borderId="39" xfId="0" applyNumberFormat="1" applyFont="1" applyBorder="1" applyAlignment="1">
      <alignment horizontal="right" vertical="center" wrapText="1"/>
    </xf>
    <xf numFmtId="3" fontId="26" fillId="35" borderId="46" xfId="0" applyNumberFormat="1" applyFont="1" applyFill="1" applyBorder="1" applyAlignment="1">
      <alignment horizontal="right" vertical="center" wrapText="1"/>
    </xf>
    <xf numFmtId="3" fontId="28" fillId="0" borderId="35" xfId="28" applyNumberFormat="1" applyFont="1" applyBorder="1" applyAlignment="1">
      <alignment horizontal="right" vertical="center"/>
    </xf>
    <xf numFmtId="3" fontId="26" fillId="0" borderId="39" xfId="0" applyNumberFormat="1" applyFont="1" applyBorder="1" applyAlignment="1">
      <alignment horizontal="right" vertical="center"/>
    </xf>
    <xf numFmtId="0" fontId="21" fillId="33" borderId="0" xfId="0" applyFont="1" applyFill="1" applyAlignment="1">
      <alignment horizontal="right"/>
    </xf>
    <xf numFmtId="0" fontId="21" fillId="33" borderId="41" xfId="0" applyFont="1" applyFill="1" applyBorder="1" applyAlignment="1">
      <alignment horizontal="right"/>
    </xf>
    <xf numFmtId="3" fontId="21" fillId="33" borderId="0" xfId="0" applyNumberFormat="1" applyFont="1" applyFill="1" applyAlignment="1">
      <alignment horizontal="right"/>
    </xf>
    <xf numFmtId="0" fontId="22" fillId="33" borderId="0" xfId="0" applyFont="1" applyFill="1" applyAlignment="1">
      <alignment horizontal="right"/>
    </xf>
    <xf numFmtId="3" fontId="30" fillId="36" borderId="43" xfId="0" applyNumberFormat="1" applyFont="1" applyFill="1" applyBorder="1" applyAlignment="1">
      <alignment horizontal="right" vertical="center" wrapText="1"/>
    </xf>
    <xf numFmtId="3" fontId="30" fillId="36" borderId="44" xfId="0" applyNumberFormat="1" applyFont="1" applyFill="1" applyBorder="1" applyAlignment="1">
      <alignment horizontal="right" vertical="center" wrapText="1"/>
    </xf>
    <xf numFmtId="3" fontId="22" fillId="34" borderId="52" xfId="0" applyNumberFormat="1" applyFont="1" applyFill="1" applyBorder="1" applyAlignment="1">
      <alignment horizontal="right" vertical="center"/>
    </xf>
    <xf numFmtId="3" fontId="22" fillId="34" borderId="53" xfId="0" applyNumberFormat="1" applyFont="1" applyFill="1" applyBorder="1" applyAlignment="1">
      <alignment horizontal="right" vertical="center"/>
    </xf>
    <xf numFmtId="3" fontId="27" fillId="34" borderId="50" xfId="0" applyNumberFormat="1" applyFont="1" applyFill="1" applyBorder="1" applyAlignment="1">
      <alignment horizontal="right" vertical="center"/>
    </xf>
    <xf numFmtId="3" fontId="27" fillId="34" borderId="50" xfId="28" applyNumberFormat="1" applyFont="1" applyFill="1" applyBorder="1" applyAlignment="1">
      <alignment horizontal="right" vertical="center"/>
    </xf>
    <xf numFmtId="3" fontId="28" fillId="0" borderId="32" xfId="0" applyNumberFormat="1" applyFont="1" applyBorder="1" applyAlignment="1">
      <alignment horizontal="right" vertical="center" wrapText="1"/>
    </xf>
    <xf numFmtId="3" fontId="28" fillId="0" borderId="45" xfId="28" applyNumberFormat="1" applyFont="1" applyBorder="1" applyAlignment="1">
      <alignment horizontal="right" vertical="center"/>
    </xf>
    <xf numFmtId="3" fontId="28" fillId="0" borderId="32" xfId="28" applyNumberFormat="1" applyFont="1" applyFill="1" applyBorder="1" applyAlignment="1">
      <alignment horizontal="right" vertical="center"/>
    </xf>
    <xf numFmtId="3" fontId="26" fillId="35" borderId="42" xfId="0" applyNumberFormat="1" applyFont="1" applyFill="1" applyBorder="1" applyAlignment="1">
      <alignment horizontal="right" vertical="center" wrapText="1"/>
    </xf>
    <xf numFmtId="3" fontId="26" fillId="35" borderId="47" xfId="0" applyNumberFormat="1" applyFont="1" applyFill="1" applyBorder="1" applyAlignment="1">
      <alignment horizontal="right" vertical="center" wrapText="1"/>
    </xf>
    <xf numFmtId="0" fontId="21" fillId="33" borderId="13" xfId="0" applyFont="1" applyFill="1" applyBorder="1" applyAlignment="1">
      <alignment horizontal="right"/>
    </xf>
    <xf numFmtId="0" fontId="21" fillId="33" borderId="10" xfId="0" applyFont="1" applyFill="1" applyBorder="1" applyAlignment="1">
      <alignment horizontal="right"/>
    </xf>
    <xf numFmtId="0" fontId="29" fillId="33" borderId="30" xfId="0" applyFont="1" applyFill="1" applyBorder="1" applyAlignment="1">
      <alignment horizontal="right" wrapText="1"/>
    </xf>
    <xf numFmtId="0" fontId="29" fillId="33" borderId="31" xfId="0" applyFont="1" applyFill="1" applyBorder="1" applyAlignment="1">
      <alignment horizontal="right" wrapText="1"/>
    </xf>
    <xf numFmtId="0" fontId="21" fillId="33" borderId="11" xfId="0" applyFont="1" applyFill="1" applyBorder="1" applyAlignment="1">
      <alignment horizontal="right"/>
    </xf>
    <xf numFmtId="0" fontId="21" fillId="0" borderId="0" xfId="0" applyFont="1" applyAlignment="1">
      <alignment horizontal="right"/>
    </xf>
    <xf numFmtId="3" fontId="21" fillId="0" borderId="0" xfId="0" applyNumberFormat="1" applyFont="1" applyAlignment="1">
      <alignment horizontal="right"/>
    </xf>
    <xf numFmtId="0" fontId="21" fillId="33" borderId="10" xfId="0" applyFont="1" applyFill="1" applyBorder="1" applyAlignment="1">
      <alignment horizontal="left"/>
    </xf>
    <xf numFmtId="0" fontId="23" fillId="33" borderId="0" xfId="0" applyFont="1" applyFill="1" applyAlignment="1">
      <alignment horizontal="left"/>
    </xf>
    <xf numFmtId="0" fontId="24" fillId="33" borderId="0" xfId="0" applyFont="1" applyFill="1" applyAlignment="1">
      <alignment horizontal="left"/>
    </xf>
    <xf numFmtId="0" fontId="29" fillId="33" borderId="51" xfId="0" applyFont="1" applyFill="1" applyBorder="1" applyAlignment="1">
      <alignment horizontal="left" wrapText="1"/>
    </xf>
    <xf numFmtId="0" fontId="29" fillId="33" borderId="30" xfId="0" applyFont="1" applyFill="1" applyBorder="1" applyAlignment="1">
      <alignment horizontal="left" wrapText="1"/>
    </xf>
    <xf numFmtId="0" fontId="29" fillId="33" borderId="49" xfId="0" applyFont="1" applyFill="1" applyBorder="1" applyAlignment="1">
      <alignment horizontal="left" wrapText="1"/>
    </xf>
    <xf numFmtId="0" fontId="29" fillId="33" borderId="31" xfId="0" applyFont="1" applyFill="1" applyBorder="1" applyAlignment="1">
      <alignment horizontal="left"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43" xr:uid="{24B06603-E50F-41B3-B801-7116E20E9BFB}"/>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99785</xdr:colOff>
      <xdr:row>0</xdr:row>
      <xdr:rowOff>49894</xdr:rowOff>
    </xdr:from>
    <xdr:to>
      <xdr:col>1</xdr:col>
      <xdr:colOff>1339115</xdr:colOff>
      <xdr:row>0</xdr:row>
      <xdr:rowOff>453081</xdr:rowOff>
    </xdr:to>
    <xdr:pic>
      <xdr:nvPicPr>
        <xdr:cNvPr id="2056" name="Picture 1">
          <a:extLst>
            <a:ext uri="{FF2B5EF4-FFF2-40B4-BE49-F238E27FC236}">
              <a16:creationId xmlns:a16="http://schemas.microsoft.com/office/drawing/2014/main" id="{1B2B6B82-2536-4CC1-BA6B-CEFEC5940F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9785" y="49894"/>
          <a:ext cx="1529616" cy="4031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148"/>
  <sheetViews>
    <sheetView tabSelected="1" topLeftCell="A37" zoomScale="70" zoomScaleNormal="70" workbookViewId="0">
      <pane xSplit="2" topLeftCell="C1" activePane="topRight" state="frozen"/>
      <selection pane="topRight" activeCell="Z112" sqref="Z112"/>
    </sheetView>
  </sheetViews>
  <sheetFormatPr baseColWidth="10" defaultColWidth="8.83203125" defaultRowHeight="14" x14ac:dyDescent="0.2"/>
  <cols>
    <col min="1" max="1" width="4.1640625" style="2" customWidth="1"/>
    <col min="2" max="2" width="65.33203125" style="2" customWidth="1"/>
    <col min="3" max="3" width="6.33203125" style="105" customWidth="1"/>
    <col min="4" max="19" width="6.5" style="105" customWidth="1"/>
    <col min="20" max="21" width="6.5" style="105" bestFit="1" customWidth="1"/>
    <col min="22" max="22" width="7.5" style="106" bestFit="1" customWidth="1"/>
    <col min="23" max="25" width="7.83203125" style="106" customWidth="1"/>
    <col min="26" max="26" width="10.5" style="51" bestFit="1" customWidth="1"/>
    <col min="27" max="27" width="10.6640625" style="1" bestFit="1" customWidth="1"/>
    <col min="28" max="16384" width="8.83203125" style="2"/>
  </cols>
  <sheetData>
    <row r="1" spans="1:27" ht="43.5" customHeight="1" x14ac:dyDescent="0.2">
      <c r="A1" s="4"/>
      <c r="B1" s="1"/>
      <c r="C1" s="85"/>
      <c r="D1" s="85"/>
      <c r="E1" s="85"/>
      <c r="F1" s="85"/>
      <c r="G1" s="85"/>
      <c r="H1" s="85"/>
      <c r="I1" s="85"/>
      <c r="J1" s="85"/>
      <c r="K1" s="85"/>
      <c r="L1" s="85"/>
      <c r="M1" s="85"/>
      <c r="N1" s="85"/>
      <c r="O1" s="85"/>
      <c r="P1" s="85"/>
      <c r="Q1" s="86"/>
      <c r="R1" s="85"/>
      <c r="S1" s="85"/>
      <c r="T1" s="85"/>
      <c r="U1" s="85"/>
      <c r="V1" s="87"/>
      <c r="W1" s="87"/>
      <c r="X1" s="87"/>
      <c r="Y1" s="87"/>
      <c r="Z1" s="46"/>
    </row>
    <row r="2" spans="1:27" ht="24" x14ac:dyDescent="0.3">
      <c r="A2" s="107"/>
      <c r="B2" s="53" t="s">
        <v>53</v>
      </c>
      <c r="C2" s="85"/>
      <c r="D2" s="85"/>
      <c r="E2" s="85"/>
      <c r="F2" s="85"/>
      <c r="G2" s="85"/>
      <c r="H2" s="85"/>
      <c r="I2" s="85"/>
      <c r="J2" s="85"/>
      <c r="K2" s="85"/>
      <c r="L2" s="85"/>
      <c r="M2" s="85"/>
      <c r="N2" s="85"/>
      <c r="O2" s="85"/>
      <c r="P2" s="85"/>
      <c r="Q2" s="86"/>
      <c r="R2" s="85"/>
      <c r="S2" s="85"/>
      <c r="T2" s="85"/>
      <c r="U2" s="85"/>
      <c r="V2" s="87"/>
      <c r="W2" s="87"/>
      <c r="X2" s="87"/>
      <c r="Y2" s="87"/>
      <c r="Z2" s="46"/>
    </row>
    <row r="3" spans="1:27" ht="16" x14ac:dyDescent="0.2">
      <c r="A3" s="4"/>
      <c r="B3" s="109" t="s">
        <v>3</v>
      </c>
      <c r="C3" s="85"/>
      <c r="D3" s="88"/>
      <c r="E3" s="88"/>
      <c r="F3" s="88"/>
      <c r="G3" s="88"/>
      <c r="H3" s="88"/>
      <c r="I3" s="88"/>
      <c r="J3" s="88"/>
      <c r="K3" s="88"/>
      <c r="L3" s="88"/>
      <c r="M3" s="88"/>
      <c r="N3" s="88"/>
      <c r="O3" s="88"/>
      <c r="P3" s="88"/>
      <c r="Q3" s="86"/>
      <c r="R3" s="85"/>
      <c r="S3" s="85"/>
      <c r="T3" s="85"/>
      <c r="U3" s="85"/>
      <c r="V3" s="87"/>
      <c r="W3" s="87"/>
      <c r="X3" s="87"/>
      <c r="Y3" s="87"/>
      <c r="Z3" s="46"/>
    </row>
    <row r="4" spans="1:27" ht="19" x14ac:dyDescent="0.25">
      <c r="A4" s="4"/>
      <c r="B4" s="3"/>
      <c r="C4" s="108"/>
      <c r="D4" s="88"/>
      <c r="E4" s="88"/>
      <c r="F4" s="88"/>
      <c r="G4" s="88"/>
      <c r="H4" s="88"/>
      <c r="I4" s="88"/>
      <c r="J4" s="88"/>
      <c r="K4" s="88"/>
      <c r="L4" s="88"/>
      <c r="M4" s="88"/>
      <c r="N4" s="88"/>
      <c r="O4" s="88"/>
      <c r="P4" s="88"/>
      <c r="Q4" s="86"/>
      <c r="R4" s="85"/>
      <c r="S4" s="85"/>
      <c r="T4" s="85"/>
      <c r="U4" s="85"/>
      <c r="V4" s="87"/>
      <c r="W4" s="87"/>
      <c r="X4" s="87"/>
      <c r="Y4" s="87"/>
      <c r="Z4" s="46"/>
    </row>
    <row r="5" spans="1:27" x14ac:dyDescent="0.2">
      <c r="A5" s="4"/>
      <c r="B5" s="3"/>
      <c r="C5" s="85"/>
      <c r="D5" s="88"/>
      <c r="E5" s="88"/>
      <c r="F5" s="88"/>
      <c r="G5" s="88"/>
      <c r="H5" s="88"/>
      <c r="I5" s="88"/>
      <c r="J5" s="88"/>
      <c r="K5" s="88"/>
      <c r="L5" s="88"/>
      <c r="M5" s="88"/>
      <c r="N5" s="88"/>
      <c r="O5" s="88"/>
      <c r="P5" s="88"/>
      <c r="Q5" s="86"/>
      <c r="R5" s="85"/>
      <c r="S5" s="85"/>
      <c r="T5" s="85"/>
      <c r="U5" s="85"/>
      <c r="V5" s="87"/>
      <c r="W5" s="87"/>
      <c r="X5" s="87"/>
      <c r="Y5" s="87"/>
      <c r="Z5" s="46"/>
    </row>
    <row r="6" spans="1:27" ht="15" x14ac:dyDescent="0.2">
      <c r="A6" s="4"/>
      <c r="B6" s="8"/>
      <c r="C6" s="85"/>
      <c r="D6" s="85"/>
      <c r="E6" s="85"/>
      <c r="F6" s="85"/>
      <c r="G6" s="85"/>
      <c r="H6" s="85"/>
      <c r="I6" s="85"/>
      <c r="J6" s="85"/>
      <c r="K6" s="85"/>
      <c r="L6" s="85"/>
      <c r="M6" s="85"/>
      <c r="N6" s="85"/>
      <c r="O6" s="85"/>
      <c r="P6" s="85"/>
      <c r="Q6" s="86"/>
      <c r="R6" s="85"/>
      <c r="S6" s="85"/>
      <c r="T6" s="85"/>
      <c r="U6" s="85"/>
      <c r="V6" s="87"/>
      <c r="W6" s="87"/>
      <c r="X6" s="87"/>
      <c r="Y6" s="87"/>
      <c r="Z6" s="46"/>
    </row>
    <row r="7" spans="1:27" ht="30" x14ac:dyDescent="0.2">
      <c r="A7" s="5"/>
      <c r="B7" s="1"/>
      <c r="C7" s="43">
        <v>1999</v>
      </c>
      <c r="D7" s="43">
        <v>2000</v>
      </c>
      <c r="E7" s="43">
        <v>2001</v>
      </c>
      <c r="F7" s="43">
        <v>2002</v>
      </c>
      <c r="G7" s="43">
        <v>2003</v>
      </c>
      <c r="H7" s="43">
        <v>2004</v>
      </c>
      <c r="I7" s="43">
        <v>2005</v>
      </c>
      <c r="J7" s="43">
        <v>2006</v>
      </c>
      <c r="K7" s="43">
        <v>2007</v>
      </c>
      <c r="L7" s="43">
        <v>2008</v>
      </c>
      <c r="M7" s="43">
        <v>2009</v>
      </c>
      <c r="N7" s="43">
        <v>2010</v>
      </c>
      <c r="O7" s="43">
        <v>2011</v>
      </c>
      <c r="P7" s="43">
        <v>2012</v>
      </c>
      <c r="Q7" s="43">
        <v>2013</v>
      </c>
      <c r="R7" s="43">
        <v>2014</v>
      </c>
      <c r="S7" s="43">
        <v>2015</v>
      </c>
      <c r="T7" s="43">
        <v>2016</v>
      </c>
      <c r="U7" s="43">
        <v>2017</v>
      </c>
      <c r="V7" s="57">
        <v>2018</v>
      </c>
      <c r="W7" s="57">
        <v>2019</v>
      </c>
      <c r="X7" s="57">
        <v>2020</v>
      </c>
      <c r="Y7" s="57">
        <v>2021</v>
      </c>
      <c r="Z7" s="43" t="s">
        <v>45</v>
      </c>
    </row>
    <row r="8" spans="1:27" ht="15" x14ac:dyDescent="0.2">
      <c r="A8" s="5"/>
      <c r="B8" s="9" t="s">
        <v>16</v>
      </c>
      <c r="C8" s="61">
        <v>16849</v>
      </c>
      <c r="D8" s="61">
        <v>17415</v>
      </c>
      <c r="E8" s="61">
        <v>19394</v>
      </c>
      <c r="F8" s="61">
        <v>23518</v>
      </c>
      <c r="G8" s="61">
        <v>25785</v>
      </c>
      <c r="H8" s="61">
        <v>27424</v>
      </c>
      <c r="I8" s="61">
        <v>29813</v>
      </c>
      <c r="J8" s="61">
        <v>34425</v>
      </c>
      <c r="K8" s="61">
        <v>36010</v>
      </c>
      <c r="L8" s="61">
        <v>36450</v>
      </c>
      <c r="M8" s="61">
        <v>37004</v>
      </c>
      <c r="N8" s="61">
        <v>38329</v>
      </c>
      <c r="O8" s="61">
        <v>41340</v>
      </c>
      <c r="P8" s="61">
        <v>41502</v>
      </c>
      <c r="Q8" s="61">
        <v>43982</v>
      </c>
      <c r="R8" s="61">
        <v>47055</v>
      </c>
      <c r="S8" s="61">
        <v>52404</v>
      </c>
      <c r="T8" s="61">
        <f>SUM(T9:T10)</f>
        <v>63632</v>
      </c>
      <c r="U8" s="61">
        <v>70237</v>
      </c>
      <c r="V8" s="62">
        <v>67367</v>
      </c>
      <c r="W8" s="62">
        <v>70630</v>
      </c>
      <c r="X8" s="62">
        <v>91799</v>
      </c>
      <c r="Y8" s="62">
        <v>106699</v>
      </c>
      <c r="Z8" s="47">
        <f>Y8/S8</f>
        <v>2.0360850316769712</v>
      </c>
      <c r="AA8" s="45"/>
    </row>
    <row r="9" spans="1:27" x14ac:dyDescent="0.2">
      <c r="A9" s="5"/>
      <c r="B9" s="10" t="s">
        <v>0</v>
      </c>
      <c r="C9" s="63">
        <v>5591</v>
      </c>
      <c r="D9" s="63">
        <v>5852</v>
      </c>
      <c r="E9" s="63">
        <v>6736</v>
      </c>
      <c r="F9" s="63">
        <v>8490</v>
      </c>
      <c r="G9" s="63">
        <v>9386</v>
      </c>
      <c r="H9" s="63">
        <v>10304</v>
      </c>
      <c r="I9" s="63">
        <v>11089</v>
      </c>
      <c r="J9" s="63">
        <v>12532</v>
      </c>
      <c r="K9" s="63">
        <v>13712</v>
      </c>
      <c r="L9" s="63">
        <v>13982</v>
      </c>
      <c r="M9" s="63">
        <v>14411</v>
      </c>
      <c r="N9" s="63">
        <v>15323</v>
      </c>
      <c r="O9" s="63">
        <v>16352</v>
      </c>
      <c r="P9" s="63">
        <v>16390</v>
      </c>
      <c r="Q9" s="63">
        <v>17183</v>
      </c>
      <c r="R9" s="63">
        <v>18243</v>
      </c>
      <c r="S9" s="63">
        <v>19447</v>
      </c>
      <c r="T9" s="63">
        <v>22074</v>
      </c>
      <c r="U9" s="89">
        <v>23685</v>
      </c>
      <c r="V9" s="64">
        <v>22426</v>
      </c>
      <c r="W9" s="64">
        <v>22749</v>
      </c>
      <c r="X9" s="64">
        <v>28071</v>
      </c>
      <c r="Y9" s="64">
        <v>32398</v>
      </c>
      <c r="Z9" s="48">
        <f>Y9/S9</f>
        <v>1.6659639018871806</v>
      </c>
    </row>
    <row r="10" spans="1:27" x14ac:dyDescent="0.2">
      <c r="A10" s="5"/>
      <c r="B10" s="11" t="s">
        <v>1</v>
      </c>
      <c r="C10" s="63">
        <v>11258</v>
      </c>
      <c r="D10" s="63">
        <v>11563</v>
      </c>
      <c r="E10" s="63">
        <v>12658</v>
      </c>
      <c r="F10" s="63">
        <v>15028</v>
      </c>
      <c r="G10" s="63">
        <v>16399</v>
      </c>
      <c r="H10" s="63">
        <v>17120</v>
      </c>
      <c r="I10" s="63">
        <v>18724</v>
      </c>
      <c r="J10" s="63">
        <v>21893</v>
      </c>
      <c r="K10" s="63">
        <v>22298</v>
      </c>
      <c r="L10" s="63">
        <v>22468</v>
      </c>
      <c r="M10" s="63">
        <v>22593</v>
      </c>
      <c r="N10" s="63">
        <v>23006</v>
      </c>
      <c r="O10" s="63">
        <v>24988</v>
      </c>
      <c r="P10" s="63">
        <v>25112</v>
      </c>
      <c r="Q10" s="63">
        <v>26799</v>
      </c>
      <c r="R10" s="63">
        <v>28812</v>
      </c>
      <c r="S10" s="63">
        <v>32957</v>
      </c>
      <c r="T10" s="63">
        <v>41558</v>
      </c>
      <c r="U10" s="90">
        <v>46552</v>
      </c>
      <c r="V10" s="65">
        <v>44941</v>
      </c>
      <c r="W10" s="65">
        <v>47881</v>
      </c>
      <c r="X10" s="65">
        <v>63728</v>
      </c>
      <c r="Y10" s="65">
        <v>74301</v>
      </c>
      <c r="Z10" s="49">
        <f t="shared" ref="Z10:Z71" si="0">Y10/S10</f>
        <v>2.254483114361137</v>
      </c>
    </row>
    <row r="11" spans="1:27" s="77" customFormat="1" ht="16" x14ac:dyDescent="0.2">
      <c r="A11" s="75"/>
      <c r="B11" s="12" t="s">
        <v>19</v>
      </c>
      <c r="C11" s="61">
        <v>8050</v>
      </c>
      <c r="D11" s="61">
        <v>8407</v>
      </c>
      <c r="E11" s="61">
        <v>9496</v>
      </c>
      <c r="F11" s="61">
        <v>11920</v>
      </c>
      <c r="G11" s="61">
        <v>12940</v>
      </c>
      <c r="H11" s="61">
        <v>13756</v>
      </c>
      <c r="I11" s="61">
        <v>14918</v>
      </c>
      <c r="J11" s="61">
        <v>17545</v>
      </c>
      <c r="K11" s="61">
        <v>18516</v>
      </c>
      <c r="L11" s="61">
        <v>19582</v>
      </c>
      <c r="M11" s="61">
        <v>20422</v>
      </c>
      <c r="N11" s="61">
        <v>21089</v>
      </c>
      <c r="O11" s="61">
        <v>22784</v>
      </c>
      <c r="P11" s="61">
        <v>23166</v>
      </c>
      <c r="Q11" s="61">
        <v>25052</v>
      </c>
      <c r="R11" s="61">
        <v>28647</v>
      </c>
      <c r="S11" s="61">
        <v>33091</v>
      </c>
      <c r="T11" s="61">
        <v>42249</v>
      </c>
      <c r="U11" s="61">
        <v>47600</v>
      </c>
      <c r="V11" s="62">
        <v>46802</v>
      </c>
      <c r="W11" s="62">
        <v>49860</v>
      </c>
      <c r="X11" s="62">
        <v>68630</v>
      </c>
      <c r="Y11" s="62">
        <v>80411</v>
      </c>
      <c r="Z11" s="47">
        <f>Y11/S11</f>
        <v>2.4299960714393642</v>
      </c>
      <c r="AA11" s="76"/>
    </row>
    <row r="12" spans="1:27" x14ac:dyDescent="0.2">
      <c r="A12" s="5"/>
      <c r="B12" s="20" t="s">
        <v>0</v>
      </c>
      <c r="C12" s="30">
        <v>2057</v>
      </c>
      <c r="D12" s="30">
        <v>2264</v>
      </c>
      <c r="E12" s="30">
        <v>2767</v>
      </c>
      <c r="F12" s="30">
        <v>3760</v>
      </c>
      <c r="G12" s="30">
        <v>4138</v>
      </c>
      <c r="H12" s="30">
        <v>4643</v>
      </c>
      <c r="I12" s="30">
        <v>5161</v>
      </c>
      <c r="J12" s="30">
        <v>5945</v>
      </c>
      <c r="K12" s="30">
        <v>6581</v>
      </c>
      <c r="L12" s="13">
        <v>6819</v>
      </c>
      <c r="M12" s="13">
        <v>7287</v>
      </c>
      <c r="N12" s="13">
        <v>7734</v>
      </c>
      <c r="O12" s="13">
        <v>8325</v>
      </c>
      <c r="P12" s="13">
        <v>8432</v>
      </c>
      <c r="Q12" s="13">
        <v>9055</v>
      </c>
      <c r="R12" s="13">
        <v>10227</v>
      </c>
      <c r="S12" s="13">
        <v>11420</v>
      </c>
      <c r="T12" s="38">
        <v>13751</v>
      </c>
      <c r="U12" s="16">
        <v>15263</v>
      </c>
      <c r="V12" s="64">
        <v>14724</v>
      </c>
      <c r="W12" s="64">
        <v>15225</v>
      </c>
      <c r="X12" s="64">
        <v>19970</v>
      </c>
      <c r="Y12" s="64">
        <v>23654</v>
      </c>
      <c r="Z12" s="48">
        <f>Y12/S12</f>
        <v>2.0712784588441333</v>
      </c>
    </row>
    <row r="13" spans="1:27" x14ac:dyDescent="0.2">
      <c r="A13" s="5"/>
      <c r="B13" s="20" t="s">
        <v>1</v>
      </c>
      <c r="C13" s="59">
        <v>5993</v>
      </c>
      <c r="D13" s="59">
        <v>6143</v>
      </c>
      <c r="E13" s="59">
        <v>6729</v>
      </c>
      <c r="F13" s="59">
        <v>8160</v>
      </c>
      <c r="G13" s="59">
        <v>8802</v>
      </c>
      <c r="H13" s="59">
        <v>9113</v>
      </c>
      <c r="I13" s="59">
        <v>9757</v>
      </c>
      <c r="J13" s="59">
        <v>11600</v>
      </c>
      <c r="K13" s="59">
        <v>11935</v>
      </c>
      <c r="L13" s="13">
        <v>12763</v>
      </c>
      <c r="M13" s="13">
        <v>13135</v>
      </c>
      <c r="N13" s="13">
        <v>13355</v>
      </c>
      <c r="O13" s="13">
        <v>14459</v>
      </c>
      <c r="P13" s="13">
        <v>14734</v>
      </c>
      <c r="Q13" s="13">
        <v>15997</v>
      </c>
      <c r="R13" s="13">
        <v>18420</v>
      </c>
      <c r="S13" s="13">
        <v>21671</v>
      </c>
      <c r="T13" s="38">
        <v>28498</v>
      </c>
      <c r="U13" s="13">
        <v>32337</v>
      </c>
      <c r="V13" s="65">
        <v>32078</v>
      </c>
      <c r="W13" s="65">
        <v>34635</v>
      </c>
      <c r="X13" s="65">
        <v>48660</v>
      </c>
      <c r="Y13" s="65">
        <v>56757</v>
      </c>
      <c r="Z13" s="49">
        <f t="shared" si="0"/>
        <v>2.6190300401458169</v>
      </c>
    </row>
    <row r="14" spans="1:27" ht="16" x14ac:dyDescent="0.2">
      <c r="A14" s="5"/>
      <c r="B14" s="12" t="s">
        <v>44</v>
      </c>
      <c r="C14" s="79">
        <v>167</v>
      </c>
      <c r="D14" s="79">
        <v>205</v>
      </c>
      <c r="E14" s="79">
        <v>225</v>
      </c>
      <c r="F14" s="79">
        <v>358</v>
      </c>
      <c r="G14" s="79">
        <v>383</v>
      </c>
      <c r="H14" s="79">
        <v>428</v>
      </c>
      <c r="I14" s="79">
        <v>485</v>
      </c>
      <c r="J14" s="79">
        <v>781</v>
      </c>
      <c r="K14" s="80">
        <v>642</v>
      </c>
      <c r="L14" s="80">
        <v>703</v>
      </c>
      <c r="M14" s="80">
        <v>923</v>
      </c>
      <c r="N14" s="80">
        <v>1002</v>
      </c>
      <c r="O14" s="80">
        <v>961</v>
      </c>
      <c r="P14" s="80">
        <v>944</v>
      </c>
      <c r="Q14" s="80">
        <v>1219</v>
      </c>
      <c r="R14" s="80">
        <v>2493</v>
      </c>
      <c r="S14" s="80">
        <v>4806</v>
      </c>
      <c r="T14" s="80">
        <v>9299</v>
      </c>
      <c r="U14" s="80">
        <v>12556</v>
      </c>
      <c r="V14" s="91">
        <v>13491</v>
      </c>
      <c r="W14" s="91">
        <v>13596</v>
      </c>
      <c r="X14" s="91">
        <v>16465</v>
      </c>
      <c r="Y14" s="92">
        <v>15444</v>
      </c>
      <c r="Z14" s="47">
        <f>Y14/S14</f>
        <v>3.2134831460674156</v>
      </c>
    </row>
    <row r="15" spans="1:27" ht="16" x14ac:dyDescent="0.2">
      <c r="A15" s="5"/>
      <c r="B15" s="60" t="s">
        <v>20</v>
      </c>
      <c r="C15" s="93">
        <v>3442</v>
      </c>
      <c r="D15" s="94">
        <v>3785</v>
      </c>
      <c r="E15" s="94">
        <v>4770</v>
      </c>
      <c r="F15" s="94">
        <v>6483</v>
      </c>
      <c r="G15" s="94">
        <v>7461</v>
      </c>
      <c r="H15" s="94">
        <v>8577</v>
      </c>
      <c r="I15" s="94">
        <v>9612</v>
      </c>
      <c r="J15" s="94">
        <v>11589</v>
      </c>
      <c r="K15" s="94">
        <v>12796</v>
      </c>
      <c r="L15" s="94">
        <v>13149</v>
      </c>
      <c r="M15" s="94">
        <v>13523</v>
      </c>
      <c r="N15" s="93">
        <v>14583</v>
      </c>
      <c r="O15" s="93">
        <v>15140</v>
      </c>
      <c r="P15" s="93">
        <v>14240</v>
      </c>
      <c r="Q15" s="93">
        <v>14145</v>
      </c>
      <c r="R15" s="93">
        <v>14838</v>
      </c>
      <c r="S15" s="93">
        <v>15281</v>
      </c>
      <c r="T15" s="93">
        <v>17087</v>
      </c>
      <c r="U15" s="93">
        <v>17029</v>
      </c>
      <c r="V15" s="93">
        <v>14975</v>
      </c>
      <c r="W15" s="93">
        <v>14139</v>
      </c>
      <c r="X15" s="93">
        <v>16416</v>
      </c>
      <c r="Y15" s="93">
        <v>16706</v>
      </c>
      <c r="Z15" s="47">
        <f>Y15/S15</f>
        <v>1.0932530593547543</v>
      </c>
    </row>
    <row r="16" spans="1:27" x14ac:dyDescent="0.2">
      <c r="A16" s="4"/>
      <c r="B16" s="10" t="s">
        <v>0</v>
      </c>
      <c r="C16" s="16">
        <v>1022</v>
      </c>
      <c r="D16" s="16">
        <v>1236</v>
      </c>
      <c r="E16" s="16">
        <v>1608</v>
      </c>
      <c r="F16" s="16">
        <v>2304</v>
      </c>
      <c r="G16" s="16">
        <v>2681</v>
      </c>
      <c r="H16" s="16">
        <v>3144</v>
      </c>
      <c r="I16" s="16">
        <v>3572</v>
      </c>
      <c r="J16" s="16">
        <v>4274</v>
      </c>
      <c r="K16" s="16">
        <v>4863</v>
      </c>
      <c r="L16" s="16">
        <v>4959</v>
      </c>
      <c r="M16" s="16">
        <v>5212</v>
      </c>
      <c r="N16" s="16">
        <v>5644</v>
      </c>
      <c r="O16" s="16">
        <v>6082</v>
      </c>
      <c r="P16" s="16">
        <v>5995</v>
      </c>
      <c r="Q16" s="16">
        <v>6049</v>
      </c>
      <c r="R16" s="16">
        <v>6506</v>
      </c>
      <c r="S16" s="16">
        <v>6664</v>
      </c>
      <c r="T16" s="19">
        <v>7109</v>
      </c>
      <c r="U16" s="16">
        <v>7156</v>
      </c>
      <c r="V16" s="64">
        <v>6252</v>
      </c>
      <c r="W16" s="64">
        <v>5755</v>
      </c>
      <c r="X16" s="64">
        <v>6441</v>
      </c>
      <c r="Y16" s="64">
        <v>6623</v>
      </c>
      <c r="Z16" s="48">
        <f t="shared" si="0"/>
        <v>0.9938475390156063</v>
      </c>
    </row>
    <row r="17" spans="1:27" x14ac:dyDescent="0.2">
      <c r="A17" s="4"/>
      <c r="B17" s="11" t="s">
        <v>1</v>
      </c>
      <c r="C17" s="13">
        <v>2420</v>
      </c>
      <c r="D17" s="13">
        <v>2549</v>
      </c>
      <c r="E17" s="13">
        <v>3162</v>
      </c>
      <c r="F17" s="13">
        <v>4179</v>
      </c>
      <c r="G17" s="13">
        <v>4780</v>
      </c>
      <c r="H17" s="13">
        <v>5433</v>
      </c>
      <c r="I17" s="13">
        <v>6040</v>
      </c>
      <c r="J17" s="13">
        <v>7315</v>
      </c>
      <c r="K17" s="13">
        <v>7933</v>
      </c>
      <c r="L17" s="13">
        <v>8190</v>
      </c>
      <c r="M17" s="13">
        <v>8311</v>
      </c>
      <c r="N17" s="13">
        <v>8939</v>
      </c>
      <c r="O17" s="13">
        <v>9058</v>
      </c>
      <c r="P17" s="13">
        <v>8245</v>
      </c>
      <c r="Q17" s="13">
        <v>8096</v>
      </c>
      <c r="R17" s="13">
        <v>8332</v>
      </c>
      <c r="S17" s="13">
        <v>8617</v>
      </c>
      <c r="T17" s="38">
        <v>9978</v>
      </c>
      <c r="U17" s="13">
        <v>9873</v>
      </c>
      <c r="V17" s="64">
        <v>8723</v>
      </c>
      <c r="W17" s="65">
        <v>8384</v>
      </c>
      <c r="X17" s="65">
        <v>9975</v>
      </c>
      <c r="Y17" s="65">
        <v>10083</v>
      </c>
      <c r="Z17" s="49">
        <f t="shared" si="0"/>
        <v>1.1701288151328768</v>
      </c>
    </row>
    <row r="18" spans="1:27" x14ac:dyDescent="0.2">
      <c r="A18" s="4"/>
      <c r="B18" s="14" t="s">
        <v>31</v>
      </c>
      <c r="C18" s="68">
        <f>C20+C19</f>
        <v>142</v>
      </c>
      <c r="D18" s="68">
        <f t="shared" ref="D18:S18" si="1">D20+D19</f>
        <v>167</v>
      </c>
      <c r="E18" s="68">
        <f t="shared" si="1"/>
        <v>199</v>
      </c>
      <c r="F18" s="68">
        <f t="shared" si="1"/>
        <v>322</v>
      </c>
      <c r="G18" s="68">
        <f t="shared" si="1"/>
        <v>344</v>
      </c>
      <c r="H18" s="68">
        <f t="shared" si="1"/>
        <v>384</v>
      </c>
      <c r="I18" s="68">
        <f t="shared" si="1"/>
        <v>426</v>
      </c>
      <c r="J18" s="68">
        <f t="shared" si="1"/>
        <v>573</v>
      </c>
      <c r="K18" s="68">
        <f t="shared" si="1"/>
        <v>601</v>
      </c>
      <c r="L18" s="68">
        <f t="shared" si="1"/>
        <v>655</v>
      </c>
      <c r="M18" s="68">
        <f t="shared" si="1"/>
        <v>872</v>
      </c>
      <c r="N18" s="68">
        <f t="shared" si="1"/>
        <v>939</v>
      </c>
      <c r="O18" s="68">
        <f t="shared" si="1"/>
        <v>889</v>
      </c>
      <c r="P18" s="68">
        <f t="shared" si="1"/>
        <v>861</v>
      </c>
      <c r="Q18" s="68">
        <f t="shared" si="1"/>
        <v>1015</v>
      </c>
      <c r="R18" s="68">
        <f t="shared" si="1"/>
        <v>1489</v>
      </c>
      <c r="S18" s="68">
        <f t="shared" si="1"/>
        <v>2263</v>
      </c>
      <c r="T18" s="69">
        <v>4055</v>
      </c>
      <c r="U18" s="68">
        <v>5444</v>
      </c>
      <c r="V18" s="70">
        <v>5417</v>
      </c>
      <c r="W18" s="70">
        <v>5876</v>
      </c>
      <c r="X18" s="70">
        <v>8626</v>
      </c>
      <c r="Y18" s="70">
        <v>9644</v>
      </c>
      <c r="Z18" s="50">
        <f t="shared" si="0"/>
        <v>4.2615996464869639</v>
      </c>
    </row>
    <row r="19" spans="1:27" x14ac:dyDescent="0.2">
      <c r="A19" s="4"/>
      <c r="B19" s="15" t="s">
        <v>0</v>
      </c>
      <c r="C19" s="16">
        <v>65</v>
      </c>
      <c r="D19" s="16">
        <v>76</v>
      </c>
      <c r="E19" s="16">
        <v>86</v>
      </c>
      <c r="F19" s="16">
        <v>157</v>
      </c>
      <c r="G19" s="16">
        <v>151</v>
      </c>
      <c r="H19" s="16">
        <v>184</v>
      </c>
      <c r="I19" s="16">
        <v>207</v>
      </c>
      <c r="J19" s="16">
        <v>246</v>
      </c>
      <c r="K19" s="16">
        <v>286</v>
      </c>
      <c r="L19" s="16">
        <v>309</v>
      </c>
      <c r="M19" s="16">
        <v>444</v>
      </c>
      <c r="N19" s="16">
        <v>453</v>
      </c>
      <c r="O19" s="16">
        <v>426</v>
      </c>
      <c r="P19" s="16">
        <v>445</v>
      </c>
      <c r="Q19" s="16">
        <v>488</v>
      </c>
      <c r="R19" s="16">
        <v>661</v>
      </c>
      <c r="S19" s="16">
        <v>898</v>
      </c>
      <c r="T19" s="19">
        <v>1394</v>
      </c>
      <c r="U19" s="16">
        <v>1859</v>
      </c>
      <c r="V19" s="64">
        <v>1872</v>
      </c>
      <c r="W19" s="64">
        <v>1949</v>
      </c>
      <c r="X19" s="64">
        <v>2798</v>
      </c>
      <c r="Y19" s="64">
        <v>6393</v>
      </c>
      <c r="Z19" s="48">
        <f t="shared" si="0"/>
        <v>7.1191536748329618</v>
      </c>
    </row>
    <row r="20" spans="1:27" x14ac:dyDescent="0.2">
      <c r="A20" s="4"/>
      <c r="B20" s="17" t="s">
        <v>1</v>
      </c>
      <c r="C20" s="13">
        <v>77</v>
      </c>
      <c r="D20" s="13">
        <v>91</v>
      </c>
      <c r="E20" s="13">
        <v>113</v>
      </c>
      <c r="F20" s="13">
        <v>165</v>
      </c>
      <c r="G20" s="13">
        <v>193</v>
      </c>
      <c r="H20" s="13">
        <v>200</v>
      </c>
      <c r="I20" s="13">
        <v>219</v>
      </c>
      <c r="J20" s="13">
        <v>327</v>
      </c>
      <c r="K20" s="13">
        <v>315</v>
      </c>
      <c r="L20" s="13">
        <v>346</v>
      </c>
      <c r="M20" s="13">
        <v>428</v>
      </c>
      <c r="N20" s="13">
        <v>486</v>
      </c>
      <c r="O20" s="13">
        <v>463</v>
      </c>
      <c r="P20" s="13">
        <v>416</v>
      </c>
      <c r="Q20" s="13">
        <v>527</v>
      </c>
      <c r="R20" s="13">
        <v>828</v>
      </c>
      <c r="S20" s="13">
        <v>1365</v>
      </c>
      <c r="T20" s="38">
        <v>2661</v>
      </c>
      <c r="U20" s="81">
        <v>3585</v>
      </c>
      <c r="V20" s="84">
        <v>3545</v>
      </c>
      <c r="W20" s="65">
        <v>3927</v>
      </c>
      <c r="X20" s="65">
        <v>5828</v>
      </c>
      <c r="Y20" s="65">
        <v>3251</v>
      </c>
      <c r="Z20" s="49">
        <f t="shared" si="0"/>
        <v>2.3816849816849817</v>
      </c>
    </row>
    <row r="21" spans="1:27" x14ac:dyDescent="0.2">
      <c r="A21" s="4"/>
      <c r="B21" s="18" t="s">
        <v>41</v>
      </c>
      <c r="C21" s="95">
        <f>C15-C18</f>
        <v>3300</v>
      </c>
      <c r="D21" s="95">
        <f t="shared" ref="D21:T21" si="2">D15-D18</f>
        <v>3618</v>
      </c>
      <c r="E21" s="95">
        <f t="shared" si="2"/>
        <v>4571</v>
      </c>
      <c r="F21" s="95">
        <f t="shared" si="2"/>
        <v>6161</v>
      </c>
      <c r="G21" s="95">
        <f t="shared" si="2"/>
        <v>7117</v>
      </c>
      <c r="H21" s="95">
        <f t="shared" si="2"/>
        <v>8193</v>
      </c>
      <c r="I21" s="95">
        <f t="shared" si="2"/>
        <v>9186</v>
      </c>
      <c r="J21" s="95">
        <f t="shared" si="2"/>
        <v>11016</v>
      </c>
      <c r="K21" s="95">
        <f t="shared" si="2"/>
        <v>12195</v>
      </c>
      <c r="L21" s="95">
        <f t="shared" si="2"/>
        <v>12494</v>
      </c>
      <c r="M21" s="95">
        <f t="shared" si="2"/>
        <v>12651</v>
      </c>
      <c r="N21" s="95">
        <f t="shared" si="2"/>
        <v>13644</v>
      </c>
      <c r="O21" s="95">
        <f t="shared" si="2"/>
        <v>14251</v>
      </c>
      <c r="P21" s="95">
        <f t="shared" si="2"/>
        <v>13379</v>
      </c>
      <c r="Q21" s="95">
        <f t="shared" si="2"/>
        <v>13130</v>
      </c>
      <c r="R21" s="95">
        <f t="shared" si="2"/>
        <v>13349</v>
      </c>
      <c r="S21" s="95">
        <f t="shared" si="2"/>
        <v>13018</v>
      </c>
      <c r="T21" s="95">
        <f t="shared" si="2"/>
        <v>13032</v>
      </c>
      <c r="U21" s="95">
        <f>U15-U18</f>
        <v>11585</v>
      </c>
      <c r="V21" s="95">
        <f t="shared" ref="V21" si="3">V15-V18</f>
        <v>9558</v>
      </c>
      <c r="W21" s="95">
        <f>W15-W18</f>
        <v>8263</v>
      </c>
      <c r="X21" s="95">
        <f>X15-X18</f>
        <v>7790</v>
      </c>
      <c r="Y21" s="95">
        <f>Y15-Y18</f>
        <v>7062</v>
      </c>
      <c r="Z21" s="50">
        <f t="shared" si="0"/>
        <v>0.54247964357044087</v>
      </c>
    </row>
    <row r="22" spans="1:27" x14ac:dyDescent="0.2">
      <c r="A22" s="4"/>
      <c r="B22" s="15" t="s">
        <v>0</v>
      </c>
      <c r="C22" s="13">
        <f>C16-C19</f>
        <v>957</v>
      </c>
      <c r="D22" s="13">
        <f t="shared" ref="D22:U22" si="4">D16-D19</f>
        <v>1160</v>
      </c>
      <c r="E22" s="13">
        <f t="shared" si="4"/>
        <v>1522</v>
      </c>
      <c r="F22" s="13">
        <f t="shared" si="4"/>
        <v>2147</v>
      </c>
      <c r="G22" s="13">
        <f t="shared" si="4"/>
        <v>2530</v>
      </c>
      <c r="H22" s="13">
        <f t="shared" si="4"/>
        <v>2960</v>
      </c>
      <c r="I22" s="13">
        <f t="shared" si="4"/>
        <v>3365</v>
      </c>
      <c r="J22" s="13">
        <f t="shared" si="4"/>
        <v>4028</v>
      </c>
      <c r="K22" s="13">
        <f t="shared" si="4"/>
        <v>4577</v>
      </c>
      <c r="L22" s="13">
        <f t="shared" si="4"/>
        <v>4650</v>
      </c>
      <c r="M22" s="13">
        <f t="shared" si="4"/>
        <v>4768</v>
      </c>
      <c r="N22" s="13">
        <f t="shared" si="4"/>
        <v>5191</v>
      </c>
      <c r="O22" s="13">
        <f t="shared" si="4"/>
        <v>5656</v>
      </c>
      <c r="P22" s="13">
        <f t="shared" si="4"/>
        <v>5550</v>
      </c>
      <c r="Q22" s="13">
        <f t="shared" si="4"/>
        <v>5561</v>
      </c>
      <c r="R22" s="13">
        <f t="shared" si="4"/>
        <v>5845</v>
      </c>
      <c r="S22" s="13">
        <f t="shared" si="4"/>
        <v>5766</v>
      </c>
      <c r="T22" s="13">
        <f t="shared" si="4"/>
        <v>5715</v>
      </c>
      <c r="U22" s="13">
        <f t="shared" si="4"/>
        <v>5297</v>
      </c>
      <c r="V22" s="13">
        <f t="shared" ref="V22:W22" si="5">V16-V19</f>
        <v>4380</v>
      </c>
      <c r="W22" s="13">
        <f t="shared" si="5"/>
        <v>3806</v>
      </c>
      <c r="X22" s="13">
        <f t="shared" ref="X22:Y22" si="6">X16-X19</f>
        <v>3643</v>
      </c>
      <c r="Y22" s="13">
        <f t="shared" si="6"/>
        <v>230</v>
      </c>
      <c r="Z22" s="48">
        <f t="shared" si="0"/>
        <v>3.9889004509191812E-2</v>
      </c>
    </row>
    <row r="23" spans="1:27" x14ac:dyDescent="0.2">
      <c r="A23" s="4"/>
      <c r="B23" s="11" t="s">
        <v>1</v>
      </c>
      <c r="C23" s="13">
        <f>C17-C20</f>
        <v>2343</v>
      </c>
      <c r="D23" s="13">
        <f t="shared" ref="D23:U23" si="7">D17-D20</f>
        <v>2458</v>
      </c>
      <c r="E23" s="13">
        <f t="shared" si="7"/>
        <v>3049</v>
      </c>
      <c r="F23" s="13">
        <f t="shared" si="7"/>
        <v>4014</v>
      </c>
      <c r="G23" s="13">
        <f t="shared" si="7"/>
        <v>4587</v>
      </c>
      <c r="H23" s="13">
        <f t="shared" si="7"/>
        <v>5233</v>
      </c>
      <c r="I23" s="13">
        <f t="shared" si="7"/>
        <v>5821</v>
      </c>
      <c r="J23" s="13">
        <f t="shared" si="7"/>
        <v>6988</v>
      </c>
      <c r="K23" s="13">
        <f t="shared" si="7"/>
        <v>7618</v>
      </c>
      <c r="L23" s="13">
        <f t="shared" si="7"/>
        <v>7844</v>
      </c>
      <c r="M23" s="13">
        <f t="shared" si="7"/>
        <v>7883</v>
      </c>
      <c r="N23" s="13">
        <f t="shared" si="7"/>
        <v>8453</v>
      </c>
      <c r="O23" s="13">
        <f t="shared" si="7"/>
        <v>8595</v>
      </c>
      <c r="P23" s="13">
        <f t="shared" si="7"/>
        <v>7829</v>
      </c>
      <c r="Q23" s="13">
        <f t="shared" si="7"/>
        <v>7569</v>
      </c>
      <c r="R23" s="13">
        <f t="shared" si="7"/>
        <v>7504</v>
      </c>
      <c r="S23" s="13">
        <f t="shared" si="7"/>
        <v>7252</v>
      </c>
      <c r="T23" s="13">
        <f t="shared" si="7"/>
        <v>7317</v>
      </c>
      <c r="U23" s="13">
        <f t="shared" si="7"/>
        <v>6288</v>
      </c>
      <c r="V23" s="13">
        <f t="shared" ref="V23:W23" si="8">V17-V20</f>
        <v>5178</v>
      </c>
      <c r="W23" s="13">
        <f t="shared" si="8"/>
        <v>4457</v>
      </c>
      <c r="X23" s="13">
        <f t="shared" ref="X23:Y23" si="9">X17-X20</f>
        <v>4147</v>
      </c>
      <c r="Y23" s="13">
        <f t="shared" si="9"/>
        <v>6832</v>
      </c>
      <c r="Z23" s="49">
        <f t="shared" si="0"/>
        <v>0.94208494208494209</v>
      </c>
    </row>
    <row r="24" spans="1:27" ht="16" x14ac:dyDescent="0.2">
      <c r="A24" s="5"/>
      <c r="B24" s="42" t="s">
        <v>29</v>
      </c>
      <c r="C24" s="66">
        <v>730</v>
      </c>
      <c r="D24" s="66">
        <v>782</v>
      </c>
      <c r="E24" s="66">
        <v>957</v>
      </c>
      <c r="F24" s="66">
        <v>1295</v>
      </c>
      <c r="G24" s="66">
        <v>1400</v>
      </c>
      <c r="H24" s="66">
        <v>1664</v>
      </c>
      <c r="I24" s="66">
        <v>1742</v>
      </c>
      <c r="J24" s="66">
        <v>2707</v>
      </c>
      <c r="K24" s="66">
        <v>2213</v>
      </c>
      <c r="L24" s="66">
        <v>2306</v>
      </c>
      <c r="M24" s="66">
        <v>2946</v>
      </c>
      <c r="N24" s="66">
        <v>3007</v>
      </c>
      <c r="O24" s="66">
        <v>2666</v>
      </c>
      <c r="P24" s="66">
        <v>2628</v>
      </c>
      <c r="Q24" s="66">
        <v>3105</v>
      </c>
      <c r="R24" s="66">
        <v>5544</v>
      </c>
      <c r="S24" s="66">
        <v>9580</v>
      </c>
      <c r="T24" s="66">
        <v>19413</v>
      </c>
      <c r="U24" s="66">
        <v>28466</v>
      </c>
      <c r="V24" s="66">
        <v>31335</v>
      </c>
      <c r="W24" s="66">
        <v>36359</v>
      </c>
      <c r="X24" s="93">
        <v>56516</v>
      </c>
      <c r="Y24" s="93">
        <v>70601</v>
      </c>
      <c r="Z24" s="47">
        <f>Y24/S24</f>
        <v>7.3696242171189983</v>
      </c>
    </row>
    <row r="25" spans="1:27" x14ac:dyDescent="0.2">
      <c r="A25" s="6"/>
      <c r="B25" s="32" t="s">
        <v>0</v>
      </c>
      <c r="C25" s="30">
        <v>330</v>
      </c>
      <c r="D25" s="30">
        <v>374</v>
      </c>
      <c r="E25" s="30">
        <v>447</v>
      </c>
      <c r="F25" s="30">
        <v>614</v>
      </c>
      <c r="G25" s="30">
        <v>643</v>
      </c>
      <c r="H25" s="30">
        <v>798</v>
      </c>
      <c r="I25" s="30">
        <v>823</v>
      </c>
      <c r="J25" s="30">
        <v>1030</v>
      </c>
      <c r="K25" s="30">
        <v>1053</v>
      </c>
      <c r="L25" s="30">
        <v>1083</v>
      </c>
      <c r="M25" s="30">
        <v>1445</v>
      </c>
      <c r="N25" s="30">
        <v>1440</v>
      </c>
      <c r="O25" s="30">
        <v>1247</v>
      </c>
      <c r="P25" s="30">
        <v>1195</v>
      </c>
      <c r="Q25" s="30">
        <v>1431</v>
      </c>
      <c r="R25" s="30">
        <v>2079</v>
      </c>
      <c r="S25" s="30">
        <v>3020</v>
      </c>
      <c r="T25" s="30">
        <v>5578</v>
      </c>
      <c r="U25" s="71">
        <v>7942</v>
      </c>
      <c r="V25" s="67">
        <v>8807</v>
      </c>
      <c r="W25" s="67">
        <v>10076</v>
      </c>
      <c r="X25" s="67">
        <v>15250</v>
      </c>
      <c r="Y25" s="67">
        <v>19571</v>
      </c>
      <c r="Z25" s="48">
        <f>Y25/S25</f>
        <v>6.4804635761589404</v>
      </c>
    </row>
    <row r="26" spans="1:27" x14ac:dyDescent="0.2">
      <c r="A26" s="6"/>
      <c r="B26" s="32" t="s">
        <v>1</v>
      </c>
      <c r="C26" s="30">
        <v>400</v>
      </c>
      <c r="D26" s="30">
        <v>408</v>
      </c>
      <c r="E26" s="30">
        <v>510</v>
      </c>
      <c r="F26" s="30">
        <v>681</v>
      </c>
      <c r="G26" s="30">
        <v>757</v>
      </c>
      <c r="H26" s="30">
        <v>866</v>
      </c>
      <c r="I26" s="30">
        <v>919</v>
      </c>
      <c r="J26" s="30">
        <v>1677</v>
      </c>
      <c r="K26" s="30">
        <v>1160</v>
      </c>
      <c r="L26" s="30">
        <v>1223</v>
      </c>
      <c r="M26" s="30">
        <v>1501</v>
      </c>
      <c r="N26" s="30">
        <v>1567</v>
      </c>
      <c r="O26" s="30">
        <v>1419</v>
      </c>
      <c r="P26" s="30">
        <v>1433</v>
      </c>
      <c r="Q26" s="30">
        <v>1674</v>
      </c>
      <c r="R26" s="30">
        <v>3465</v>
      </c>
      <c r="S26" s="30">
        <v>6560</v>
      </c>
      <c r="T26" s="30">
        <v>13835</v>
      </c>
      <c r="U26" s="58">
        <v>20524</v>
      </c>
      <c r="V26" s="65">
        <v>22528</v>
      </c>
      <c r="W26" s="65">
        <v>26283</v>
      </c>
      <c r="X26" s="65">
        <v>41266</v>
      </c>
      <c r="Y26" s="65">
        <v>51030</v>
      </c>
      <c r="Z26" s="49">
        <f t="shared" si="0"/>
        <v>7.7789634146341466</v>
      </c>
    </row>
    <row r="27" spans="1:27" ht="16" x14ac:dyDescent="0.2">
      <c r="A27" s="5"/>
      <c r="B27" s="42" t="s">
        <v>15</v>
      </c>
      <c r="C27" s="66">
        <v>1960</v>
      </c>
      <c r="D27" s="66">
        <v>1842</v>
      </c>
      <c r="E27" s="66">
        <v>1779</v>
      </c>
      <c r="F27" s="66">
        <v>2089</v>
      </c>
      <c r="G27" s="66">
        <v>2080</v>
      </c>
      <c r="H27" s="66">
        <v>1878</v>
      </c>
      <c r="I27" s="66">
        <v>2009</v>
      </c>
      <c r="J27" s="66">
        <v>2088</v>
      </c>
      <c r="K27" s="66">
        <v>2399</v>
      </c>
      <c r="L27" s="66">
        <v>3041</v>
      </c>
      <c r="M27" s="66">
        <v>3278</v>
      </c>
      <c r="N27" s="66">
        <v>3036</v>
      </c>
      <c r="O27" s="66">
        <v>4397</v>
      </c>
      <c r="P27" s="66">
        <v>5925</v>
      </c>
      <c r="Q27" s="66">
        <v>8257</v>
      </c>
      <c r="R27" s="66">
        <f>R29+R28</f>
        <v>10574</v>
      </c>
      <c r="S27" s="66">
        <v>12989</v>
      </c>
      <c r="T27" s="66">
        <f>T29+T28</f>
        <v>15469</v>
      </c>
      <c r="U27" s="66">
        <v>15482</v>
      </c>
      <c r="V27" s="66">
        <v>14996</v>
      </c>
      <c r="W27" s="66">
        <v>14019</v>
      </c>
      <c r="X27" s="66">
        <v>13165</v>
      </c>
      <c r="Y27" s="66">
        <v>9173</v>
      </c>
      <c r="Z27" s="47">
        <f>Y27/S27</f>
        <v>0.70621294941873891</v>
      </c>
    </row>
    <row r="28" spans="1:27" x14ac:dyDescent="0.2">
      <c r="A28" s="4"/>
      <c r="B28" s="24" t="s">
        <v>0</v>
      </c>
      <c r="C28" s="25">
        <v>306</v>
      </c>
      <c r="D28" s="25">
        <v>279</v>
      </c>
      <c r="E28" s="25">
        <v>313</v>
      </c>
      <c r="F28" s="25">
        <v>359</v>
      </c>
      <c r="G28" s="25">
        <v>358</v>
      </c>
      <c r="H28" s="25">
        <v>341</v>
      </c>
      <c r="I28" s="25">
        <v>389</v>
      </c>
      <c r="J28" s="25">
        <v>344</v>
      </c>
      <c r="K28" s="25">
        <v>399</v>
      </c>
      <c r="L28" s="55">
        <v>551</v>
      </c>
      <c r="M28" s="55">
        <v>577</v>
      </c>
      <c r="N28" s="55">
        <v>584</v>
      </c>
      <c r="O28" s="56">
        <v>878</v>
      </c>
      <c r="P28" s="55">
        <v>1213</v>
      </c>
      <c r="Q28" s="55">
        <v>1732</v>
      </c>
      <c r="R28" s="55">
        <v>2414</v>
      </c>
      <c r="S28" s="55">
        <v>3108</v>
      </c>
      <c r="T28" s="29">
        <v>3717</v>
      </c>
      <c r="U28" s="55">
        <v>3886</v>
      </c>
      <c r="V28" s="67">
        <v>3705</v>
      </c>
      <c r="W28" s="67">
        <v>3520</v>
      </c>
      <c r="X28" s="67">
        <v>3284</v>
      </c>
      <c r="Y28" s="67">
        <v>2372</v>
      </c>
      <c r="Z28" s="48">
        <f t="shared" si="0"/>
        <v>0.76319176319176318</v>
      </c>
    </row>
    <row r="29" spans="1:27" x14ac:dyDescent="0.2">
      <c r="A29" s="4"/>
      <c r="B29" s="26" t="s">
        <v>1</v>
      </c>
      <c r="C29" s="27">
        <v>1654</v>
      </c>
      <c r="D29" s="27">
        <v>1563</v>
      </c>
      <c r="E29" s="27">
        <v>1466</v>
      </c>
      <c r="F29" s="27">
        <v>1730</v>
      </c>
      <c r="G29" s="27">
        <v>1722</v>
      </c>
      <c r="H29" s="27">
        <v>1537</v>
      </c>
      <c r="I29" s="27">
        <v>1620</v>
      </c>
      <c r="J29" s="27">
        <v>1744</v>
      </c>
      <c r="K29" s="27">
        <v>2000</v>
      </c>
      <c r="L29" s="28">
        <v>2490</v>
      </c>
      <c r="M29" s="28">
        <v>2701</v>
      </c>
      <c r="N29" s="28">
        <v>2452</v>
      </c>
      <c r="O29" s="29">
        <v>3519</v>
      </c>
      <c r="P29" s="13">
        <v>4712</v>
      </c>
      <c r="Q29" s="13">
        <v>6525</v>
      </c>
      <c r="R29" s="13">
        <v>8160</v>
      </c>
      <c r="S29" s="13">
        <v>9881</v>
      </c>
      <c r="T29" s="38">
        <v>11752</v>
      </c>
      <c r="U29" s="13">
        <v>11596</v>
      </c>
      <c r="V29" s="64">
        <v>11291</v>
      </c>
      <c r="W29" s="65">
        <v>10499</v>
      </c>
      <c r="X29" s="65">
        <v>9881</v>
      </c>
      <c r="Y29" s="65">
        <v>6801</v>
      </c>
      <c r="Z29" s="49">
        <f t="shared" si="0"/>
        <v>0.68829065884019835</v>
      </c>
    </row>
    <row r="30" spans="1:27" s="7" customFormat="1" ht="15" x14ac:dyDescent="0.2">
      <c r="A30" s="6"/>
      <c r="B30" s="31" t="s">
        <v>40</v>
      </c>
      <c r="C30" s="23">
        <f t="shared" ref="C30:T30" si="10">C31+C32</f>
        <v>15</v>
      </c>
      <c r="D30" s="23">
        <f t="shared" si="10"/>
        <v>18</v>
      </c>
      <c r="E30" s="23">
        <f t="shared" si="10"/>
        <v>15</v>
      </c>
      <c r="F30" s="23">
        <f t="shared" si="10"/>
        <v>15</v>
      </c>
      <c r="G30" s="23">
        <f t="shared" si="10"/>
        <v>16</v>
      </c>
      <c r="H30" s="23">
        <f t="shared" si="10"/>
        <v>13</v>
      </c>
      <c r="I30" s="23">
        <f t="shared" si="10"/>
        <v>34</v>
      </c>
      <c r="J30" s="23">
        <f t="shared" si="10"/>
        <v>113</v>
      </c>
      <c r="K30" s="23">
        <f t="shared" si="10"/>
        <v>13</v>
      </c>
      <c r="L30" s="23">
        <f t="shared" si="10"/>
        <v>28</v>
      </c>
      <c r="M30" s="23">
        <f t="shared" si="10"/>
        <v>29</v>
      </c>
      <c r="N30" s="23">
        <f t="shared" si="10"/>
        <v>45</v>
      </c>
      <c r="O30" s="23">
        <f t="shared" si="10"/>
        <v>44</v>
      </c>
      <c r="P30" s="23">
        <f t="shared" si="10"/>
        <v>69</v>
      </c>
      <c r="Q30" s="23">
        <f t="shared" si="10"/>
        <v>209</v>
      </c>
      <c r="R30" s="23">
        <f t="shared" si="10"/>
        <v>1027</v>
      </c>
      <c r="S30" s="23">
        <f t="shared" si="10"/>
        <v>2685</v>
      </c>
      <c r="T30" s="39">
        <f t="shared" si="10"/>
        <v>5781</v>
      </c>
      <c r="U30" s="96">
        <v>8091</v>
      </c>
      <c r="V30" s="70">
        <v>9068</v>
      </c>
      <c r="W30" s="70">
        <v>8746</v>
      </c>
      <c r="X30" s="70">
        <v>8990</v>
      </c>
      <c r="Y30" s="70">
        <v>6783</v>
      </c>
      <c r="Z30" s="50">
        <f t="shared" si="0"/>
        <v>2.5262569832402235</v>
      </c>
      <c r="AA30" s="37"/>
    </row>
    <row r="31" spans="1:27" s="7" customFormat="1" x14ac:dyDescent="0.2">
      <c r="A31" s="6"/>
      <c r="B31" s="32" t="s">
        <v>0</v>
      </c>
      <c r="C31" s="25">
        <v>4</v>
      </c>
      <c r="D31" s="25">
        <v>7</v>
      </c>
      <c r="E31" s="25">
        <v>4</v>
      </c>
      <c r="F31" s="25">
        <v>5</v>
      </c>
      <c r="G31" s="25">
        <v>3</v>
      </c>
      <c r="H31" s="25">
        <v>6</v>
      </c>
      <c r="I31" s="25">
        <v>9</v>
      </c>
      <c r="J31" s="25">
        <v>25</v>
      </c>
      <c r="K31" s="25">
        <v>3</v>
      </c>
      <c r="L31" s="25">
        <v>13</v>
      </c>
      <c r="M31" s="25">
        <v>10</v>
      </c>
      <c r="N31" s="25">
        <v>8</v>
      </c>
      <c r="O31" s="25">
        <v>11</v>
      </c>
      <c r="P31" s="25">
        <v>19</v>
      </c>
      <c r="Q31" s="25">
        <v>58</v>
      </c>
      <c r="R31" s="25">
        <v>275</v>
      </c>
      <c r="S31" s="25">
        <v>670</v>
      </c>
      <c r="T31" s="40">
        <v>1430</v>
      </c>
      <c r="U31" s="44">
        <v>2035</v>
      </c>
      <c r="V31" s="64">
        <v>2267</v>
      </c>
      <c r="W31" s="64">
        <v>2256</v>
      </c>
      <c r="X31" s="64">
        <v>2294</v>
      </c>
      <c r="Y31" s="64">
        <v>1791</v>
      </c>
      <c r="Z31" s="48">
        <f t="shared" si="0"/>
        <v>2.6731343283582087</v>
      </c>
      <c r="AA31" s="37"/>
    </row>
    <row r="32" spans="1:27" s="7" customFormat="1" x14ac:dyDescent="0.2">
      <c r="A32" s="6"/>
      <c r="B32" s="33" t="s">
        <v>1</v>
      </c>
      <c r="C32" s="27">
        <v>11</v>
      </c>
      <c r="D32" s="27">
        <v>11</v>
      </c>
      <c r="E32" s="27">
        <v>11</v>
      </c>
      <c r="F32" s="27">
        <v>10</v>
      </c>
      <c r="G32" s="27">
        <v>13</v>
      </c>
      <c r="H32" s="27">
        <v>7</v>
      </c>
      <c r="I32" s="27">
        <v>25</v>
      </c>
      <c r="J32" s="27">
        <v>88</v>
      </c>
      <c r="K32" s="27">
        <v>10</v>
      </c>
      <c r="L32" s="27">
        <v>15</v>
      </c>
      <c r="M32" s="27">
        <v>19</v>
      </c>
      <c r="N32" s="27">
        <v>37</v>
      </c>
      <c r="O32" s="27">
        <v>33</v>
      </c>
      <c r="P32" s="27">
        <v>50</v>
      </c>
      <c r="Q32" s="27">
        <v>151</v>
      </c>
      <c r="R32" s="27">
        <v>752</v>
      </c>
      <c r="S32" s="27">
        <v>2015</v>
      </c>
      <c r="T32" s="41">
        <v>4351</v>
      </c>
      <c r="U32" s="82">
        <v>6056</v>
      </c>
      <c r="V32" s="64">
        <v>6801</v>
      </c>
      <c r="W32" s="65">
        <v>6490</v>
      </c>
      <c r="X32" s="65">
        <v>6696</v>
      </c>
      <c r="Y32" s="65">
        <v>4992</v>
      </c>
      <c r="Z32" s="49">
        <f t="shared" si="0"/>
        <v>2.4774193548387098</v>
      </c>
      <c r="AA32" s="37"/>
    </row>
    <row r="33" spans="1:26" ht="15" x14ac:dyDescent="0.2">
      <c r="A33" s="6"/>
      <c r="B33" s="31" t="s">
        <v>39</v>
      </c>
      <c r="C33" s="23">
        <f t="shared" ref="C33:T33" si="11">C27-C30</f>
        <v>1945</v>
      </c>
      <c r="D33" s="23">
        <f t="shared" si="11"/>
        <v>1824</v>
      </c>
      <c r="E33" s="23">
        <f t="shared" si="11"/>
        <v>1764</v>
      </c>
      <c r="F33" s="23">
        <f t="shared" si="11"/>
        <v>2074</v>
      </c>
      <c r="G33" s="23">
        <f t="shared" si="11"/>
        <v>2064</v>
      </c>
      <c r="H33" s="23">
        <f t="shared" si="11"/>
        <v>1865</v>
      </c>
      <c r="I33" s="23">
        <f t="shared" si="11"/>
        <v>1975</v>
      </c>
      <c r="J33" s="23">
        <f t="shared" si="11"/>
        <v>1975</v>
      </c>
      <c r="K33" s="23">
        <f t="shared" si="11"/>
        <v>2386</v>
      </c>
      <c r="L33" s="23">
        <f t="shared" si="11"/>
        <v>3013</v>
      </c>
      <c r="M33" s="23">
        <f t="shared" si="11"/>
        <v>3249</v>
      </c>
      <c r="N33" s="23">
        <f t="shared" si="11"/>
        <v>2991</v>
      </c>
      <c r="O33" s="23">
        <f t="shared" si="11"/>
        <v>4353</v>
      </c>
      <c r="P33" s="23">
        <f t="shared" si="11"/>
        <v>5856</v>
      </c>
      <c r="Q33" s="23">
        <f t="shared" si="11"/>
        <v>8048</v>
      </c>
      <c r="R33" s="23">
        <f t="shared" si="11"/>
        <v>9547</v>
      </c>
      <c r="S33" s="23">
        <f t="shared" si="11"/>
        <v>10304</v>
      </c>
      <c r="T33" s="23">
        <f t="shared" si="11"/>
        <v>9688</v>
      </c>
      <c r="U33" s="23">
        <f>U27-U30</f>
        <v>7391</v>
      </c>
      <c r="V33" s="23">
        <f>V27-V30</f>
        <v>5928</v>
      </c>
      <c r="W33" s="23">
        <f>W27-W30</f>
        <v>5273</v>
      </c>
      <c r="X33" s="23">
        <f>X27-X30</f>
        <v>4175</v>
      </c>
      <c r="Y33" s="23">
        <f>Y27-Y30</f>
        <v>2390</v>
      </c>
      <c r="Z33" s="50">
        <f t="shared" si="0"/>
        <v>0.23194875776397517</v>
      </c>
    </row>
    <row r="34" spans="1:26" x14ac:dyDescent="0.2">
      <c r="A34" s="6"/>
      <c r="B34" s="32" t="s">
        <v>0</v>
      </c>
      <c r="C34" s="25">
        <f t="shared" ref="C34:U34" si="12">C28-C31</f>
        <v>302</v>
      </c>
      <c r="D34" s="25">
        <f t="shared" si="12"/>
        <v>272</v>
      </c>
      <c r="E34" s="25">
        <f t="shared" si="12"/>
        <v>309</v>
      </c>
      <c r="F34" s="25">
        <f t="shared" si="12"/>
        <v>354</v>
      </c>
      <c r="G34" s="25">
        <f t="shared" si="12"/>
        <v>355</v>
      </c>
      <c r="H34" s="25">
        <f t="shared" si="12"/>
        <v>335</v>
      </c>
      <c r="I34" s="25">
        <f t="shared" si="12"/>
        <v>380</v>
      </c>
      <c r="J34" s="25">
        <f t="shared" si="12"/>
        <v>319</v>
      </c>
      <c r="K34" s="25">
        <f t="shared" si="12"/>
        <v>396</v>
      </c>
      <c r="L34" s="25">
        <f t="shared" si="12"/>
        <v>538</v>
      </c>
      <c r="M34" s="25">
        <f t="shared" si="12"/>
        <v>567</v>
      </c>
      <c r="N34" s="25">
        <f t="shared" si="12"/>
        <v>576</v>
      </c>
      <c r="O34" s="25">
        <f t="shared" si="12"/>
        <v>867</v>
      </c>
      <c r="P34" s="25">
        <f t="shared" si="12"/>
        <v>1194</v>
      </c>
      <c r="Q34" s="25">
        <f t="shared" si="12"/>
        <v>1674</v>
      </c>
      <c r="R34" s="25">
        <f t="shared" si="12"/>
        <v>2139</v>
      </c>
      <c r="S34" s="25">
        <f t="shared" si="12"/>
        <v>2438</v>
      </c>
      <c r="T34" s="25">
        <f t="shared" si="12"/>
        <v>2287</v>
      </c>
      <c r="U34" s="25">
        <f t="shared" si="12"/>
        <v>1851</v>
      </c>
      <c r="V34" s="25">
        <f t="shared" ref="V34:X35" si="13">V28-V31</f>
        <v>1438</v>
      </c>
      <c r="W34" s="25">
        <f t="shared" si="13"/>
        <v>1264</v>
      </c>
      <c r="X34" s="25">
        <f t="shared" si="13"/>
        <v>990</v>
      </c>
      <c r="Y34" s="25">
        <f t="shared" ref="Y34" si="14">Y28-Y31</f>
        <v>581</v>
      </c>
      <c r="Z34" s="48">
        <f t="shared" si="0"/>
        <v>0.23831009023789992</v>
      </c>
    </row>
    <row r="35" spans="1:26" x14ac:dyDescent="0.2">
      <c r="A35" s="6"/>
      <c r="B35" s="32" t="s">
        <v>1</v>
      </c>
      <c r="C35" s="58">
        <f t="shared" ref="C35:U35" si="15">C29-C32</f>
        <v>1643</v>
      </c>
      <c r="D35" s="58">
        <f t="shared" si="15"/>
        <v>1552</v>
      </c>
      <c r="E35" s="58">
        <f t="shared" si="15"/>
        <v>1455</v>
      </c>
      <c r="F35" s="58">
        <f t="shared" si="15"/>
        <v>1720</v>
      </c>
      <c r="G35" s="58">
        <f t="shared" si="15"/>
        <v>1709</v>
      </c>
      <c r="H35" s="58">
        <f t="shared" si="15"/>
        <v>1530</v>
      </c>
      <c r="I35" s="58">
        <f t="shared" si="15"/>
        <v>1595</v>
      </c>
      <c r="J35" s="58">
        <f t="shared" si="15"/>
        <v>1656</v>
      </c>
      <c r="K35" s="58">
        <f t="shared" si="15"/>
        <v>1990</v>
      </c>
      <c r="L35" s="58">
        <f t="shared" si="15"/>
        <v>2475</v>
      </c>
      <c r="M35" s="58">
        <f t="shared" si="15"/>
        <v>2682</v>
      </c>
      <c r="N35" s="58">
        <f t="shared" si="15"/>
        <v>2415</v>
      </c>
      <c r="O35" s="58">
        <f t="shared" si="15"/>
        <v>3486</v>
      </c>
      <c r="P35" s="58">
        <f t="shared" si="15"/>
        <v>4662</v>
      </c>
      <c r="Q35" s="58">
        <f t="shared" si="15"/>
        <v>6374</v>
      </c>
      <c r="R35" s="58">
        <f t="shared" si="15"/>
        <v>7408</v>
      </c>
      <c r="S35" s="58">
        <f t="shared" si="15"/>
        <v>7866</v>
      </c>
      <c r="T35" s="58">
        <f t="shared" si="15"/>
        <v>7401</v>
      </c>
      <c r="U35" s="58">
        <f t="shared" si="15"/>
        <v>5540</v>
      </c>
      <c r="V35" s="58">
        <f t="shared" si="13"/>
        <v>4490</v>
      </c>
      <c r="W35" s="58">
        <f t="shared" si="13"/>
        <v>4009</v>
      </c>
      <c r="X35" s="58">
        <f t="shared" si="13"/>
        <v>3185</v>
      </c>
      <c r="Y35" s="58">
        <f t="shared" ref="Y35" si="16">Y29-Y32</f>
        <v>1809</v>
      </c>
      <c r="Z35" s="49">
        <f t="shared" si="0"/>
        <v>0.2299771167048055</v>
      </c>
    </row>
    <row r="36" spans="1:26" ht="16" x14ac:dyDescent="0.2">
      <c r="A36" s="52"/>
      <c r="B36" s="42" t="s">
        <v>50</v>
      </c>
      <c r="C36" s="66">
        <v>4271</v>
      </c>
      <c r="D36" s="66">
        <v>4017</v>
      </c>
      <c r="E36" s="66">
        <v>4308</v>
      </c>
      <c r="F36" s="66">
        <v>5423</v>
      </c>
      <c r="G36" s="66">
        <v>6215</v>
      </c>
      <c r="H36" s="66">
        <v>6591</v>
      </c>
      <c r="I36" s="66">
        <v>7606</v>
      </c>
      <c r="J36" s="66">
        <v>8668</v>
      </c>
      <c r="K36" s="66">
        <v>7697</v>
      </c>
      <c r="L36" s="66">
        <v>6320</v>
      </c>
      <c r="M36" s="66">
        <v>5824</v>
      </c>
      <c r="N36" s="66">
        <v>5914</v>
      </c>
      <c r="O36" s="66">
        <v>6765</v>
      </c>
      <c r="P36" s="66">
        <v>6879</v>
      </c>
      <c r="Q36" s="66">
        <v>8338</v>
      </c>
      <c r="R36" s="66">
        <v>9395</v>
      </c>
      <c r="S36" s="66">
        <v>12122</v>
      </c>
      <c r="T36" s="66">
        <v>17258</v>
      </c>
      <c r="U36" s="66">
        <v>23139</v>
      </c>
      <c r="V36" s="66">
        <v>25877</v>
      </c>
      <c r="W36" s="66">
        <v>30231</v>
      </c>
      <c r="X36" s="66">
        <v>40643</v>
      </c>
      <c r="Y36" s="66">
        <v>53495</v>
      </c>
      <c r="Z36" s="47">
        <f>Y36/S36</f>
        <v>4.4130506517076391</v>
      </c>
    </row>
    <row r="37" spans="1:26" x14ac:dyDescent="0.2">
      <c r="A37" s="52"/>
      <c r="B37" s="20" t="s">
        <v>0</v>
      </c>
      <c r="C37" s="71">
        <v>980</v>
      </c>
      <c r="D37" s="71">
        <v>980</v>
      </c>
      <c r="E37" s="71">
        <v>1083</v>
      </c>
      <c r="F37" s="71">
        <v>1400</v>
      </c>
      <c r="G37" s="71">
        <v>1626</v>
      </c>
      <c r="H37" s="71">
        <v>1767</v>
      </c>
      <c r="I37" s="71">
        <v>2001</v>
      </c>
      <c r="J37" s="71">
        <v>2214</v>
      </c>
      <c r="K37" s="71">
        <v>2028</v>
      </c>
      <c r="L37" s="55">
        <v>1667</v>
      </c>
      <c r="M37" s="55">
        <v>1586</v>
      </c>
      <c r="N37" s="55">
        <v>1683</v>
      </c>
      <c r="O37" s="56">
        <v>1955</v>
      </c>
      <c r="P37" s="55">
        <v>2026</v>
      </c>
      <c r="Q37" s="55">
        <v>2412</v>
      </c>
      <c r="R37" s="55">
        <v>2720</v>
      </c>
      <c r="S37" s="55">
        <v>3527</v>
      </c>
      <c r="T37" s="56">
        <v>4895</v>
      </c>
      <c r="U37" s="55">
        <v>6645</v>
      </c>
      <c r="V37" s="67">
        <v>7529</v>
      </c>
      <c r="W37" s="67">
        <v>8532</v>
      </c>
      <c r="X37" s="67">
        <v>11338</v>
      </c>
      <c r="Y37" s="67">
        <v>15087</v>
      </c>
      <c r="Z37" s="48">
        <f t="shared" si="0"/>
        <v>4.2775730082222854</v>
      </c>
    </row>
    <row r="38" spans="1:26" x14ac:dyDescent="0.2">
      <c r="A38" s="52"/>
      <c r="B38" s="21" t="s">
        <v>1</v>
      </c>
      <c r="C38" s="72">
        <v>3291</v>
      </c>
      <c r="D38" s="72">
        <v>3037</v>
      </c>
      <c r="E38" s="72">
        <v>3225</v>
      </c>
      <c r="F38" s="72">
        <v>4023</v>
      </c>
      <c r="G38" s="72">
        <v>4589</v>
      </c>
      <c r="H38" s="72">
        <v>4824</v>
      </c>
      <c r="I38" s="72">
        <v>5605</v>
      </c>
      <c r="J38" s="72">
        <v>6454</v>
      </c>
      <c r="K38" s="72">
        <v>5669</v>
      </c>
      <c r="L38" s="13">
        <v>4653</v>
      </c>
      <c r="M38" s="13">
        <v>4238</v>
      </c>
      <c r="N38" s="13">
        <v>4231</v>
      </c>
      <c r="O38" s="38">
        <v>4810</v>
      </c>
      <c r="P38" s="13">
        <v>4853</v>
      </c>
      <c r="Q38" s="13">
        <v>5926</v>
      </c>
      <c r="R38" s="13">
        <v>6675</v>
      </c>
      <c r="S38" s="13">
        <v>8595</v>
      </c>
      <c r="T38" s="38">
        <v>12363</v>
      </c>
      <c r="U38" s="81">
        <v>16494</v>
      </c>
      <c r="V38" s="64">
        <v>18348</v>
      </c>
      <c r="W38" s="65">
        <v>21699</v>
      </c>
      <c r="X38" s="65">
        <v>29305</v>
      </c>
      <c r="Y38" s="65">
        <v>38408</v>
      </c>
      <c r="Z38" s="49">
        <f t="shared" si="0"/>
        <v>4.4686445607911578</v>
      </c>
    </row>
    <row r="39" spans="1:26" x14ac:dyDescent="0.2">
      <c r="A39" s="52"/>
      <c r="B39" s="18" t="s">
        <v>46</v>
      </c>
      <c r="C39" s="73">
        <v>2101</v>
      </c>
      <c r="D39" s="73">
        <v>1972</v>
      </c>
      <c r="E39" s="73">
        <v>1996</v>
      </c>
      <c r="F39" s="73">
        <v>2578</v>
      </c>
      <c r="G39" s="73">
        <v>2732</v>
      </c>
      <c r="H39" s="73">
        <v>2850</v>
      </c>
      <c r="I39" s="73">
        <v>3215</v>
      </c>
      <c r="J39" s="73">
        <v>3764</v>
      </c>
      <c r="K39" s="73">
        <v>3394</v>
      </c>
      <c r="L39" s="73">
        <v>3085</v>
      </c>
      <c r="M39" s="73">
        <v>2766</v>
      </c>
      <c r="N39" s="73">
        <v>2662</v>
      </c>
      <c r="O39" s="73">
        <v>3255</v>
      </c>
      <c r="P39" s="73">
        <v>3340</v>
      </c>
      <c r="Q39" s="73">
        <v>4037</v>
      </c>
      <c r="R39" s="73">
        <v>4999</v>
      </c>
      <c r="S39" s="73">
        <v>6594</v>
      </c>
      <c r="T39" s="74">
        <v>10222</v>
      </c>
      <c r="U39" s="73">
        <v>14455</v>
      </c>
      <c r="V39" s="70">
        <v>16165</v>
      </c>
      <c r="W39" s="70">
        <v>19192</v>
      </c>
      <c r="X39" s="70">
        <v>27966</v>
      </c>
      <c r="Y39" s="70">
        <v>37682</v>
      </c>
      <c r="Z39" s="50">
        <f t="shared" si="0"/>
        <v>5.7145890203215046</v>
      </c>
    </row>
    <row r="40" spans="1:26" x14ac:dyDescent="0.2">
      <c r="A40" s="52"/>
      <c r="B40" s="15" t="s">
        <v>0</v>
      </c>
      <c r="C40" s="44">
        <v>433</v>
      </c>
      <c r="D40" s="44">
        <v>422</v>
      </c>
      <c r="E40" s="44">
        <v>480</v>
      </c>
      <c r="F40" s="44">
        <v>658</v>
      </c>
      <c r="G40" s="44">
        <v>692</v>
      </c>
      <c r="H40" s="44">
        <v>743</v>
      </c>
      <c r="I40" s="44">
        <v>853</v>
      </c>
      <c r="J40" s="44">
        <v>979</v>
      </c>
      <c r="K40" s="44">
        <v>902</v>
      </c>
      <c r="L40" s="16">
        <v>829</v>
      </c>
      <c r="M40" s="16">
        <v>752</v>
      </c>
      <c r="N40" s="16">
        <v>803</v>
      </c>
      <c r="O40" s="19">
        <v>1024</v>
      </c>
      <c r="P40" s="16">
        <v>1057</v>
      </c>
      <c r="Q40" s="16">
        <v>1240</v>
      </c>
      <c r="R40" s="16">
        <v>1519</v>
      </c>
      <c r="S40" s="16">
        <v>2000</v>
      </c>
      <c r="T40" s="19">
        <v>2987</v>
      </c>
      <c r="U40" s="16">
        <v>4292</v>
      </c>
      <c r="V40" s="64">
        <v>4870</v>
      </c>
      <c r="W40" s="64">
        <v>5561</v>
      </c>
      <c r="X40" s="64">
        <v>7919</v>
      </c>
      <c r="Y40" s="67">
        <v>10898</v>
      </c>
      <c r="Z40" s="48">
        <f t="shared" si="0"/>
        <v>5.4489999999999998</v>
      </c>
    </row>
    <row r="41" spans="1:26" x14ac:dyDescent="0.2">
      <c r="A41" s="52"/>
      <c r="B41" s="11" t="s">
        <v>1</v>
      </c>
      <c r="C41" s="58">
        <v>1668</v>
      </c>
      <c r="D41" s="58">
        <v>1550</v>
      </c>
      <c r="E41" s="58">
        <v>1516</v>
      </c>
      <c r="F41" s="58">
        <v>1920</v>
      </c>
      <c r="G41" s="58">
        <v>2040</v>
      </c>
      <c r="H41" s="58">
        <v>2107</v>
      </c>
      <c r="I41" s="58">
        <v>2362</v>
      </c>
      <c r="J41" s="58">
        <v>2785</v>
      </c>
      <c r="K41" s="58">
        <v>2492</v>
      </c>
      <c r="L41" s="13">
        <v>2256</v>
      </c>
      <c r="M41" s="13">
        <v>2014</v>
      </c>
      <c r="N41" s="13">
        <v>1859</v>
      </c>
      <c r="O41" s="38">
        <v>2231</v>
      </c>
      <c r="P41" s="13">
        <v>2283</v>
      </c>
      <c r="Q41" s="13">
        <v>2797</v>
      </c>
      <c r="R41" s="13">
        <v>3480</v>
      </c>
      <c r="S41" s="13">
        <v>4594</v>
      </c>
      <c r="T41" s="38">
        <v>7235</v>
      </c>
      <c r="U41" s="13">
        <v>10163</v>
      </c>
      <c r="V41" s="64">
        <v>11295</v>
      </c>
      <c r="W41" s="65">
        <v>13631</v>
      </c>
      <c r="X41" s="65">
        <v>20047</v>
      </c>
      <c r="Y41" s="65">
        <v>26784</v>
      </c>
      <c r="Z41" s="49">
        <f t="shared" si="0"/>
        <v>5.8302133217239875</v>
      </c>
    </row>
    <row r="42" spans="1:26" x14ac:dyDescent="0.2">
      <c r="A42" s="52"/>
      <c r="B42" s="22" t="s">
        <v>47</v>
      </c>
      <c r="C42" s="23">
        <f>C36-C39</f>
        <v>2170</v>
      </c>
      <c r="D42" s="23">
        <f t="shared" ref="D42:U42" si="17">D36-D39</f>
        <v>2045</v>
      </c>
      <c r="E42" s="23">
        <f t="shared" si="17"/>
        <v>2312</v>
      </c>
      <c r="F42" s="23">
        <f t="shared" si="17"/>
        <v>2845</v>
      </c>
      <c r="G42" s="23">
        <f t="shared" si="17"/>
        <v>3483</v>
      </c>
      <c r="H42" s="23">
        <f t="shared" si="17"/>
        <v>3741</v>
      </c>
      <c r="I42" s="23">
        <f t="shared" si="17"/>
        <v>4391</v>
      </c>
      <c r="J42" s="23">
        <f t="shared" si="17"/>
        <v>4904</v>
      </c>
      <c r="K42" s="23">
        <f t="shared" si="17"/>
        <v>4303</v>
      </c>
      <c r="L42" s="23">
        <f t="shared" si="17"/>
        <v>3235</v>
      </c>
      <c r="M42" s="23">
        <f t="shared" si="17"/>
        <v>3058</v>
      </c>
      <c r="N42" s="23">
        <f t="shared" si="17"/>
        <v>3252</v>
      </c>
      <c r="O42" s="23">
        <f t="shared" si="17"/>
        <v>3510</v>
      </c>
      <c r="P42" s="23">
        <f t="shared" si="17"/>
        <v>3539</v>
      </c>
      <c r="Q42" s="23">
        <f t="shared" si="17"/>
        <v>4301</v>
      </c>
      <c r="R42" s="23">
        <f t="shared" si="17"/>
        <v>4396</v>
      </c>
      <c r="S42" s="23">
        <f t="shared" si="17"/>
        <v>5528</v>
      </c>
      <c r="T42" s="23">
        <f t="shared" si="17"/>
        <v>7036</v>
      </c>
      <c r="U42" s="23">
        <f t="shared" si="17"/>
        <v>8684</v>
      </c>
      <c r="V42" s="23">
        <f t="shared" ref="V42:Y42" si="18">V36-V39</f>
        <v>9712</v>
      </c>
      <c r="W42" s="23">
        <f t="shared" si="18"/>
        <v>11039</v>
      </c>
      <c r="X42" s="23">
        <f t="shared" si="18"/>
        <v>12677</v>
      </c>
      <c r="Y42" s="23">
        <f t="shared" si="18"/>
        <v>15813</v>
      </c>
      <c r="Z42" s="50">
        <f t="shared" si="0"/>
        <v>2.8605282199710564</v>
      </c>
    </row>
    <row r="43" spans="1:26" x14ac:dyDescent="0.2">
      <c r="A43" s="52"/>
      <c r="B43" s="24" t="s">
        <v>0</v>
      </c>
      <c r="C43" s="25">
        <f>C37-C40</f>
        <v>547</v>
      </c>
      <c r="D43" s="25">
        <f t="shared" ref="D43:U43" si="19">D37-D40</f>
        <v>558</v>
      </c>
      <c r="E43" s="25">
        <f t="shared" si="19"/>
        <v>603</v>
      </c>
      <c r="F43" s="25">
        <f t="shared" si="19"/>
        <v>742</v>
      </c>
      <c r="G43" s="25">
        <f t="shared" si="19"/>
        <v>934</v>
      </c>
      <c r="H43" s="25">
        <f t="shared" si="19"/>
        <v>1024</v>
      </c>
      <c r="I43" s="25">
        <f t="shared" si="19"/>
        <v>1148</v>
      </c>
      <c r="J43" s="25">
        <f t="shared" si="19"/>
        <v>1235</v>
      </c>
      <c r="K43" s="25">
        <f t="shared" si="19"/>
        <v>1126</v>
      </c>
      <c r="L43" s="25">
        <f t="shared" si="19"/>
        <v>838</v>
      </c>
      <c r="M43" s="25">
        <f t="shared" si="19"/>
        <v>834</v>
      </c>
      <c r="N43" s="25">
        <f t="shared" si="19"/>
        <v>880</v>
      </c>
      <c r="O43" s="25">
        <f t="shared" si="19"/>
        <v>931</v>
      </c>
      <c r="P43" s="25">
        <f t="shared" si="19"/>
        <v>969</v>
      </c>
      <c r="Q43" s="25">
        <f t="shared" si="19"/>
        <v>1172</v>
      </c>
      <c r="R43" s="25">
        <f t="shared" si="19"/>
        <v>1201</v>
      </c>
      <c r="S43" s="25">
        <f t="shared" si="19"/>
        <v>1527</v>
      </c>
      <c r="T43" s="25">
        <f t="shared" si="19"/>
        <v>1908</v>
      </c>
      <c r="U43" s="25">
        <f t="shared" si="19"/>
        <v>2353</v>
      </c>
      <c r="V43" s="25">
        <f t="shared" ref="V43:Y43" si="20">V37-V40</f>
        <v>2659</v>
      </c>
      <c r="W43" s="25">
        <f t="shared" si="20"/>
        <v>2971</v>
      </c>
      <c r="X43" s="25">
        <f t="shared" si="20"/>
        <v>3419</v>
      </c>
      <c r="Y43" s="25">
        <f t="shared" si="20"/>
        <v>4189</v>
      </c>
      <c r="Z43" s="48">
        <f t="shared" si="0"/>
        <v>2.7432874918140144</v>
      </c>
    </row>
    <row r="44" spans="1:26" x14ac:dyDescent="0.2">
      <c r="A44" s="52"/>
      <c r="B44" s="26" t="s">
        <v>1</v>
      </c>
      <c r="C44" s="27">
        <f>C38-C41</f>
        <v>1623</v>
      </c>
      <c r="D44" s="27">
        <f t="shared" ref="D44:U44" si="21">D38-D41</f>
        <v>1487</v>
      </c>
      <c r="E44" s="27">
        <f t="shared" si="21"/>
        <v>1709</v>
      </c>
      <c r="F44" s="27">
        <f t="shared" si="21"/>
        <v>2103</v>
      </c>
      <c r="G44" s="27">
        <f t="shared" si="21"/>
        <v>2549</v>
      </c>
      <c r="H44" s="27">
        <f t="shared" si="21"/>
        <v>2717</v>
      </c>
      <c r="I44" s="27">
        <f t="shared" si="21"/>
        <v>3243</v>
      </c>
      <c r="J44" s="27">
        <f t="shared" si="21"/>
        <v>3669</v>
      </c>
      <c r="K44" s="27">
        <f t="shared" si="21"/>
        <v>3177</v>
      </c>
      <c r="L44" s="27">
        <f t="shared" si="21"/>
        <v>2397</v>
      </c>
      <c r="M44" s="27">
        <f t="shared" si="21"/>
        <v>2224</v>
      </c>
      <c r="N44" s="27">
        <f t="shared" si="21"/>
        <v>2372</v>
      </c>
      <c r="O44" s="27">
        <f t="shared" si="21"/>
        <v>2579</v>
      </c>
      <c r="P44" s="27">
        <f t="shared" si="21"/>
        <v>2570</v>
      </c>
      <c r="Q44" s="27">
        <f t="shared" si="21"/>
        <v>3129</v>
      </c>
      <c r="R44" s="27">
        <f t="shared" si="21"/>
        <v>3195</v>
      </c>
      <c r="S44" s="27">
        <f t="shared" si="21"/>
        <v>4001</v>
      </c>
      <c r="T44" s="27">
        <f t="shared" si="21"/>
        <v>5128</v>
      </c>
      <c r="U44" s="27">
        <f t="shared" si="21"/>
        <v>6331</v>
      </c>
      <c r="V44" s="27">
        <f t="shared" ref="V44:Y44" si="22">V38-V41</f>
        <v>7053</v>
      </c>
      <c r="W44" s="27">
        <f t="shared" si="22"/>
        <v>8068</v>
      </c>
      <c r="X44" s="27">
        <f t="shared" si="22"/>
        <v>9258</v>
      </c>
      <c r="Y44" s="27">
        <f t="shared" si="22"/>
        <v>11624</v>
      </c>
      <c r="Z44" s="49">
        <f t="shared" si="0"/>
        <v>2.905273681579605</v>
      </c>
    </row>
    <row r="45" spans="1:26" x14ac:dyDescent="0.2">
      <c r="A45" s="52"/>
      <c r="B45" s="22" t="s">
        <v>48</v>
      </c>
      <c r="C45" s="23">
        <v>58</v>
      </c>
      <c r="D45" s="23">
        <v>51</v>
      </c>
      <c r="E45" s="23">
        <v>80</v>
      </c>
      <c r="F45" s="23">
        <v>83</v>
      </c>
      <c r="G45" s="23">
        <v>135</v>
      </c>
      <c r="H45" s="23">
        <v>157</v>
      </c>
      <c r="I45" s="23">
        <v>203</v>
      </c>
      <c r="J45" s="23">
        <v>463</v>
      </c>
      <c r="K45" s="23">
        <v>246</v>
      </c>
      <c r="L45" s="23">
        <v>227</v>
      </c>
      <c r="M45" s="23">
        <v>240</v>
      </c>
      <c r="N45" s="23">
        <v>235</v>
      </c>
      <c r="O45" s="23">
        <v>274</v>
      </c>
      <c r="P45" s="23">
        <v>261</v>
      </c>
      <c r="Q45" s="23">
        <v>373</v>
      </c>
      <c r="R45" s="23">
        <v>869</v>
      </c>
      <c r="S45" s="23">
        <v>1969</v>
      </c>
      <c r="T45" s="39">
        <v>5029</v>
      </c>
      <c r="U45" s="83">
        <v>9262</v>
      </c>
      <c r="V45" s="70">
        <v>11516</v>
      </c>
      <c r="W45" s="70">
        <v>14627</v>
      </c>
      <c r="X45" s="70">
        <v>23782</v>
      </c>
      <c r="Y45" s="70">
        <v>34429</v>
      </c>
      <c r="Z45" s="50">
        <f t="shared" si="0"/>
        <v>17.485525647536821</v>
      </c>
    </row>
    <row r="46" spans="1:26" x14ac:dyDescent="0.2">
      <c r="A46" s="52"/>
      <c r="B46" s="24" t="s">
        <v>0</v>
      </c>
      <c r="C46" s="25">
        <v>16</v>
      </c>
      <c r="D46" s="25">
        <v>15</v>
      </c>
      <c r="E46" s="25">
        <v>28</v>
      </c>
      <c r="F46" s="25">
        <v>30</v>
      </c>
      <c r="G46" s="25">
        <v>57</v>
      </c>
      <c r="H46" s="25">
        <v>52</v>
      </c>
      <c r="I46" s="25">
        <v>75</v>
      </c>
      <c r="J46" s="25">
        <v>120</v>
      </c>
      <c r="K46" s="25">
        <v>76</v>
      </c>
      <c r="L46" s="16">
        <v>78</v>
      </c>
      <c r="M46" s="16">
        <v>83</v>
      </c>
      <c r="N46" s="16">
        <v>99</v>
      </c>
      <c r="O46" s="19">
        <v>122</v>
      </c>
      <c r="P46" s="16">
        <v>91</v>
      </c>
      <c r="Q46" s="16">
        <v>149</v>
      </c>
      <c r="R46" s="16">
        <v>283</v>
      </c>
      <c r="S46" s="16">
        <v>577</v>
      </c>
      <c r="T46" s="19">
        <v>1428</v>
      </c>
      <c r="U46" s="16">
        <v>2612</v>
      </c>
      <c r="V46" s="64">
        <v>3405</v>
      </c>
      <c r="W46" s="64">
        <v>4123</v>
      </c>
      <c r="X46" s="64">
        <v>6631</v>
      </c>
      <c r="Y46" s="67">
        <v>9799</v>
      </c>
      <c r="Z46" s="48">
        <f>Y46/S46</f>
        <v>16.982668977469672</v>
      </c>
    </row>
    <row r="47" spans="1:26" x14ac:dyDescent="0.2">
      <c r="A47" s="52"/>
      <c r="B47" s="26" t="s">
        <v>1</v>
      </c>
      <c r="C47" s="27">
        <v>42</v>
      </c>
      <c r="D47" s="27">
        <v>36</v>
      </c>
      <c r="E47" s="27">
        <v>52</v>
      </c>
      <c r="F47" s="27">
        <v>53</v>
      </c>
      <c r="G47" s="27">
        <v>78</v>
      </c>
      <c r="H47" s="27">
        <v>105</v>
      </c>
      <c r="I47" s="27">
        <v>128</v>
      </c>
      <c r="J47" s="27">
        <v>343</v>
      </c>
      <c r="K47" s="27">
        <v>170</v>
      </c>
      <c r="L47" s="55">
        <v>149</v>
      </c>
      <c r="M47" s="55">
        <v>157</v>
      </c>
      <c r="N47" s="55">
        <v>136</v>
      </c>
      <c r="O47" s="56">
        <v>152</v>
      </c>
      <c r="P47" s="16">
        <v>170</v>
      </c>
      <c r="Q47" s="16">
        <v>224</v>
      </c>
      <c r="R47" s="16">
        <v>586</v>
      </c>
      <c r="S47" s="16">
        <v>1392</v>
      </c>
      <c r="T47" s="19">
        <v>3601</v>
      </c>
      <c r="U47" s="81">
        <v>6650</v>
      </c>
      <c r="V47" s="64">
        <v>8111</v>
      </c>
      <c r="W47" s="65">
        <v>10504</v>
      </c>
      <c r="X47" s="65">
        <v>17151</v>
      </c>
      <c r="Y47" s="65">
        <v>24630</v>
      </c>
      <c r="Z47" s="49">
        <f t="shared" si="0"/>
        <v>17.693965517241381</v>
      </c>
    </row>
    <row r="48" spans="1:26" x14ac:dyDescent="0.2">
      <c r="A48" s="52"/>
      <c r="B48" s="22" t="s">
        <v>49</v>
      </c>
      <c r="C48" s="23">
        <f>C36-C45</f>
        <v>4213</v>
      </c>
      <c r="D48" s="23">
        <f t="shared" ref="D48:U48" si="23">D36-D45</f>
        <v>3966</v>
      </c>
      <c r="E48" s="23">
        <f t="shared" si="23"/>
        <v>4228</v>
      </c>
      <c r="F48" s="23">
        <f t="shared" si="23"/>
        <v>5340</v>
      </c>
      <c r="G48" s="23">
        <f t="shared" si="23"/>
        <v>6080</v>
      </c>
      <c r="H48" s="23">
        <f t="shared" si="23"/>
        <v>6434</v>
      </c>
      <c r="I48" s="23">
        <f t="shared" si="23"/>
        <v>7403</v>
      </c>
      <c r="J48" s="23">
        <f t="shared" si="23"/>
        <v>8205</v>
      </c>
      <c r="K48" s="23">
        <f t="shared" si="23"/>
        <v>7451</v>
      </c>
      <c r="L48" s="23">
        <f t="shared" si="23"/>
        <v>6093</v>
      </c>
      <c r="M48" s="23">
        <f t="shared" si="23"/>
        <v>5584</v>
      </c>
      <c r="N48" s="23">
        <f t="shared" si="23"/>
        <v>5679</v>
      </c>
      <c r="O48" s="23">
        <f t="shared" si="23"/>
        <v>6491</v>
      </c>
      <c r="P48" s="23">
        <f t="shared" si="23"/>
        <v>6618</v>
      </c>
      <c r="Q48" s="23">
        <f t="shared" si="23"/>
        <v>7965</v>
      </c>
      <c r="R48" s="23">
        <f t="shared" si="23"/>
        <v>8526</v>
      </c>
      <c r="S48" s="23">
        <f t="shared" si="23"/>
        <v>10153</v>
      </c>
      <c r="T48" s="23">
        <f t="shared" si="23"/>
        <v>12229</v>
      </c>
      <c r="U48" s="23">
        <f t="shared" si="23"/>
        <v>13877</v>
      </c>
      <c r="V48" s="23">
        <f t="shared" ref="V48:W48" si="24">V36-V45</f>
        <v>14361</v>
      </c>
      <c r="W48" s="23">
        <f t="shared" si="24"/>
        <v>15604</v>
      </c>
      <c r="X48" s="23">
        <f>X36-X45</f>
        <v>16861</v>
      </c>
      <c r="Y48" s="23">
        <f>Y36-Y45</f>
        <v>19066</v>
      </c>
      <c r="Z48" s="50">
        <f t="shared" si="0"/>
        <v>1.8778686102629765</v>
      </c>
    </row>
    <row r="49" spans="1:26" x14ac:dyDescent="0.2">
      <c r="A49" s="52"/>
      <c r="B49" s="24" t="s">
        <v>0</v>
      </c>
      <c r="C49" s="25">
        <f>C37-C46</f>
        <v>964</v>
      </c>
      <c r="D49" s="25">
        <f t="shared" ref="D49:U49" si="25">D37-D46</f>
        <v>965</v>
      </c>
      <c r="E49" s="25">
        <f t="shared" si="25"/>
        <v>1055</v>
      </c>
      <c r="F49" s="25">
        <f t="shared" si="25"/>
        <v>1370</v>
      </c>
      <c r="G49" s="25">
        <f t="shared" si="25"/>
        <v>1569</v>
      </c>
      <c r="H49" s="25">
        <f t="shared" si="25"/>
        <v>1715</v>
      </c>
      <c r="I49" s="25">
        <f t="shared" si="25"/>
        <v>1926</v>
      </c>
      <c r="J49" s="25">
        <f t="shared" si="25"/>
        <v>2094</v>
      </c>
      <c r="K49" s="25">
        <f t="shared" si="25"/>
        <v>1952</v>
      </c>
      <c r="L49" s="25">
        <f t="shared" si="25"/>
        <v>1589</v>
      </c>
      <c r="M49" s="25">
        <f t="shared" si="25"/>
        <v>1503</v>
      </c>
      <c r="N49" s="25">
        <f t="shared" si="25"/>
        <v>1584</v>
      </c>
      <c r="O49" s="25">
        <f t="shared" si="25"/>
        <v>1833</v>
      </c>
      <c r="P49" s="25">
        <f t="shared" si="25"/>
        <v>1935</v>
      </c>
      <c r="Q49" s="25">
        <f t="shared" si="25"/>
        <v>2263</v>
      </c>
      <c r="R49" s="25">
        <f t="shared" si="25"/>
        <v>2437</v>
      </c>
      <c r="S49" s="25">
        <f t="shared" si="25"/>
        <v>2950</v>
      </c>
      <c r="T49" s="25">
        <f t="shared" si="25"/>
        <v>3467</v>
      </c>
      <c r="U49" s="25">
        <f t="shared" si="25"/>
        <v>4033</v>
      </c>
      <c r="V49" s="25">
        <f>V37-V46</f>
        <v>4124</v>
      </c>
      <c r="W49" s="25">
        <f t="shared" ref="W49:Y49" si="26">W37-W46</f>
        <v>4409</v>
      </c>
      <c r="X49" s="25">
        <f t="shared" si="26"/>
        <v>4707</v>
      </c>
      <c r="Y49" s="25">
        <f t="shared" si="26"/>
        <v>5288</v>
      </c>
      <c r="Z49" s="48">
        <f t="shared" si="0"/>
        <v>1.7925423728813559</v>
      </c>
    </row>
    <row r="50" spans="1:26" x14ac:dyDescent="0.2">
      <c r="A50" s="52"/>
      <c r="B50" s="24" t="s">
        <v>1</v>
      </c>
      <c r="C50" s="58">
        <f>C38-C47</f>
        <v>3249</v>
      </c>
      <c r="D50" s="58">
        <f t="shared" ref="D50:U50" si="27">D38-D47</f>
        <v>3001</v>
      </c>
      <c r="E50" s="58">
        <f t="shared" si="27"/>
        <v>3173</v>
      </c>
      <c r="F50" s="58">
        <f t="shared" si="27"/>
        <v>3970</v>
      </c>
      <c r="G50" s="58">
        <f t="shared" si="27"/>
        <v>4511</v>
      </c>
      <c r="H50" s="58">
        <f t="shared" si="27"/>
        <v>4719</v>
      </c>
      <c r="I50" s="58">
        <f t="shared" si="27"/>
        <v>5477</v>
      </c>
      <c r="J50" s="58">
        <f t="shared" si="27"/>
        <v>6111</v>
      </c>
      <c r="K50" s="58">
        <f t="shared" si="27"/>
        <v>5499</v>
      </c>
      <c r="L50" s="58">
        <f t="shared" si="27"/>
        <v>4504</v>
      </c>
      <c r="M50" s="58">
        <f t="shared" si="27"/>
        <v>4081</v>
      </c>
      <c r="N50" s="58">
        <f t="shared" si="27"/>
        <v>4095</v>
      </c>
      <c r="O50" s="58">
        <f t="shared" si="27"/>
        <v>4658</v>
      </c>
      <c r="P50" s="58">
        <f t="shared" si="27"/>
        <v>4683</v>
      </c>
      <c r="Q50" s="58">
        <f t="shared" si="27"/>
        <v>5702</v>
      </c>
      <c r="R50" s="58">
        <f t="shared" si="27"/>
        <v>6089</v>
      </c>
      <c r="S50" s="58">
        <f t="shared" si="27"/>
        <v>7203</v>
      </c>
      <c r="T50" s="58">
        <f t="shared" si="27"/>
        <v>8762</v>
      </c>
      <c r="U50" s="58">
        <f t="shared" si="27"/>
        <v>9844</v>
      </c>
      <c r="V50" s="58">
        <f t="shared" ref="V50:Y50" si="28">V38-V47</f>
        <v>10237</v>
      </c>
      <c r="W50" s="58">
        <f t="shared" si="28"/>
        <v>11195</v>
      </c>
      <c r="X50" s="58">
        <f t="shared" si="28"/>
        <v>12154</v>
      </c>
      <c r="Y50" s="58">
        <f t="shared" si="28"/>
        <v>13778</v>
      </c>
      <c r="Z50" s="49">
        <f t="shared" si="0"/>
        <v>1.9128141052339303</v>
      </c>
    </row>
    <row r="51" spans="1:26" ht="16" x14ac:dyDescent="0.2">
      <c r="A51" s="5"/>
      <c r="B51" s="42" t="s">
        <v>27</v>
      </c>
      <c r="C51" s="66">
        <v>3822</v>
      </c>
      <c r="D51" s="66">
        <v>3544</v>
      </c>
      <c r="E51" s="66">
        <v>3833</v>
      </c>
      <c r="F51" s="66">
        <v>4599</v>
      </c>
      <c r="G51" s="66">
        <v>5199</v>
      </c>
      <c r="H51" s="66">
        <v>5443</v>
      </c>
      <c r="I51" s="66">
        <v>6208</v>
      </c>
      <c r="J51" s="66">
        <v>7448</v>
      </c>
      <c r="K51" s="66">
        <v>6512</v>
      </c>
      <c r="L51" s="66">
        <v>5129</v>
      </c>
      <c r="M51" s="66">
        <v>4350</v>
      </c>
      <c r="N51" s="66">
        <v>4183</v>
      </c>
      <c r="O51" s="66">
        <v>4681</v>
      </c>
      <c r="P51" s="66">
        <v>4404</v>
      </c>
      <c r="Q51" s="66">
        <v>4944</v>
      </c>
      <c r="R51" s="66">
        <v>5415</v>
      </c>
      <c r="S51" s="66">
        <v>6784</v>
      </c>
      <c r="T51" s="66">
        <v>10375</v>
      </c>
      <c r="U51" s="66">
        <v>13942</v>
      </c>
      <c r="V51" s="66">
        <v>14666</v>
      </c>
      <c r="W51" s="66">
        <v>15883</v>
      </c>
      <c r="X51" s="66">
        <v>19447</v>
      </c>
      <c r="Y51" s="66">
        <v>24486</v>
      </c>
      <c r="Z51" s="47">
        <f>Y51/S51</f>
        <v>3.609375</v>
      </c>
    </row>
    <row r="52" spans="1:26" x14ac:dyDescent="0.2">
      <c r="A52" s="4"/>
      <c r="B52" s="20" t="s">
        <v>0</v>
      </c>
      <c r="C52" s="71">
        <v>850</v>
      </c>
      <c r="D52" s="71">
        <v>843</v>
      </c>
      <c r="E52" s="71">
        <v>957</v>
      </c>
      <c r="F52" s="71">
        <v>1143</v>
      </c>
      <c r="G52" s="71">
        <v>1322</v>
      </c>
      <c r="H52" s="71">
        <v>1405</v>
      </c>
      <c r="I52" s="71">
        <v>1620</v>
      </c>
      <c r="J52" s="71">
        <v>1860</v>
      </c>
      <c r="K52" s="71">
        <v>1665</v>
      </c>
      <c r="L52" s="55">
        <v>1322</v>
      </c>
      <c r="M52" s="55">
        <v>1141</v>
      </c>
      <c r="N52" s="55">
        <v>1132</v>
      </c>
      <c r="O52" s="56">
        <v>1314</v>
      </c>
      <c r="P52" s="55">
        <v>1262</v>
      </c>
      <c r="Q52" s="55">
        <v>1376</v>
      </c>
      <c r="R52" s="55">
        <v>1535</v>
      </c>
      <c r="S52" s="55">
        <v>1899</v>
      </c>
      <c r="T52" s="56">
        <v>2882</v>
      </c>
      <c r="U52" s="55">
        <v>3921</v>
      </c>
      <c r="V52" s="67">
        <v>4228</v>
      </c>
      <c r="W52" s="67">
        <v>4336</v>
      </c>
      <c r="X52" s="67">
        <v>5245</v>
      </c>
      <c r="Y52" s="67">
        <v>6858</v>
      </c>
      <c r="Z52" s="48">
        <f t="shared" si="0"/>
        <v>3.6113744075829386</v>
      </c>
    </row>
    <row r="53" spans="1:26" x14ac:dyDescent="0.2">
      <c r="A53" s="4"/>
      <c r="B53" s="21" t="s">
        <v>1</v>
      </c>
      <c r="C53" s="72">
        <v>2972</v>
      </c>
      <c r="D53" s="72">
        <v>2701</v>
      </c>
      <c r="E53" s="72">
        <v>2876</v>
      </c>
      <c r="F53" s="72">
        <v>3456</v>
      </c>
      <c r="G53" s="72">
        <v>3877</v>
      </c>
      <c r="H53" s="72">
        <v>4038</v>
      </c>
      <c r="I53" s="72">
        <v>4588</v>
      </c>
      <c r="J53" s="72">
        <v>5588</v>
      </c>
      <c r="K53" s="72">
        <v>4847</v>
      </c>
      <c r="L53" s="13">
        <v>3807</v>
      </c>
      <c r="M53" s="13">
        <v>3209</v>
      </c>
      <c r="N53" s="13">
        <v>3051</v>
      </c>
      <c r="O53" s="38">
        <v>3367</v>
      </c>
      <c r="P53" s="13">
        <v>3142</v>
      </c>
      <c r="Q53" s="13">
        <v>3568</v>
      </c>
      <c r="R53" s="13">
        <v>3880</v>
      </c>
      <c r="S53" s="13">
        <v>4885</v>
      </c>
      <c r="T53" s="38">
        <v>7493</v>
      </c>
      <c r="U53" s="81">
        <v>10021</v>
      </c>
      <c r="V53" s="64">
        <v>10438</v>
      </c>
      <c r="W53" s="65">
        <v>11547</v>
      </c>
      <c r="X53" s="65">
        <v>14202</v>
      </c>
      <c r="Y53" s="65">
        <v>17628</v>
      </c>
      <c r="Z53" s="49">
        <f t="shared" si="0"/>
        <v>3.6085977482088025</v>
      </c>
    </row>
    <row r="54" spans="1:26" x14ac:dyDescent="0.2">
      <c r="A54" s="4"/>
      <c r="B54" s="18" t="s">
        <v>17</v>
      </c>
      <c r="C54" s="73">
        <f>C56+C55</f>
        <v>1964</v>
      </c>
      <c r="D54" s="73">
        <f t="shared" ref="D54:T54" si="29">D56+D55</f>
        <v>1834</v>
      </c>
      <c r="E54" s="73">
        <f t="shared" si="29"/>
        <v>1886</v>
      </c>
      <c r="F54" s="73">
        <f t="shared" si="29"/>
        <v>2318</v>
      </c>
      <c r="G54" s="73">
        <f t="shared" si="29"/>
        <v>2456</v>
      </c>
      <c r="H54" s="73">
        <f t="shared" si="29"/>
        <v>2522</v>
      </c>
      <c r="I54" s="73">
        <f t="shared" si="29"/>
        <v>2842</v>
      </c>
      <c r="J54" s="73">
        <f t="shared" si="29"/>
        <v>3372</v>
      </c>
      <c r="K54" s="73">
        <f t="shared" si="29"/>
        <v>3027</v>
      </c>
      <c r="L54" s="73">
        <f t="shared" si="29"/>
        <v>2656</v>
      </c>
      <c r="M54" s="73">
        <f t="shared" si="29"/>
        <v>2210</v>
      </c>
      <c r="N54" s="73">
        <f t="shared" si="29"/>
        <v>2086</v>
      </c>
      <c r="O54" s="73">
        <f t="shared" si="29"/>
        <v>2505</v>
      </c>
      <c r="P54" s="73">
        <f t="shared" si="29"/>
        <v>2448</v>
      </c>
      <c r="Q54" s="73">
        <f t="shared" si="29"/>
        <v>2831</v>
      </c>
      <c r="R54" s="73">
        <f t="shared" si="29"/>
        <v>3414</v>
      </c>
      <c r="S54" s="73">
        <f t="shared" si="29"/>
        <v>4506</v>
      </c>
      <c r="T54" s="74">
        <f t="shared" si="29"/>
        <v>7263</v>
      </c>
      <c r="U54" s="73">
        <v>10131</v>
      </c>
      <c r="V54" s="70">
        <v>10887</v>
      </c>
      <c r="W54" s="70">
        <v>11998</v>
      </c>
      <c r="X54" s="70">
        <v>15338</v>
      </c>
      <c r="Y54" s="70">
        <v>19250</v>
      </c>
      <c r="Z54" s="50">
        <f t="shared" si="0"/>
        <v>4.2720816688859298</v>
      </c>
    </row>
    <row r="55" spans="1:26" x14ac:dyDescent="0.2">
      <c r="A55" s="4"/>
      <c r="B55" s="15" t="s">
        <v>0</v>
      </c>
      <c r="C55" s="44">
        <v>399</v>
      </c>
      <c r="D55" s="44">
        <v>387</v>
      </c>
      <c r="E55" s="44">
        <v>453</v>
      </c>
      <c r="F55" s="44">
        <v>560</v>
      </c>
      <c r="G55" s="44">
        <v>603</v>
      </c>
      <c r="H55" s="44">
        <v>634</v>
      </c>
      <c r="I55" s="44">
        <v>737</v>
      </c>
      <c r="J55" s="44">
        <v>845</v>
      </c>
      <c r="K55" s="44">
        <v>784</v>
      </c>
      <c r="L55" s="16">
        <v>695</v>
      </c>
      <c r="M55" s="16">
        <v>574</v>
      </c>
      <c r="N55" s="16">
        <v>572</v>
      </c>
      <c r="O55" s="19">
        <v>746</v>
      </c>
      <c r="P55" s="16">
        <v>720</v>
      </c>
      <c r="Q55" s="16">
        <v>803</v>
      </c>
      <c r="R55" s="16">
        <v>973</v>
      </c>
      <c r="S55" s="16">
        <v>1261</v>
      </c>
      <c r="T55" s="19">
        <v>2048</v>
      </c>
      <c r="U55" s="16">
        <v>2898</v>
      </c>
      <c r="V55" s="64">
        <v>3189</v>
      </c>
      <c r="W55" s="64">
        <v>3308</v>
      </c>
      <c r="X55" s="64">
        <v>4193</v>
      </c>
      <c r="Y55" s="67">
        <v>5418</v>
      </c>
      <c r="Z55" s="48">
        <f t="shared" si="0"/>
        <v>4.296590007930214</v>
      </c>
    </row>
    <row r="56" spans="1:26" x14ac:dyDescent="0.2">
      <c r="A56" s="4"/>
      <c r="B56" s="11" t="s">
        <v>1</v>
      </c>
      <c r="C56" s="58">
        <v>1565</v>
      </c>
      <c r="D56" s="58">
        <v>1447</v>
      </c>
      <c r="E56" s="58">
        <v>1433</v>
      </c>
      <c r="F56" s="58">
        <v>1758</v>
      </c>
      <c r="G56" s="58">
        <v>1853</v>
      </c>
      <c r="H56" s="58">
        <v>1888</v>
      </c>
      <c r="I56" s="58">
        <v>2105</v>
      </c>
      <c r="J56" s="58">
        <v>2527</v>
      </c>
      <c r="K56" s="58">
        <v>2243</v>
      </c>
      <c r="L56" s="13">
        <v>1961</v>
      </c>
      <c r="M56" s="13">
        <v>1636</v>
      </c>
      <c r="N56" s="13">
        <v>1514</v>
      </c>
      <c r="O56" s="38">
        <v>1759</v>
      </c>
      <c r="P56" s="13">
        <v>1728</v>
      </c>
      <c r="Q56" s="13">
        <v>2028</v>
      </c>
      <c r="R56" s="13">
        <v>2441</v>
      </c>
      <c r="S56" s="13">
        <v>3245</v>
      </c>
      <c r="T56" s="38">
        <v>5215</v>
      </c>
      <c r="U56" s="13">
        <v>7233</v>
      </c>
      <c r="V56" s="64">
        <v>7698</v>
      </c>
      <c r="W56" s="65">
        <v>8690</v>
      </c>
      <c r="X56" s="65">
        <v>11145</v>
      </c>
      <c r="Y56" s="65">
        <v>13832</v>
      </c>
      <c r="Z56" s="49">
        <f t="shared" si="0"/>
        <v>4.2625577812018491</v>
      </c>
    </row>
    <row r="57" spans="1:26" x14ac:dyDescent="0.2">
      <c r="A57" s="4"/>
      <c r="B57" s="22" t="s">
        <v>18</v>
      </c>
      <c r="C57" s="23">
        <f>C51-C54</f>
        <v>1858</v>
      </c>
      <c r="D57" s="23">
        <f t="shared" ref="D57:U57" si="30">D51-D54</f>
        <v>1710</v>
      </c>
      <c r="E57" s="23">
        <f t="shared" si="30"/>
        <v>1947</v>
      </c>
      <c r="F57" s="23">
        <f t="shared" si="30"/>
        <v>2281</v>
      </c>
      <c r="G57" s="23">
        <f t="shared" si="30"/>
        <v>2743</v>
      </c>
      <c r="H57" s="23">
        <f t="shared" si="30"/>
        <v>2921</v>
      </c>
      <c r="I57" s="23">
        <f t="shared" si="30"/>
        <v>3366</v>
      </c>
      <c r="J57" s="23">
        <f t="shared" si="30"/>
        <v>4076</v>
      </c>
      <c r="K57" s="23">
        <f t="shared" si="30"/>
        <v>3485</v>
      </c>
      <c r="L57" s="23">
        <f t="shared" si="30"/>
        <v>2473</v>
      </c>
      <c r="M57" s="23">
        <f t="shared" si="30"/>
        <v>2140</v>
      </c>
      <c r="N57" s="23">
        <f t="shared" si="30"/>
        <v>2097</v>
      </c>
      <c r="O57" s="23">
        <f t="shared" si="30"/>
        <v>2176</v>
      </c>
      <c r="P57" s="23">
        <f t="shared" si="30"/>
        <v>1956</v>
      </c>
      <c r="Q57" s="23">
        <f t="shared" si="30"/>
        <v>2113</v>
      </c>
      <c r="R57" s="23">
        <f t="shared" si="30"/>
        <v>2001</v>
      </c>
      <c r="S57" s="23">
        <f t="shared" si="30"/>
        <v>2278</v>
      </c>
      <c r="T57" s="23">
        <f t="shared" si="30"/>
        <v>3112</v>
      </c>
      <c r="U57" s="23">
        <f t="shared" si="30"/>
        <v>3811</v>
      </c>
      <c r="V57" s="23">
        <f t="shared" ref="V57:W59" si="31">V51-V54</f>
        <v>3779</v>
      </c>
      <c r="W57" s="23">
        <f t="shared" si="31"/>
        <v>3885</v>
      </c>
      <c r="X57" s="23">
        <f t="shared" ref="X57:Y57" si="32">X51-X54</f>
        <v>4109</v>
      </c>
      <c r="Y57" s="23">
        <f t="shared" si="32"/>
        <v>5236</v>
      </c>
      <c r="Z57" s="50">
        <f t="shared" si="0"/>
        <v>2.2985074626865671</v>
      </c>
    </row>
    <row r="58" spans="1:26" x14ac:dyDescent="0.2">
      <c r="A58" s="4"/>
      <c r="B58" s="24" t="s">
        <v>0</v>
      </c>
      <c r="C58" s="25">
        <f>C52-C55</f>
        <v>451</v>
      </c>
      <c r="D58" s="25">
        <f t="shared" ref="D58:U58" si="33">D52-D55</f>
        <v>456</v>
      </c>
      <c r="E58" s="25">
        <f t="shared" si="33"/>
        <v>504</v>
      </c>
      <c r="F58" s="25">
        <f t="shared" si="33"/>
        <v>583</v>
      </c>
      <c r="G58" s="25">
        <f t="shared" si="33"/>
        <v>719</v>
      </c>
      <c r="H58" s="25">
        <f t="shared" si="33"/>
        <v>771</v>
      </c>
      <c r="I58" s="25">
        <f t="shared" si="33"/>
        <v>883</v>
      </c>
      <c r="J58" s="25">
        <f t="shared" si="33"/>
        <v>1015</v>
      </c>
      <c r="K58" s="25">
        <f t="shared" si="33"/>
        <v>881</v>
      </c>
      <c r="L58" s="25">
        <f t="shared" si="33"/>
        <v>627</v>
      </c>
      <c r="M58" s="25">
        <f t="shared" si="33"/>
        <v>567</v>
      </c>
      <c r="N58" s="25">
        <f t="shared" si="33"/>
        <v>560</v>
      </c>
      <c r="O58" s="25">
        <f t="shared" si="33"/>
        <v>568</v>
      </c>
      <c r="P58" s="25">
        <f t="shared" si="33"/>
        <v>542</v>
      </c>
      <c r="Q58" s="25">
        <f t="shared" si="33"/>
        <v>573</v>
      </c>
      <c r="R58" s="25">
        <f t="shared" si="33"/>
        <v>562</v>
      </c>
      <c r="S58" s="25">
        <f t="shared" si="33"/>
        <v>638</v>
      </c>
      <c r="T58" s="25">
        <f t="shared" si="33"/>
        <v>834</v>
      </c>
      <c r="U58" s="25">
        <f t="shared" si="33"/>
        <v>1023</v>
      </c>
      <c r="V58" s="25">
        <f t="shared" si="31"/>
        <v>1039</v>
      </c>
      <c r="W58" s="25">
        <f t="shared" si="31"/>
        <v>1028</v>
      </c>
      <c r="X58" s="25">
        <f t="shared" ref="X58:Y58" si="34">X52-X55</f>
        <v>1052</v>
      </c>
      <c r="Y58" s="25">
        <f t="shared" si="34"/>
        <v>1440</v>
      </c>
      <c r="Z58" s="48">
        <f t="shared" si="0"/>
        <v>2.2570532915360499</v>
      </c>
    </row>
    <row r="59" spans="1:26" x14ac:dyDescent="0.2">
      <c r="A59" s="4"/>
      <c r="B59" s="26" t="s">
        <v>1</v>
      </c>
      <c r="C59" s="27">
        <f>C53-C56</f>
        <v>1407</v>
      </c>
      <c r="D59" s="27">
        <f t="shared" ref="D59:U59" si="35">D53-D56</f>
        <v>1254</v>
      </c>
      <c r="E59" s="27">
        <f t="shared" si="35"/>
        <v>1443</v>
      </c>
      <c r="F59" s="27">
        <f t="shared" si="35"/>
        <v>1698</v>
      </c>
      <c r="G59" s="27">
        <f t="shared" si="35"/>
        <v>2024</v>
      </c>
      <c r="H59" s="27">
        <f t="shared" si="35"/>
        <v>2150</v>
      </c>
      <c r="I59" s="27">
        <f t="shared" si="35"/>
        <v>2483</v>
      </c>
      <c r="J59" s="27">
        <f t="shared" si="35"/>
        <v>3061</v>
      </c>
      <c r="K59" s="27">
        <f t="shared" si="35"/>
        <v>2604</v>
      </c>
      <c r="L59" s="27">
        <f t="shared" si="35"/>
        <v>1846</v>
      </c>
      <c r="M59" s="27">
        <f t="shared" si="35"/>
        <v>1573</v>
      </c>
      <c r="N59" s="27">
        <f t="shared" si="35"/>
        <v>1537</v>
      </c>
      <c r="O59" s="27">
        <f t="shared" si="35"/>
        <v>1608</v>
      </c>
      <c r="P59" s="27">
        <f t="shared" si="35"/>
        <v>1414</v>
      </c>
      <c r="Q59" s="27">
        <f t="shared" si="35"/>
        <v>1540</v>
      </c>
      <c r="R59" s="27">
        <f t="shared" si="35"/>
        <v>1439</v>
      </c>
      <c r="S59" s="27">
        <f t="shared" si="35"/>
        <v>1640</v>
      </c>
      <c r="T59" s="27">
        <f t="shared" si="35"/>
        <v>2278</v>
      </c>
      <c r="U59" s="27">
        <f t="shared" si="35"/>
        <v>2788</v>
      </c>
      <c r="V59" s="27">
        <f t="shared" si="31"/>
        <v>2740</v>
      </c>
      <c r="W59" s="27">
        <f t="shared" si="31"/>
        <v>2857</v>
      </c>
      <c r="X59" s="27">
        <f t="shared" ref="X59:Y59" si="36">X53-X56</f>
        <v>3057</v>
      </c>
      <c r="Y59" s="27">
        <f t="shared" si="36"/>
        <v>3796</v>
      </c>
      <c r="Z59" s="49">
        <f t="shared" si="0"/>
        <v>2.3146341463414632</v>
      </c>
    </row>
    <row r="60" spans="1:26" x14ac:dyDescent="0.2">
      <c r="A60" s="4"/>
      <c r="B60" s="22" t="s">
        <v>38</v>
      </c>
      <c r="C60" s="23">
        <f>C61+C62</f>
        <v>47</v>
      </c>
      <c r="D60" s="23">
        <f t="shared" ref="D60:T60" si="37">D61+D62</f>
        <v>46</v>
      </c>
      <c r="E60" s="23">
        <f t="shared" si="37"/>
        <v>75</v>
      </c>
      <c r="F60" s="23">
        <f t="shared" si="37"/>
        <v>65</v>
      </c>
      <c r="G60" s="23">
        <f t="shared" si="37"/>
        <v>109</v>
      </c>
      <c r="H60" s="23">
        <f t="shared" si="37"/>
        <v>130</v>
      </c>
      <c r="I60" s="23">
        <f t="shared" si="37"/>
        <v>174</v>
      </c>
      <c r="J60" s="23">
        <f t="shared" si="37"/>
        <v>432</v>
      </c>
      <c r="K60" s="23">
        <f t="shared" si="37"/>
        <v>219</v>
      </c>
      <c r="L60" s="23">
        <f t="shared" si="37"/>
        <v>182</v>
      </c>
      <c r="M60" s="23">
        <f t="shared" si="37"/>
        <v>176</v>
      </c>
      <c r="N60" s="23">
        <f t="shared" si="37"/>
        <v>167</v>
      </c>
      <c r="O60" s="23">
        <f t="shared" si="37"/>
        <v>189</v>
      </c>
      <c r="P60" s="23">
        <f t="shared" si="37"/>
        <v>182</v>
      </c>
      <c r="Q60" s="23">
        <f t="shared" si="37"/>
        <v>245</v>
      </c>
      <c r="R60" s="23">
        <f t="shared" si="37"/>
        <v>628</v>
      </c>
      <c r="S60" s="23">
        <f t="shared" si="37"/>
        <v>1542</v>
      </c>
      <c r="T60" s="39">
        <f t="shared" si="37"/>
        <v>4184</v>
      </c>
      <c r="U60" s="83">
        <v>7241</v>
      </c>
      <c r="V60" s="70">
        <v>8659</v>
      </c>
      <c r="W60" s="70">
        <v>10139</v>
      </c>
      <c r="X60" s="70">
        <v>13903</v>
      </c>
      <c r="Y60" s="70">
        <v>18153</v>
      </c>
      <c r="Z60" s="50">
        <f t="shared" si="0"/>
        <v>11.772373540856032</v>
      </c>
    </row>
    <row r="61" spans="1:26" x14ac:dyDescent="0.2">
      <c r="A61" s="4"/>
      <c r="B61" s="24" t="s">
        <v>0</v>
      </c>
      <c r="C61" s="25">
        <v>13</v>
      </c>
      <c r="D61" s="25">
        <v>13</v>
      </c>
      <c r="E61" s="25">
        <v>25</v>
      </c>
      <c r="F61" s="25">
        <v>19</v>
      </c>
      <c r="G61" s="25">
        <v>44</v>
      </c>
      <c r="H61" s="25">
        <v>41</v>
      </c>
      <c r="I61" s="25">
        <v>62</v>
      </c>
      <c r="J61" s="25">
        <v>109</v>
      </c>
      <c r="K61" s="25">
        <v>63</v>
      </c>
      <c r="L61" s="16">
        <v>59</v>
      </c>
      <c r="M61" s="16">
        <v>61</v>
      </c>
      <c r="N61" s="16">
        <v>63</v>
      </c>
      <c r="O61" s="19">
        <v>87</v>
      </c>
      <c r="P61" s="16">
        <v>59</v>
      </c>
      <c r="Q61" s="16">
        <v>87</v>
      </c>
      <c r="R61" s="16">
        <v>187</v>
      </c>
      <c r="S61" s="16">
        <v>425</v>
      </c>
      <c r="T61" s="19">
        <v>1171</v>
      </c>
      <c r="U61" s="16">
        <v>2023</v>
      </c>
      <c r="V61" s="64">
        <v>2496</v>
      </c>
      <c r="W61" s="64">
        <v>2738</v>
      </c>
      <c r="X61" s="64">
        <v>3752</v>
      </c>
      <c r="Y61" s="67">
        <v>5071</v>
      </c>
      <c r="Z61" s="48">
        <f>Y61/S61</f>
        <v>11.931764705882353</v>
      </c>
    </row>
    <row r="62" spans="1:26" x14ac:dyDescent="0.2">
      <c r="A62" s="4"/>
      <c r="B62" s="26" t="s">
        <v>1</v>
      </c>
      <c r="C62" s="27">
        <v>34</v>
      </c>
      <c r="D62" s="27">
        <v>33</v>
      </c>
      <c r="E62" s="27">
        <v>50</v>
      </c>
      <c r="F62" s="27">
        <v>46</v>
      </c>
      <c r="G62" s="27">
        <v>65</v>
      </c>
      <c r="H62" s="27">
        <v>89</v>
      </c>
      <c r="I62" s="27">
        <v>112</v>
      </c>
      <c r="J62" s="27">
        <v>323</v>
      </c>
      <c r="K62" s="27">
        <v>156</v>
      </c>
      <c r="L62" s="55">
        <v>123</v>
      </c>
      <c r="M62" s="55">
        <v>115</v>
      </c>
      <c r="N62" s="55">
        <v>104</v>
      </c>
      <c r="O62" s="56">
        <v>102</v>
      </c>
      <c r="P62" s="16">
        <v>123</v>
      </c>
      <c r="Q62" s="16">
        <v>158</v>
      </c>
      <c r="R62" s="16">
        <v>441</v>
      </c>
      <c r="S62" s="16">
        <v>1117</v>
      </c>
      <c r="T62" s="19">
        <v>3013</v>
      </c>
      <c r="U62" s="81">
        <v>5218</v>
      </c>
      <c r="V62" s="64">
        <v>6163</v>
      </c>
      <c r="W62" s="65">
        <v>7401</v>
      </c>
      <c r="X62" s="65">
        <v>10151</v>
      </c>
      <c r="Y62" s="65">
        <v>13082</v>
      </c>
      <c r="Z62" s="49">
        <f t="shared" si="0"/>
        <v>11.711727842435094</v>
      </c>
    </row>
    <row r="63" spans="1:26" x14ac:dyDescent="0.2">
      <c r="A63" s="4"/>
      <c r="B63" s="22" t="s">
        <v>37</v>
      </c>
      <c r="C63" s="23">
        <f>C51-C60</f>
        <v>3775</v>
      </c>
      <c r="D63" s="23">
        <f t="shared" ref="D63:U63" si="38">D51-D60</f>
        <v>3498</v>
      </c>
      <c r="E63" s="23">
        <f t="shared" si="38"/>
        <v>3758</v>
      </c>
      <c r="F63" s="23">
        <f t="shared" si="38"/>
        <v>4534</v>
      </c>
      <c r="G63" s="23">
        <f t="shared" si="38"/>
        <v>5090</v>
      </c>
      <c r="H63" s="23">
        <f t="shared" si="38"/>
        <v>5313</v>
      </c>
      <c r="I63" s="23">
        <f t="shared" si="38"/>
        <v>6034</v>
      </c>
      <c r="J63" s="23">
        <f t="shared" si="38"/>
        <v>7016</v>
      </c>
      <c r="K63" s="23">
        <f t="shared" si="38"/>
        <v>6293</v>
      </c>
      <c r="L63" s="23">
        <f t="shared" si="38"/>
        <v>4947</v>
      </c>
      <c r="M63" s="23">
        <f t="shared" si="38"/>
        <v>4174</v>
      </c>
      <c r="N63" s="23">
        <f t="shared" si="38"/>
        <v>4016</v>
      </c>
      <c r="O63" s="23">
        <f t="shared" si="38"/>
        <v>4492</v>
      </c>
      <c r="P63" s="23">
        <f t="shared" si="38"/>
        <v>4222</v>
      </c>
      <c r="Q63" s="23">
        <f t="shared" si="38"/>
        <v>4699</v>
      </c>
      <c r="R63" s="23">
        <f t="shared" si="38"/>
        <v>4787</v>
      </c>
      <c r="S63" s="23">
        <f t="shared" si="38"/>
        <v>5242</v>
      </c>
      <c r="T63" s="23">
        <f t="shared" si="38"/>
        <v>6191</v>
      </c>
      <c r="U63" s="23">
        <f t="shared" si="38"/>
        <v>6701</v>
      </c>
      <c r="V63" s="23">
        <f t="shared" ref="V63:W65" si="39">V51-V60</f>
        <v>6007</v>
      </c>
      <c r="W63" s="23">
        <f t="shared" si="39"/>
        <v>5744</v>
      </c>
      <c r="X63" s="23">
        <f>X51-X60</f>
        <v>5544</v>
      </c>
      <c r="Y63" s="23">
        <f>Y51-Y60</f>
        <v>6333</v>
      </c>
      <c r="Z63" s="50">
        <f t="shared" si="0"/>
        <v>1.208126669210225</v>
      </c>
    </row>
    <row r="64" spans="1:26" x14ac:dyDescent="0.2">
      <c r="A64" s="4"/>
      <c r="B64" s="24" t="s">
        <v>0</v>
      </c>
      <c r="C64" s="25">
        <f>C52-C61</f>
        <v>837</v>
      </c>
      <c r="D64" s="25">
        <f t="shared" ref="D64:U64" si="40">D52-D61</f>
        <v>830</v>
      </c>
      <c r="E64" s="25">
        <f t="shared" si="40"/>
        <v>932</v>
      </c>
      <c r="F64" s="25">
        <f t="shared" si="40"/>
        <v>1124</v>
      </c>
      <c r="G64" s="25">
        <f t="shared" si="40"/>
        <v>1278</v>
      </c>
      <c r="H64" s="25">
        <f t="shared" si="40"/>
        <v>1364</v>
      </c>
      <c r="I64" s="25">
        <f t="shared" si="40"/>
        <v>1558</v>
      </c>
      <c r="J64" s="25">
        <f t="shared" si="40"/>
        <v>1751</v>
      </c>
      <c r="K64" s="25">
        <f t="shared" si="40"/>
        <v>1602</v>
      </c>
      <c r="L64" s="25">
        <f t="shared" si="40"/>
        <v>1263</v>
      </c>
      <c r="M64" s="25">
        <f t="shared" si="40"/>
        <v>1080</v>
      </c>
      <c r="N64" s="25">
        <f t="shared" si="40"/>
        <v>1069</v>
      </c>
      <c r="O64" s="25">
        <f t="shared" si="40"/>
        <v>1227</v>
      </c>
      <c r="P64" s="25">
        <f t="shared" si="40"/>
        <v>1203</v>
      </c>
      <c r="Q64" s="25">
        <f t="shared" si="40"/>
        <v>1289</v>
      </c>
      <c r="R64" s="25">
        <f t="shared" si="40"/>
        <v>1348</v>
      </c>
      <c r="S64" s="25">
        <f t="shared" si="40"/>
        <v>1474</v>
      </c>
      <c r="T64" s="25">
        <f t="shared" si="40"/>
        <v>1711</v>
      </c>
      <c r="U64" s="25">
        <f t="shared" si="40"/>
        <v>1898</v>
      </c>
      <c r="V64" s="25">
        <f t="shared" si="39"/>
        <v>1732</v>
      </c>
      <c r="W64" s="25">
        <f t="shared" si="39"/>
        <v>1598</v>
      </c>
      <c r="X64" s="25">
        <f t="shared" ref="X64:Y64" si="41">X52-X61</f>
        <v>1493</v>
      </c>
      <c r="Y64" s="25">
        <f t="shared" si="41"/>
        <v>1787</v>
      </c>
      <c r="Z64" s="48">
        <f t="shared" si="0"/>
        <v>1.2123473541383989</v>
      </c>
    </row>
    <row r="65" spans="1:26" x14ac:dyDescent="0.2">
      <c r="A65" s="4"/>
      <c r="B65" s="24" t="s">
        <v>1</v>
      </c>
      <c r="C65" s="58">
        <f>C53-C62</f>
        <v>2938</v>
      </c>
      <c r="D65" s="58">
        <f t="shared" ref="D65:U65" si="42">D53-D62</f>
        <v>2668</v>
      </c>
      <c r="E65" s="58">
        <f t="shared" si="42"/>
        <v>2826</v>
      </c>
      <c r="F65" s="58">
        <f t="shared" si="42"/>
        <v>3410</v>
      </c>
      <c r="G65" s="58">
        <f t="shared" si="42"/>
        <v>3812</v>
      </c>
      <c r="H65" s="58">
        <f t="shared" si="42"/>
        <v>3949</v>
      </c>
      <c r="I65" s="58">
        <f t="shared" si="42"/>
        <v>4476</v>
      </c>
      <c r="J65" s="58">
        <f t="shared" si="42"/>
        <v>5265</v>
      </c>
      <c r="K65" s="58">
        <f t="shared" si="42"/>
        <v>4691</v>
      </c>
      <c r="L65" s="58">
        <f t="shared" si="42"/>
        <v>3684</v>
      </c>
      <c r="M65" s="58">
        <f t="shared" si="42"/>
        <v>3094</v>
      </c>
      <c r="N65" s="58">
        <f t="shared" si="42"/>
        <v>2947</v>
      </c>
      <c r="O65" s="58">
        <f t="shared" si="42"/>
        <v>3265</v>
      </c>
      <c r="P65" s="58">
        <f t="shared" si="42"/>
        <v>3019</v>
      </c>
      <c r="Q65" s="58">
        <f t="shared" si="42"/>
        <v>3410</v>
      </c>
      <c r="R65" s="58">
        <f t="shared" si="42"/>
        <v>3439</v>
      </c>
      <c r="S65" s="58">
        <f t="shared" si="42"/>
        <v>3768</v>
      </c>
      <c r="T65" s="58">
        <f t="shared" si="42"/>
        <v>4480</v>
      </c>
      <c r="U65" s="58">
        <f t="shared" si="42"/>
        <v>4803</v>
      </c>
      <c r="V65" s="58">
        <f t="shared" si="39"/>
        <v>4275</v>
      </c>
      <c r="W65" s="58">
        <f t="shared" si="39"/>
        <v>4146</v>
      </c>
      <c r="X65" s="58">
        <f t="shared" ref="X65:Y65" si="43">X53-X62</f>
        <v>4051</v>
      </c>
      <c r="Y65" s="58">
        <f t="shared" si="43"/>
        <v>4546</v>
      </c>
      <c r="Z65" s="49">
        <f t="shared" si="0"/>
        <v>1.2064755838641188</v>
      </c>
    </row>
    <row r="66" spans="1:26" ht="16" x14ac:dyDescent="0.2">
      <c r="A66" s="6"/>
      <c r="B66" s="42" t="s">
        <v>42</v>
      </c>
      <c r="C66" s="66">
        <f>C68+C67</f>
        <v>547</v>
      </c>
      <c r="D66" s="66">
        <f t="shared" ref="D66:T66" si="44">D68+D67</f>
        <v>578</v>
      </c>
      <c r="E66" s="66">
        <f t="shared" si="44"/>
        <v>563</v>
      </c>
      <c r="F66" s="66">
        <f t="shared" si="44"/>
        <v>941</v>
      </c>
      <c r="G66" s="66">
        <f t="shared" si="44"/>
        <v>1179</v>
      </c>
      <c r="H66" s="66">
        <f t="shared" si="44"/>
        <v>1305</v>
      </c>
      <c r="I66" s="66">
        <f t="shared" si="44"/>
        <v>1608</v>
      </c>
      <c r="J66" s="66">
        <f t="shared" si="44"/>
        <v>1462</v>
      </c>
      <c r="K66" s="66">
        <f t="shared" si="44"/>
        <v>1378</v>
      </c>
      <c r="L66" s="66">
        <f t="shared" si="44"/>
        <v>1302</v>
      </c>
      <c r="M66" s="66">
        <f t="shared" si="44"/>
        <v>1632</v>
      </c>
      <c r="N66" s="66">
        <f t="shared" si="44"/>
        <v>1854</v>
      </c>
      <c r="O66" s="66">
        <f t="shared" si="44"/>
        <v>2266</v>
      </c>
      <c r="P66" s="66">
        <f t="shared" si="44"/>
        <v>2635</v>
      </c>
      <c r="Q66" s="66">
        <f t="shared" si="44"/>
        <v>3627</v>
      </c>
      <c r="R66" s="66">
        <f t="shared" si="44"/>
        <v>4298</v>
      </c>
      <c r="S66" s="66">
        <f t="shared" si="44"/>
        <v>5716</v>
      </c>
      <c r="T66" s="66">
        <f t="shared" si="44"/>
        <v>7542</v>
      </c>
      <c r="U66" s="66">
        <v>10333</v>
      </c>
      <c r="V66" s="66">
        <v>12676</v>
      </c>
      <c r="W66" s="66">
        <v>16167</v>
      </c>
      <c r="X66" s="66">
        <v>23837</v>
      </c>
      <c r="Y66" s="66">
        <v>32537</v>
      </c>
      <c r="Z66" s="54">
        <f>Y66/S66</f>
        <v>5.692267319804059</v>
      </c>
    </row>
    <row r="67" spans="1:26" x14ac:dyDescent="0.2">
      <c r="A67" s="6"/>
      <c r="B67" s="24" t="s">
        <v>0</v>
      </c>
      <c r="C67" s="25">
        <v>158</v>
      </c>
      <c r="D67" s="25">
        <v>164</v>
      </c>
      <c r="E67" s="25">
        <v>152</v>
      </c>
      <c r="F67" s="25">
        <v>285</v>
      </c>
      <c r="G67" s="25">
        <v>353</v>
      </c>
      <c r="H67" s="25">
        <v>393</v>
      </c>
      <c r="I67" s="25">
        <v>438</v>
      </c>
      <c r="J67" s="25">
        <v>411</v>
      </c>
      <c r="K67" s="25">
        <v>409</v>
      </c>
      <c r="L67" s="55">
        <v>375</v>
      </c>
      <c r="M67" s="55">
        <v>489</v>
      </c>
      <c r="N67" s="55">
        <v>592</v>
      </c>
      <c r="O67" s="56">
        <v>693</v>
      </c>
      <c r="P67" s="55">
        <v>816</v>
      </c>
      <c r="Q67" s="55">
        <v>1106</v>
      </c>
      <c r="R67" s="55">
        <v>1278</v>
      </c>
      <c r="S67" s="55">
        <v>1745</v>
      </c>
      <c r="T67" s="29">
        <v>2194</v>
      </c>
      <c r="U67" s="55">
        <v>3093</v>
      </c>
      <c r="V67" s="67">
        <v>3775</v>
      </c>
      <c r="W67" s="67">
        <v>4733</v>
      </c>
      <c r="X67" s="67">
        <v>6890</v>
      </c>
      <c r="Y67" s="67">
        <v>9218</v>
      </c>
      <c r="Z67" s="48">
        <f t="shared" si="0"/>
        <v>5.2825214899713471</v>
      </c>
    </row>
    <row r="68" spans="1:26" x14ac:dyDescent="0.2">
      <c r="A68" s="6"/>
      <c r="B68" s="26" t="s">
        <v>1</v>
      </c>
      <c r="C68" s="27">
        <v>389</v>
      </c>
      <c r="D68" s="27">
        <v>414</v>
      </c>
      <c r="E68" s="27">
        <v>411</v>
      </c>
      <c r="F68" s="27">
        <v>656</v>
      </c>
      <c r="G68" s="27">
        <v>826</v>
      </c>
      <c r="H68" s="27">
        <v>912</v>
      </c>
      <c r="I68" s="27">
        <v>1170</v>
      </c>
      <c r="J68" s="27">
        <v>1051</v>
      </c>
      <c r="K68" s="27">
        <v>969</v>
      </c>
      <c r="L68" s="28">
        <v>927</v>
      </c>
      <c r="M68" s="28">
        <v>1143</v>
      </c>
      <c r="N68" s="28">
        <v>1262</v>
      </c>
      <c r="O68" s="29">
        <v>1573</v>
      </c>
      <c r="P68" s="13">
        <v>1819</v>
      </c>
      <c r="Q68" s="13">
        <v>2521</v>
      </c>
      <c r="R68" s="13">
        <v>3020</v>
      </c>
      <c r="S68" s="13">
        <v>3971</v>
      </c>
      <c r="T68" s="38">
        <v>5348</v>
      </c>
      <c r="U68" s="13">
        <v>7240</v>
      </c>
      <c r="V68" s="64">
        <v>8901</v>
      </c>
      <c r="W68" s="65">
        <v>11434</v>
      </c>
      <c r="X68" s="65">
        <v>16947</v>
      </c>
      <c r="Y68" s="65">
        <v>23319</v>
      </c>
      <c r="Z68" s="49">
        <f t="shared" si="0"/>
        <v>5.8723243515487287</v>
      </c>
    </row>
    <row r="69" spans="1:26" ht="15" x14ac:dyDescent="0.2">
      <c r="A69" s="6"/>
      <c r="B69" s="31" t="s">
        <v>21</v>
      </c>
      <c r="C69" s="23">
        <f>C71+C70</f>
        <v>187</v>
      </c>
      <c r="D69" s="23">
        <f t="shared" ref="D69:T69" si="45">D71+D70</f>
        <v>202</v>
      </c>
      <c r="E69" s="23">
        <f t="shared" si="45"/>
        <v>164</v>
      </c>
      <c r="F69" s="23">
        <f t="shared" si="45"/>
        <v>325</v>
      </c>
      <c r="G69" s="23">
        <f t="shared" si="45"/>
        <v>359</v>
      </c>
      <c r="H69" s="23">
        <f t="shared" si="45"/>
        <v>407</v>
      </c>
      <c r="I69" s="23">
        <f t="shared" si="45"/>
        <v>476</v>
      </c>
      <c r="J69" s="23">
        <f t="shared" si="45"/>
        <v>526</v>
      </c>
      <c r="K69" s="23">
        <f t="shared" si="45"/>
        <v>473</v>
      </c>
      <c r="L69" s="23">
        <f t="shared" si="45"/>
        <v>495</v>
      </c>
      <c r="M69" s="23">
        <f t="shared" si="45"/>
        <v>654</v>
      </c>
      <c r="N69" s="23">
        <f t="shared" si="45"/>
        <v>640</v>
      </c>
      <c r="O69" s="23">
        <f t="shared" si="45"/>
        <v>876</v>
      </c>
      <c r="P69" s="23">
        <f t="shared" si="45"/>
        <v>993</v>
      </c>
      <c r="Q69" s="23">
        <f t="shared" si="45"/>
        <v>1354</v>
      </c>
      <c r="R69" s="23">
        <f t="shared" si="45"/>
        <v>1806</v>
      </c>
      <c r="S69" s="23">
        <f t="shared" si="45"/>
        <v>2345</v>
      </c>
      <c r="T69" s="39">
        <f t="shared" si="45"/>
        <v>3416</v>
      </c>
      <c r="U69" s="83">
        <v>5203</v>
      </c>
      <c r="V69" s="70">
        <v>6405</v>
      </c>
      <c r="W69" s="70">
        <v>8642</v>
      </c>
      <c r="X69" s="70">
        <v>14777</v>
      </c>
      <c r="Y69" s="70">
        <v>21371</v>
      </c>
      <c r="Z69" s="50">
        <f t="shared" si="0"/>
        <v>9.1134328358208947</v>
      </c>
    </row>
    <row r="70" spans="1:26" x14ac:dyDescent="0.2">
      <c r="A70" s="6"/>
      <c r="B70" s="32" t="s">
        <v>0</v>
      </c>
      <c r="C70" s="25">
        <v>46</v>
      </c>
      <c r="D70" s="25">
        <v>49</v>
      </c>
      <c r="E70" s="25">
        <v>42</v>
      </c>
      <c r="F70" s="25">
        <v>114</v>
      </c>
      <c r="G70" s="25">
        <v>119</v>
      </c>
      <c r="H70" s="25">
        <v>128</v>
      </c>
      <c r="I70" s="25">
        <v>145</v>
      </c>
      <c r="J70" s="25">
        <v>170</v>
      </c>
      <c r="K70" s="25">
        <v>150</v>
      </c>
      <c r="L70" s="25">
        <v>151</v>
      </c>
      <c r="M70" s="25">
        <v>207</v>
      </c>
      <c r="N70" s="25">
        <v>255</v>
      </c>
      <c r="O70" s="25">
        <v>316</v>
      </c>
      <c r="P70" s="25">
        <v>378</v>
      </c>
      <c r="Q70" s="25">
        <v>491</v>
      </c>
      <c r="R70" s="25">
        <v>610</v>
      </c>
      <c r="S70" s="25">
        <v>819</v>
      </c>
      <c r="T70" s="40">
        <v>1072</v>
      </c>
      <c r="U70" s="44">
        <v>1683</v>
      </c>
      <c r="V70" s="64">
        <v>2058</v>
      </c>
      <c r="W70" s="64">
        <v>2696</v>
      </c>
      <c r="X70" s="64">
        <v>4402</v>
      </c>
      <c r="Y70" s="67">
        <v>6317</v>
      </c>
      <c r="Z70" s="48">
        <f t="shared" si="0"/>
        <v>7.7130647130647132</v>
      </c>
    </row>
    <row r="71" spans="1:26" x14ac:dyDescent="0.2">
      <c r="A71" s="6"/>
      <c r="B71" s="33" t="s">
        <v>1</v>
      </c>
      <c r="C71" s="27">
        <v>141</v>
      </c>
      <c r="D71" s="27">
        <v>153</v>
      </c>
      <c r="E71" s="27">
        <v>122</v>
      </c>
      <c r="F71" s="27">
        <v>211</v>
      </c>
      <c r="G71" s="27">
        <v>240</v>
      </c>
      <c r="H71" s="27">
        <v>279</v>
      </c>
      <c r="I71" s="27">
        <v>331</v>
      </c>
      <c r="J71" s="27">
        <v>356</v>
      </c>
      <c r="K71" s="27">
        <v>323</v>
      </c>
      <c r="L71" s="27">
        <v>344</v>
      </c>
      <c r="M71" s="27">
        <v>447</v>
      </c>
      <c r="N71" s="27">
        <v>385</v>
      </c>
      <c r="O71" s="27">
        <v>560</v>
      </c>
      <c r="P71" s="27">
        <v>615</v>
      </c>
      <c r="Q71" s="27">
        <v>863</v>
      </c>
      <c r="R71" s="27">
        <v>1196</v>
      </c>
      <c r="S71" s="27">
        <v>1526</v>
      </c>
      <c r="T71" s="41">
        <v>2344</v>
      </c>
      <c r="U71" s="72">
        <v>3520</v>
      </c>
      <c r="V71" s="84">
        <v>4347</v>
      </c>
      <c r="W71" s="65">
        <v>5946</v>
      </c>
      <c r="X71" s="65">
        <v>10375</v>
      </c>
      <c r="Y71" s="65">
        <v>15054</v>
      </c>
      <c r="Z71" s="49">
        <f t="shared" si="0"/>
        <v>9.8650065530799473</v>
      </c>
    </row>
    <row r="72" spans="1:26" ht="15" x14ac:dyDescent="0.2">
      <c r="A72" s="6"/>
      <c r="B72" s="31" t="s">
        <v>22</v>
      </c>
      <c r="C72" s="23">
        <f>C66-C69</f>
        <v>360</v>
      </c>
      <c r="D72" s="23">
        <f t="shared" ref="D72:W72" si="46">D66-D69</f>
        <v>376</v>
      </c>
      <c r="E72" s="23">
        <f t="shared" si="46"/>
        <v>399</v>
      </c>
      <c r="F72" s="23">
        <f t="shared" si="46"/>
        <v>616</v>
      </c>
      <c r="G72" s="23">
        <f t="shared" si="46"/>
        <v>820</v>
      </c>
      <c r="H72" s="23">
        <f t="shared" si="46"/>
        <v>898</v>
      </c>
      <c r="I72" s="23">
        <f t="shared" si="46"/>
        <v>1132</v>
      </c>
      <c r="J72" s="23">
        <f t="shared" si="46"/>
        <v>936</v>
      </c>
      <c r="K72" s="23">
        <f t="shared" si="46"/>
        <v>905</v>
      </c>
      <c r="L72" s="23">
        <f t="shared" si="46"/>
        <v>807</v>
      </c>
      <c r="M72" s="23">
        <f t="shared" si="46"/>
        <v>978</v>
      </c>
      <c r="N72" s="23">
        <f t="shared" si="46"/>
        <v>1214</v>
      </c>
      <c r="O72" s="23">
        <f t="shared" si="46"/>
        <v>1390</v>
      </c>
      <c r="P72" s="23">
        <f t="shared" si="46"/>
        <v>1642</v>
      </c>
      <c r="Q72" s="23">
        <f t="shared" si="46"/>
        <v>2273</v>
      </c>
      <c r="R72" s="23">
        <f t="shared" si="46"/>
        <v>2492</v>
      </c>
      <c r="S72" s="23">
        <f t="shared" si="46"/>
        <v>3371</v>
      </c>
      <c r="T72" s="23">
        <f t="shared" si="46"/>
        <v>4126</v>
      </c>
      <c r="U72" s="23">
        <f t="shared" si="46"/>
        <v>5130</v>
      </c>
      <c r="V72" s="23">
        <f t="shared" si="46"/>
        <v>6271</v>
      </c>
      <c r="W72" s="23">
        <f t="shared" si="46"/>
        <v>7525</v>
      </c>
      <c r="X72" s="23">
        <f t="shared" ref="X72:Y72" si="47">X66-X69</f>
        <v>9060</v>
      </c>
      <c r="Y72" s="23">
        <f t="shared" si="47"/>
        <v>11166</v>
      </c>
      <c r="Z72" s="50">
        <f t="shared" ref="Z72:Z80" si="48">Y72/S72</f>
        <v>3.3123702165529516</v>
      </c>
    </row>
    <row r="73" spans="1:26" x14ac:dyDescent="0.2">
      <c r="A73" s="6"/>
      <c r="B73" s="32" t="s">
        <v>0</v>
      </c>
      <c r="C73" s="30">
        <f>C67-C70</f>
        <v>112</v>
      </c>
      <c r="D73" s="30">
        <f t="shared" ref="D73:T73" si="49">D67-D70</f>
        <v>115</v>
      </c>
      <c r="E73" s="30">
        <f t="shared" si="49"/>
        <v>110</v>
      </c>
      <c r="F73" s="30">
        <f t="shared" si="49"/>
        <v>171</v>
      </c>
      <c r="G73" s="30">
        <f t="shared" si="49"/>
        <v>234</v>
      </c>
      <c r="H73" s="30">
        <f t="shared" si="49"/>
        <v>265</v>
      </c>
      <c r="I73" s="30">
        <f t="shared" si="49"/>
        <v>293</v>
      </c>
      <c r="J73" s="30">
        <f t="shared" si="49"/>
        <v>241</v>
      </c>
      <c r="K73" s="30">
        <f t="shared" si="49"/>
        <v>259</v>
      </c>
      <c r="L73" s="30">
        <f t="shared" si="49"/>
        <v>224</v>
      </c>
      <c r="M73" s="30">
        <f t="shared" si="49"/>
        <v>282</v>
      </c>
      <c r="N73" s="30">
        <f t="shared" si="49"/>
        <v>337</v>
      </c>
      <c r="O73" s="30">
        <f t="shared" si="49"/>
        <v>377</v>
      </c>
      <c r="P73" s="30">
        <f t="shared" si="49"/>
        <v>438</v>
      </c>
      <c r="Q73" s="30">
        <f t="shared" si="49"/>
        <v>615</v>
      </c>
      <c r="R73" s="30">
        <f t="shared" si="49"/>
        <v>668</v>
      </c>
      <c r="S73" s="30">
        <f t="shared" si="49"/>
        <v>926</v>
      </c>
      <c r="T73" s="30">
        <f t="shared" si="49"/>
        <v>1122</v>
      </c>
      <c r="U73" s="44">
        <f t="shared" ref="U73:V74" si="50">U67-U70</f>
        <v>1410</v>
      </c>
      <c r="V73" s="44">
        <f t="shared" si="50"/>
        <v>1717</v>
      </c>
      <c r="W73" s="44">
        <f t="shared" ref="W73:X73" si="51">W67-W70</f>
        <v>2037</v>
      </c>
      <c r="X73" s="44">
        <f t="shared" si="51"/>
        <v>2488</v>
      </c>
      <c r="Y73" s="44">
        <f t="shared" ref="Y73" si="52">Y67-Y70</f>
        <v>2901</v>
      </c>
      <c r="Z73" s="48">
        <f t="shared" si="48"/>
        <v>3.1328293736501078</v>
      </c>
    </row>
    <row r="74" spans="1:26" x14ac:dyDescent="0.2">
      <c r="A74" s="6"/>
      <c r="B74" s="33" t="s">
        <v>1</v>
      </c>
      <c r="C74" s="27">
        <f t="shared" ref="C74:T74" si="53">C68-C71</f>
        <v>248</v>
      </c>
      <c r="D74" s="27">
        <f t="shared" si="53"/>
        <v>261</v>
      </c>
      <c r="E74" s="27">
        <f t="shared" si="53"/>
        <v>289</v>
      </c>
      <c r="F74" s="27">
        <f t="shared" si="53"/>
        <v>445</v>
      </c>
      <c r="G74" s="27">
        <f t="shared" si="53"/>
        <v>586</v>
      </c>
      <c r="H74" s="27">
        <f t="shared" si="53"/>
        <v>633</v>
      </c>
      <c r="I74" s="27">
        <f t="shared" si="53"/>
        <v>839</v>
      </c>
      <c r="J74" s="27">
        <f t="shared" si="53"/>
        <v>695</v>
      </c>
      <c r="K74" s="27">
        <f t="shared" si="53"/>
        <v>646</v>
      </c>
      <c r="L74" s="27">
        <f t="shared" si="53"/>
        <v>583</v>
      </c>
      <c r="M74" s="27">
        <f t="shared" si="53"/>
        <v>696</v>
      </c>
      <c r="N74" s="27">
        <f t="shared" si="53"/>
        <v>877</v>
      </c>
      <c r="O74" s="27">
        <f t="shared" si="53"/>
        <v>1013</v>
      </c>
      <c r="P74" s="27">
        <f t="shared" si="53"/>
        <v>1204</v>
      </c>
      <c r="Q74" s="27">
        <f t="shared" si="53"/>
        <v>1658</v>
      </c>
      <c r="R74" s="27">
        <f t="shared" si="53"/>
        <v>1824</v>
      </c>
      <c r="S74" s="27">
        <f t="shared" si="53"/>
        <v>2445</v>
      </c>
      <c r="T74" s="41">
        <f t="shared" si="53"/>
        <v>3004</v>
      </c>
      <c r="U74" s="72">
        <f t="shared" si="50"/>
        <v>3720</v>
      </c>
      <c r="V74" s="72">
        <f t="shared" si="50"/>
        <v>4554</v>
      </c>
      <c r="W74" s="72">
        <f t="shared" ref="W74:X74" si="54">W68-W71</f>
        <v>5488</v>
      </c>
      <c r="X74" s="72">
        <f t="shared" si="54"/>
        <v>6572</v>
      </c>
      <c r="Y74" s="72">
        <f t="shared" ref="Y74" si="55">Y68-Y71</f>
        <v>8265</v>
      </c>
      <c r="Z74" s="49">
        <f t="shared" si="48"/>
        <v>3.3803680981595092</v>
      </c>
    </row>
    <row r="75" spans="1:26" ht="15" x14ac:dyDescent="0.2">
      <c r="A75" s="6"/>
      <c r="B75" s="31" t="s">
        <v>52</v>
      </c>
      <c r="C75" s="23">
        <f>C77+C76</f>
        <v>11</v>
      </c>
      <c r="D75" s="23">
        <f t="shared" ref="D75:T75" si="56">D77+D76</f>
        <v>7</v>
      </c>
      <c r="E75" s="23">
        <f t="shared" si="56"/>
        <v>6</v>
      </c>
      <c r="F75" s="23">
        <f t="shared" si="56"/>
        <v>19</v>
      </c>
      <c r="G75" s="23">
        <f t="shared" si="56"/>
        <v>28</v>
      </c>
      <c r="H75" s="23">
        <f t="shared" si="56"/>
        <v>29</v>
      </c>
      <c r="I75" s="23">
        <f t="shared" si="56"/>
        <v>33</v>
      </c>
      <c r="J75" s="23">
        <f t="shared" si="56"/>
        <v>37</v>
      </c>
      <c r="K75" s="23">
        <f t="shared" si="56"/>
        <v>35</v>
      </c>
      <c r="L75" s="23">
        <f t="shared" si="56"/>
        <v>47</v>
      </c>
      <c r="M75" s="23">
        <f t="shared" si="56"/>
        <v>69</v>
      </c>
      <c r="N75" s="23">
        <f t="shared" si="56"/>
        <v>73</v>
      </c>
      <c r="O75" s="23">
        <f t="shared" si="56"/>
        <v>93</v>
      </c>
      <c r="P75" s="23">
        <f t="shared" si="56"/>
        <v>91</v>
      </c>
      <c r="Q75" s="23">
        <f t="shared" si="56"/>
        <v>142</v>
      </c>
      <c r="R75" s="23">
        <f t="shared" si="56"/>
        <v>276</v>
      </c>
      <c r="S75" s="23">
        <f t="shared" si="56"/>
        <v>494</v>
      </c>
      <c r="T75" s="39">
        <f t="shared" si="56"/>
        <v>1042</v>
      </c>
      <c r="U75" s="73">
        <v>2546</v>
      </c>
      <c r="V75" s="70">
        <v>3613</v>
      </c>
      <c r="W75" s="70">
        <v>5564</v>
      </c>
      <c r="X75" s="70">
        <v>11717</v>
      </c>
      <c r="Y75" s="70">
        <v>18986</v>
      </c>
      <c r="Z75" s="50">
        <f t="shared" si="48"/>
        <v>38.4331983805668</v>
      </c>
    </row>
    <row r="76" spans="1:26" x14ac:dyDescent="0.2">
      <c r="A76" s="6"/>
      <c r="B76" s="32" t="s">
        <v>0</v>
      </c>
      <c r="C76" s="25">
        <v>3</v>
      </c>
      <c r="D76" s="25">
        <v>3</v>
      </c>
      <c r="E76" s="25">
        <v>3</v>
      </c>
      <c r="F76" s="25">
        <v>12</v>
      </c>
      <c r="G76" s="25">
        <v>14</v>
      </c>
      <c r="H76" s="25">
        <v>12</v>
      </c>
      <c r="I76" s="25">
        <v>13</v>
      </c>
      <c r="J76" s="25">
        <v>16</v>
      </c>
      <c r="K76" s="25">
        <v>17</v>
      </c>
      <c r="L76" s="25">
        <v>19</v>
      </c>
      <c r="M76" s="25">
        <v>25</v>
      </c>
      <c r="N76" s="25">
        <v>37</v>
      </c>
      <c r="O76" s="25">
        <v>40</v>
      </c>
      <c r="P76" s="25">
        <v>40</v>
      </c>
      <c r="Q76" s="25">
        <v>67</v>
      </c>
      <c r="R76" s="25">
        <v>106</v>
      </c>
      <c r="S76" s="25">
        <v>174</v>
      </c>
      <c r="T76" s="40">
        <v>322</v>
      </c>
      <c r="U76" s="44">
        <v>766</v>
      </c>
      <c r="V76" s="64">
        <v>1163</v>
      </c>
      <c r="W76" s="64">
        <v>1711</v>
      </c>
      <c r="X76" s="64">
        <v>3461</v>
      </c>
      <c r="Y76" s="67">
        <v>5498</v>
      </c>
      <c r="Z76" s="48">
        <f>Y76/S76</f>
        <v>31.597701149425287</v>
      </c>
    </row>
    <row r="77" spans="1:26" x14ac:dyDescent="0.2">
      <c r="A77" s="6"/>
      <c r="B77" s="33" t="s">
        <v>1</v>
      </c>
      <c r="C77" s="27">
        <v>8</v>
      </c>
      <c r="D77" s="27">
        <v>4</v>
      </c>
      <c r="E77" s="27">
        <v>3</v>
      </c>
      <c r="F77" s="27">
        <v>7</v>
      </c>
      <c r="G77" s="27">
        <v>14</v>
      </c>
      <c r="H77" s="27">
        <v>17</v>
      </c>
      <c r="I77" s="27">
        <v>20</v>
      </c>
      <c r="J77" s="27">
        <v>21</v>
      </c>
      <c r="K77" s="27">
        <v>18</v>
      </c>
      <c r="L77" s="27">
        <v>28</v>
      </c>
      <c r="M77" s="27">
        <v>44</v>
      </c>
      <c r="N77" s="27">
        <v>36</v>
      </c>
      <c r="O77" s="27">
        <v>53</v>
      </c>
      <c r="P77" s="27">
        <v>51</v>
      </c>
      <c r="Q77" s="27">
        <v>75</v>
      </c>
      <c r="R77" s="27">
        <v>170</v>
      </c>
      <c r="S77" s="27">
        <v>320</v>
      </c>
      <c r="T77" s="41">
        <v>720</v>
      </c>
      <c r="U77" s="82">
        <v>1780</v>
      </c>
      <c r="V77" s="64">
        <v>2450</v>
      </c>
      <c r="W77" s="65">
        <v>3853</v>
      </c>
      <c r="X77" s="65">
        <v>8256</v>
      </c>
      <c r="Y77" s="65">
        <v>13488</v>
      </c>
      <c r="Z77" s="49">
        <f t="shared" si="48"/>
        <v>42.15</v>
      </c>
    </row>
    <row r="78" spans="1:26" ht="15" x14ac:dyDescent="0.2">
      <c r="A78" s="6"/>
      <c r="B78" s="31" t="s">
        <v>36</v>
      </c>
      <c r="C78" s="23">
        <f>C79+C80</f>
        <v>536</v>
      </c>
      <c r="D78" s="23">
        <f t="shared" ref="D78:T78" si="57">D79+D80</f>
        <v>571</v>
      </c>
      <c r="E78" s="23">
        <f t="shared" si="57"/>
        <v>557</v>
      </c>
      <c r="F78" s="23">
        <f t="shared" si="57"/>
        <v>922</v>
      </c>
      <c r="G78" s="23">
        <f t="shared" si="57"/>
        <v>1151</v>
      </c>
      <c r="H78" s="23">
        <f t="shared" si="57"/>
        <v>1276</v>
      </c>
      <c r="I78" s="23">
        <f t="shared" si="57"/>
        <v>1575</v>
      </c>
      <c r="J78" s="23">
        <f t="shared" si="57"/>
        <v>1425</v>
      </c>
      <c r="K78" s="23">
        <f t="shared" si="57"/>
        <v>1343</v>
      </c>
      <c r="L78" s="23">
        <f t="shared" si="57"/>
        <v>1255</v>
      </c>
      <c r="M78" s="23">
        <f t="shared" si="57"/>
        <v>1563</v>
      </c>
      <c r="N78" s="23">
        <f t="shared" si="57"/>
        <v>1781</v>
      </c>
      <c r="O78" s="23">
        <f t="shared" si="57"/>
        <v>2173</v>
      </c>
      <c r="P78" s="23">
        <f t="shared" si="57"/>
        <v>2544</v>
      </c>
      <c r="Q78" s="23">
        <f t="shared" si="57"/>
        <v>3485</v>
      </c>
      <c r="R78" s="23">
        <f t="shared" si="57"/>
        <v>4022</v>
      </c>
      <c r="S78" s="23">
        <f t="shared" si="57"/>
        <v>5222</v>
      </c>
      <c r="T78" s="39">
        <f t="shared" si="57"/>
        <v>6500</v>
      </c>
      <c r="U78" s="83">
        <f t="shared" ref="U78:V80" si="58">U66-U75</f>
        <v>7787</v>
      </c>
      <c r="V78" s="83">
        <f t="shared" si="58"/>
        <v>9063</v>
      </c>
      <c r="W78" s="83">
        <f t="shared" ref="W78:X78" si="59">W66-W75</f>
        <v>10603</v>
      </c>
      <c r="X78" s="83">
        <f t="shared" si="59"/>
        <v>12120</v>
      </c>
      <c r="Y78" s="83">
        <f t="shared" ref="Y78" si="60">Y66-Y75</f>
        <v>13551</v>
      </c>
      <c r="Z78" s="50">
        <f t="shared" si="48"/>
        <v>2.594982765224052</v>
      </c>
    </row>
    <row r="79" spans="1:26" x14ac:dyDescent="0.2">
      <c r="A79" s="6"/>
      <c r="B79" s="32" t="s">
        <v>0</v>
      </c>
      <c r="C79" s="30">
        <f t="shared" ref="C79:T79" si="61">C67-C76</f>
        <v>155</v>
      </c>
      <c r="D79" s="30">
        <f t="shared" si="61"/>
        <v>161</v>
      </c>
      <c r="E79" s="30">
        <f t="shared" si="61"/>
        <v>149</v>
      </c>
      <c r="F79" s="30">
        <f t="shared" si="61"/>
        <v>273</v>
      </c>
      <c r="G79" s="30">
        <f t="shared" si="61"/>
        <v>339</v>
      </c>
      <c r="H79" s="30">
        <f t="shared" si="61"/>
        <v>381</v>
      </c>
      <c r="I79" s="30">
        <f t="shared" si="61"/>
        <v>425</v>
      </c>
      <c r="J79" s="30">
        <f t="shared" si="61"/>
        <v>395</v>
      </c>
      <c r="K79" s="30">
        <f t="shared" si="61"/>
        <v>392</v>
      </c>
      <c r="L79" s="30">
        <f t="shared" si="61"/>
        <v>356</v>
      </c>
      <c r="M79" s="30">
        <f t="shared" si="61"/>
        <v>464</v>
      </c>
      <c r="N79" s="30">
        <f t="shared" si="61"/>
        <v>555</v>
      </c>
      <c r="O79" s="30">
        <f t="shared" si="61"/>
        <v>653</v>
      </c>
      <c r="P79" s="30">
        <f t="shared" si="61"/>
        <v>776</v>
      </c>
      <c r="Q79" s="30">
        <f t="shared" si="61"/>
        <v>1039</v>
      </c>
      <c r="R79" s="30">
        <f t="shared" si="61"/>
        <v>1172</v>
      </c>
      <c r="S79" s="30">
        <f t="shared" si="61"/>
        <v>1571</v>
      </c>
      <c r="T79" s="30">
        <f t="shared" si="61"/>
        <v>1872</v>
      </c>
      <c r="U79" s="44">
        <f t="shared" si="58"/>
        <v>2327</v>
      </c>
      <c r="V79" s="44">
        <f t="shared" si="58"/>
        <v>2612</v>
      </c>
      <c r="W79" s="44">
        <f t="shared" ref="W79:X79" si="62">W67-W76</f>
        <v>3022</v>
      </c>
      <c r="X79" s="44">
        <f t="shared" si="62"/>
        <v>3429</v>
      </c>
      <c r="Y79" s="44">
        <f t="shared" ref="Y79" si="63">Y67-Y76</f>
        <v>3720</v>
      </c>
      <c r="Z79" s="48">
        <f t="shared" si="48"/>
        <v>2.3679185232336093</v>
      </c>
    </row>
    <row r="80" spans="1:26" x14ac:dyDescent="0.2">
      <c r="A80" s="6"/>
      <c r="B80" s="32" t="s">
        <v>1</v>
      </c>
      <c r="C80" s="25">
        <f t="shared" ref="C80:T80" si="64">C68-C77</f>
        <v>381</v>
      </c>
      <c r="D80" s="25">
        <f t="shared" si="64"/>
        <v>410</v>
      </c>
      <c r="E80" s="25">
        <f t="shared" si="64"/>
        <v>408</v>
      </c>
      <c r="F80" s="25">
        <f t="shared" si="64"/>
        <v>649</v>
      </c>
      <c r="G80" s="25">
        <f t="shared" si="64"/>
        <v>812</v>
      </c>
      <c r="H80" s="25">
        <f t="shared" si="64"/>
        <v>895</v>
      </c>
      <c r="I80" s="25">
        <f t="shared" si="64"/>
        <v>1150</v>
      </c>
      <c r="J80" s="25">
        <f t="shared" si="64"/>
        <v>1030</v>
      </c>
      <c r="K80" s="25">
        <f t="shared" si="64"/>
        <v>951</v>
      </c>
      <c r="L80" s="25">
        <f t="shared" si="64"/>
        <v>899</v>
      </c>
      <c r="M80" s="25">
        <f t="shared" si="64"/>
        <v>1099</v>
      </c>
      <c r="N80" s="25">
        <f t="shared" si="64"/>
        <v>1226</v>
      </c>
      <c r="O80" s="25">
        <f t="shared" si="64"/>
        <v>1520</v>
      </c>
      <c r="P80" s="25">
        <f t="shared" si="64"/>
        <v>1768</v>
      </c>
      <c r="Q80" s="25">
        <f t="shared" si="64"/>
        <v>2446</v>
      </c>
      <c r="R80" s="25">
        <f t="shared" si="64"/>
        <v>2850</v>
      </c>
      <c r="S80" s="25">
        <f t="shared" si="64"/>
        <v>3651</v>
      </c>
      <c r="T80" s="40">
        <f t="shared" si="64"/>
        <v>4628</v>
      </c>
      <c r="U80" s="58">
        <f t="shared" si="58"/>
        <v>5460</v>
      </c>
      <c r="V80" s="58">
        <f t="shared" si="58"/>
        <v>6451</v>
      </c>
      <c r="W80" s="58">
        <f t="shared" ref="W80:X80" si="65">W68-W77</f>
        <v>7581</v>
      </c>
      <c r="X80" s="58">
        <f t="shared" si="65"/>
        <v>8691</v>
      </c>
      <c r="Y80" s="58">
        <f t="shared" ref="Y80" si="66">Y68-Y77</f>
        <v>9831</v>
      </c>
      <c r="Z80" s="49">
        <f t="shared" si="48"/>
        <v>2.6926869350862779</v>
      </c>
    </row>
    <row r="81" spans="1:26" ht="16" x14ac:dyDescent="0.2">
      <c r="A81" s="6"/>
      <c r="B81" s="42" t="s">
        <v>23</v>
      </c>
      <c r="C81" s="66">
        <f>C83+C82</f>
        <v>1135</v>
      </c>
      <c r="D81" s="66">
        <f t="shared" ref="D81:T81" si="67">D83+D82</f>
        <v>1298</v>
      </c>
      <c r="E81" s="66">
        <f t="shared" si="67"/>
        <v>1594</v>
      </c>
      <c r="F81" s="66">
        <f t="shared" si="67"/>
        <v>2022</v>
      </c>
      <c r="G81" s="66">
        <f t="shared" si="67"/>
        <v>2248</v>
      </c>
      <c r="H81" s="66">
        <f t="shared" si="67"/>
        <v>2627</v>
      </c>
      <c r="I81" s="66">
        <f t="shared" si="67"/>
        <v>3084</v>
      </c>
      <c r="J81" s="66">
        <f t="shared" si="67"/>
        <v>3835</v>
      </c>
      <c r="K81" s="66">
        <f t="shared" si="67"/>
        <v>4500</v>
      </c>
      <c r="L81" s="66">
        <f t="shared" si="67"/>
        <v>5010</v>
      </c>
      <c r="M81" s="66">
        <f t="shared" si="67"/>
        <v>5567</v>
      </c>
      <c r="N81" s="66">
        <f t="shared" si="67"/>
        <v>6497</v>
      </c>
      <c r="O81" s="66">
        <f t="shared" si="67"/>
        <v>6872</v>
      </c>
      <c r="P81" s="66">
        <f t="shared" si="67"/>
        <v>6524</v>
      </c>
      <c r="Q81" s="66">
        <f t="shared" si="67"/>
        <v>6973</v>
      </c>
      <c r="R81" s="66">
        <f t="shared" si="67"/>
        <v>7945</v>
      </c>
      <c r="S81" s="66">
        <f t="shared" si="67"/>
        <v>8791</v>
      </c>
      <c r="T81" s="66">
        <f t="shared" si="67"/>
        <v>10684</v>
      </c>
      <c r="U81" s="66">
        <v>11537</v>
      </c>
      <c r="V81" s="66">
        <v>10724</v>
      </c>
      <c r="W81" s="66">
        <v>9711</v>
      </c>
      <c r="X81" s="66">
        <v>12290</v>
      </c>
      <c r="Y81" s="66">
        <v>12499</v>
      </c>
      <c r="Z81" s="54">
        <f>Y81/S81</f>
        <v>1.4217950176316687</v>
      </c>
    </row>
    <row r="82" spans="1:26" x14ac:dyDescent="0.2">
      <c r="A82" s="6"/>
      <c r="B82" s="32" t="s">
        <v>4</v>
      </c>
      <c r="C82" s="30">
        <v>420</v>
      </c>
      <c r="D82" s="30">
        <v>480</v>
      </c>
      <c r="E82" s="30">
        <v>614</v>
      </c>
      <c r="F82" s="30">
        <v>763</v>
      </c>
      <c r="G82" s="30">
        <v>885</v>
      </c>
      <c r="H82" s="30">
        <v>1079</v>
      </c>
      <c r="I82" s="30">
        <v>1209</v>
      </c>
      <c r="J82" s="30">
        <v>1472</v>
      </c>
      <c r="K82" s="30">
        <v>1894</v>
      </c>
      <c r="L82" s="30">
        <v>2046</v>
      </c>
      <c r="M82" s="30">
        <v>2281</v>
      </c>
      <c r="N82" s="30">
        <v>2579</v>
      </c>
      <c r="O82" s="30">
        <v>2902</v>
      </c>
      <c r="P82" s="30">
        <v>2789</v>
      </c>
      <c r="Q82" s="30">
        <v>3026</v>
      </c>
      <c r="R82" s="30">
        <v>3487</v>
      </c>
      <c r="S82" s="30">
        <v>3779</v>
      </c>
      <c r="T82" s="30">
        <v>4359</v>
      </c>
      <c r="U82" s="71">
        <v>4772</v>
      </c>
      <c r="V82" s="67">
        <v>4481</v>
      </c>
      <c r="W82" s="67">
        <v>3986</v>
      </c>
      <c r="X82" s="67">
        <v>4810</v>
      </c>
      <c r="Y82" s="67">
        <v>5056</v>
      </c>
      <c r="Z82" s="48">
        <f t="shared" ref="Z82:Z95" si="68">Y82/S82</f>
        <v>1.3379200846784864</v>
      </c>
    </row>
    <row r="83" spans="1:26" x14ac:dyDescent="0.2">
      <c r="A83" s="6"/>
      <c r="B83" s="32" t="s">
        <v>5</v>
      </c>
      <c r="C83" s="30">
        <v>715</v>
      </c>
      <c r="D83" s="30">
        <v>818</v>
      </c>
      <c r="E83" s="30">
        <v>980</v>
      </c>
      <c r="F83" s="30">
        <v>1259</v>
      </c>
      <c r="G83" s="30">
        <v>1363</v>
      </c>
      <c r="H83" s="30">
        <v>1548</v>
      </c>
      <c r="I83" s="30">
        <v>1875</v>
      </c>
      <c r="J83" s="30">
        <v>2363</v>
      </c>
      <c r="K83" s="30">
        <v>2606</v>
      </c>
      <c r="L83" s="30">
        <v>2964</v>
      </c>
      <c r="M83" s="30">
        <v>3286</v>
      </c>
      <c r="N83" s="30">
        <v>3918</v>
      </c>
      <c r="O83" s="30">
        <v>3970</v>
      </c>
      <c r="P83" s="30">
        <v>3735</v>
      </c>
      <c r="Q83" s="30">
        <v>3947</v>
      </c>
      <c r="R83" s="30">
        <v>4458</v>
      </c>
      <c r="S83" s="30">
        <v>5012</v>
      </c>
      <c r="T83" s="30">
        <v>6325</v>
      </c>
      <c r="U83" s="72">
        <v>6765</v>
      </c>
      <c r="V83" s="64">
        <v>6243</v>
      </c>
      <c r="W83" s="65">
        <v>5725</v>
      </c>
      <c r="X83" s="65">
        <v>7480</v>
      </c>
      <c r="Y83" s="65">
        <v>7443</v>
      </c>
      <c r="Z83" s="49">
        <f t="shared" si="68"/>
        <v>1.4850359138068636</v>
      </c>
    </row>
    <row r="84" spans="1:26" ht="15" x14ac:dyDescent="0.2">
      <c r="A84" s="6"/>
      <c r="B84" s="31" t="s">
        <v>24</v>
      </c>
      <c r="C84" s="23">
        <f>C85+C86</f>
        <v>701</v>
      </c>
      <c r="D84" s="23">
        <f t="shared" ref="D84:T84" si="69">D85+D86</f>
        <v>892</v>
      </c>
      <c r="E84" s="23">
        <f t="shared" si="69"/>
        <v>1121</v>
      </c>
      <c r="F84" s="23">
        <f t="shared" si="69"/>
        <v>1511</v>
      </c>
      <c r="G84" s="23">
        <f t="shared" si="69"/>
        <v>1692</v>
      </c>
      <c r="H84" s="23">
        <f t="shared" si="69"/>
        <v>2049</v>
      </c>
      <c r="I84" s="23">
        <f t="shared" si="69"/>
        <v>2430</v>
      </c>
      <c r="J84" s="23">
        <f t="shared" si="69"/>
        <v>3045</v>
      </c>
      <c r="K84" s="23">
        <f t="shared" si="69"/>
        <v>3605</v>
      </c>
      <c r="L84" s="23">
        <f t="shared" si="69"/>
        <v>4070</v>
      </c>
      <c r="M84" s="23">
        <f t="shared" si="69"/>
        <v>4633</v>
      </c>
      <c r="N84" s="23">
        <f t="shared" si="69"/>
        <v>5517</v>
      </c>
      <c r="O84" s="23">
        <f t="shared" si="69"/>
        <v>5826</v>
      </c>
      <c r="P84" s="23">
        <f t="shared" si="69"/>
        <v>5500</v>
      </c>
      <c r="Q84" s="23">
        <f t="shared" si="69"/>
        <v>5869</v>
      </c>
      <c r="R84" s="23">
        <f t="shared" si="69"/>
        <v>6733</v>
      </c>
      <c r="S84" s="23">
        <f t="shared" si="69"/>
        <v>7485</v>
      </c>
      <c r="T84" s="39">
        <f t="shared" si="69"/>
        <v>9233</v>
      </c>
      <c r="U84" s="73">
        <v>10010</v>
      </c>
      <c r="V84" s="70">
        <v>9140</v>
      </c>
      <c r="W84" s="70">
        <v>8301</v>
      </c>
      <c r="X84" s="70">
        <v>10771</v>
      </c>
      <c r="Y84" s="70">
        <v>10992</v>
      </c>
      <c r="Z84" s="50">
        <f t="shared" si="68"/>
        <v>1.4685370741482966</v>
      </c>
    </row>
    <row r="85" spans="1:26" x14ac:dyDescent="0.2">
      <c r="A85" s="6"/>
      <c r="B85" s="32" t="s">
        <v>0</v>
      </c>
      <c r="C85" s="30">
        <v>233</v>
      </c>
      <c r="D85" s="30">
        <v>310</v>
      </c>
      <c r="E85" s="30">
        <v>411</v>
      </c>
      <c r="F85" s="30">
        <v>553</v>
      </c>
      <c r="G85" s="30">
        <v>620</v>
      </c>
      <c r="H85" s="30">
        <v>797</v>
      </c>
      <c r="I85" s="30">
        <v>922</v>
      </c>
      <c r="J85" s="30">
        <v>1137</v>
      </c>
      <c r="K85" s="30">
        <v>1473</v>
      </c>
      <c r="L85" s="30">
        <v>1618</v>
      </c>
      <c r="M85" s="30">
        <v>1853</v>
      </c>
      <c r="N85" s="30">
        <v>2125</v>
      </c>
      <c r="O85" s="30">
        <v>2408</v>
      </c>
      <c r="P85" s="30">
        <v>2283</v>
      </c>
      <c r="Q85" s="30">
        <v>2485</v>
      </c>
      <c r="R85" s="30">
        <v>2876</v>
      </c>
      <c r="S85" s="30">
        <v>3137</v>
      </c>
      <c r="T85" s="30">
        <v>3723</v>
      </c>
      <c r="U85" s="44">
        <v>4031</v>
      </c>
      <c r="V85" s="64">
        <v>3699</v>
      </c>
      <c r="W85" s="64">
        <v>3303</v>
      </c>
      <c r="X85" s="64">
        <v>4108</v>
      </c>
      <c r="Y85" s="67">
        <v>4307</v>
      </c>
      <c r="Z85" s="48">
        <f t="shared" si="68"/>
        <v>1.3729678036340454</v>
      </c>
    </row>
    <row r="86" spans="1:26" x14ac:dyDescent="0.2">
      <c r="A86" s="6"/>
      <c r="B86" s="33" t="s">
        <v>1</v>
      </c>
      <c r="C86" s="30">
        <v>468</v>
      </c>
      <c r="D86" s="30">
        <v>582</v>
      </c>
      <c r="E86" s="30">
        <v>710</v>
      </c>
      <c r="F86" s="30">
        <v>958</v>
      </c>
      <c r="G86" s="30">
        <v>1072</v>
      </c>
      <c r="H86" s="30">
        <v>1252</v>
      </c>
      <c r="I86" s="30">
        <v>1508</v>
      </c>
      <c r="J86" s="30">
        <v>1908</v>
      </c>
      <c r="K86" s="30">
        <v>2132</v>
      </c>
      <c r="L86" s="30">
        <v>2452</v>
      </c>
      <c r="M86" s="30">
        <v>2780</v>
      </c>
      <c r="N86" s="30">
        <v>3392</v>
      </c>
      <c r="O86" s="30">
        <v>3418</v>
      </c>
      <c r="P86" s="30">
        <v>3217</v>
      </c>
      <c r="Q86" s="30">
        <v>3384</v>
      </c>
      <c r="R86" s="30">
        <v>3857</v>
      </c>
      <c r="S86" s="30">
        <v>4348</v>
      </c>
      <c r="T86" s="30">
        <v>5510</v>
      </c>
      <c r="U86" s="72">
        <v>5979</v>
      </c>
      <c r="V86" s="84">
        <v>5441</v>
      </c>
      <c r="W86" s="84">
        <v>4998</v>
      </c>
      <c r="X86" s="65">
        <v>6663</v>
      </c>
      <c r="Y86" s="65">
        <v>6685</v>
      </c>
      <c r="Z86" s="49">
        <f t="shared" si="68"/>
        <v>1.5374885004599816</v>
      </c>
    </row>
    <row r="87" spans="1:26" ht="15" x14ac:dyDescent="0.2">
      <c r="A87" s="6"/>
      <c r="B87" s="31" t="s">
        <v>25</v>
      </c>
      <c r="C87" s="23">
        <f>C89+C88</f>
        <v>434</v>
      </c>
      <c r="D87" s="23">
        <f t="shared" ref="D87:T87" si="70">D89+D88</f>
        <v>406</v>
      </c>
      <c r="E87" s="23">
        <f t="shared" si="70"/>
        <v>473</v>
      </c>
      <c r="F87" s="23">
        <f t="shared" si="70"/>
        <v>511</v>
      </c>
      <c r="G87" s="23">
        <f t="shared" si="70"/>
        <v>556</v>
      </c>
      <c r="H87" s="23">
        <f t="shared" si="70"/>
        <v>578</v>
      </c>
      <c r="I87" s="23">
        <f t="shared" si="70"/>
        <v>654</v>
      </c>
      <c r="J87" s="23">
        <f t="shared" si="70"/>
        <v>790</v>
      </c>
      <c r="K87" s="23">
        <f t="shared" si="70"/>
        <v>895</v>
      </c>
      <c r="L87" s="23">
        <f t="shared" si="70"/>
        <v>940</v>
      </c>
      <c r="M87" s="23">
        <f t="shared" si="70"/>
        <v>934</v>
      </c>
      <c r="N87" s="23">
        <f t="shared" si="70"/>
        <v>980</v>
      </c>
      <c r="O87" s="23">
        <f t="shared" si="70"/>
        <v>1046</v>
      </c>
      <c r="P87" s="23">
        <f t="shared" si="70"/>
        <v>1024</v>
      </c>
      <c r="Q87" s="23">
        <f t="shared" si="70"/>
        <v>1104</v>
      </c>
      <c r="R87" s="23">
        <f t="shared" si="70"/>
        <v>1212</v>
      </c>
      <c r="S87" s="23">
        <f t="shared" si="70"/>
        <v>1306</v>
      </c>
      <c r="T87" s="39">
        <f t="shared" si="70"/>
        <v>1451</v>
      </c>
      <c r="U87" s="73">
        <f t="shared" ref="U87:V89" si="71">U81-U84</f>
        <v>1527</v>
      </c>
      <c r="V87" s="97">
        <f t="shared" si="71"/>
        <v>1584</v>
      </c>
      <c r="W87" s="97">
        <f t="shared" ref="W87:X87" si="72">W81-W84</f>
        <v>1410</v>
      </c>
      <c r="X87" s="97">
        <f t="shared" si="72"/>
        <v>1519</v>
      </c>
      <c r="Y87" s="97">
        <f t="shared" ref="Y87" si="73">Y81-Y84</f>
        <v>1507</v>
      </c>
      <c r="Z87" s="50">
        <f t="shared" si="68"/>
        <v>1.1539050535987749</v>
      </c>
    </row>
    <row r="88" spans="1:26" x14ac:dyDescent="0.2">
      <c r="A88" s="6"/>
      <c r="B88" s="32" t="s">
        <v>0</v>
      </c>
      <c r="C88" s="30">
        <f t="shared" ref="C88:T88" si="74">C82-C85</f>
        <v>187</v>
      </c>
      <c r="D88" s="30">
        <f t="shared" si="74"/>
        <v>170</v>
      </c>
      <c r="E88" s="30">
        <f t="shared" si="74"/>
        <v>203</v>
      </c>
      <c r="F88" s="30">
        <f t="shared" si="74"/>
        <v>210</v>
      </c>
      <c r="G88" s="30">
        <f t="shared" si="74"/>
        <v>265</v>
      </c>
      <c r="H88" s="30">
        <f t="shared" si="74"/>
        <v>282</v>
      </c>
      <c r="I88" s="30">
        <f t="shared" si="74"/>
        <v>287</v>
      </c>
      <c r="J88" s="30">
        <f t="shared" si="74"/>
        <v>335</v>
      </c>
      <c r="K88" s="30">
        <f t="shared" si="74"/>
        <v>421</v>
      </c>
      <c r="L88" s="30">
        <f t="shared" si="74"/>
        <v>428</v>
      </c>
      <c r="M88" s="30">
        <f t="shared" si="74"/>
        <v>428</v>
      </c>
      <c r="N88" s="30">
        <f t="shared" si="74"/>
        <v>454</v>
      </c>
      <c r="O88" s="30">
        <f t="shared" si="74"/>
        <v>494</v>
      </c>
      <c r="P88" s="30">
        <f t="shared" si="74"/>
        <v>506</v>
      </c>
      <c r="Q88" s="30">
        <f t="shared" si="74"/>
        <v>541</v>
      </c>
      <c r="R88" s="30">
        <f t="shared" si="74"/>
        <v>611</v>
      </c>
      <c r="S88" s="30">
        <f t="shared" si="74"/>
        <v>642</v>
      </c>
      <c r="T88" s="30">
        <f t="shared" si="74"/>
        <v>636</v>
      </c>
      <c r="U88" s="44">
        <f t="shared" si="71"/>
        <v>741</v>
      </c>
      <c r="V88" s="16">
        <f t="shared" si="71"/>
        <v>782</v>
      </c>
      <c r="W88" s="16">
        <f t="shared" ref="W88:X88" si="75">W82-W85</f>
        <v>683</v>
      </c>
      <c r="X88" s="16">
        <f t="shared" si="75"/>
        <v>702</v>
      </c>
      <c r="Y88" s="16">
        <f t="shared" ref="Y88" si="76">Y82-Y85</f>
        <v>749</v>
      </c>
      <c r="Z88" s="48">
        <f t="shared" si="68"/>
        <v>1.1666666666666667</v>
      </c>
    </row>
    <row r="89" spans="1:26" x14ac:dyDescent="0.2">
      <c r="A89" s="6"/>
      <c r="B89" s="33" t="s">
        <v>1</v>
      </c>
      <c r="C89" s="30">
        <f t="shared" ref="C89:T89" si="77">C83-C86</f>
        <v>247</v>
      </c>
      <c r="D89" s="30">
        <f t="shared" si="77"/>
        <v>236</v>
      </c>
      <c r="E89" s="30">
        <f t="shared" si="77"/>
        <v>270</v>
      </c>
      <c r="F89" s="30">
        <f t="shared" si="77"/>
        <v>301</v>
      </c>
      <c r="G89" s="30">
        <f t="shared" si="77"/>
        <v>291</v>
      </c>
      <c r="H89" s="30">
        <f t="shared" si="77"/>
        <v>296</v>
      </c>
      <c r="I89" s="30">
        <f t="shared" si="77"/>
        <v>367</v>
      </c>
      <c r="J89" s="30">
        <f t="shared" si="77"/>
        <v>455</v>
      </c>
      <c r="K89" s="30">
        <f t="shared" si="77"/>
        <v>474</v>
      </c>
      <c r="L89" s="30">
        <f t="shared" si="77"/>
        <v>512</v>
      </c>
      <c r="M89" s="30">
        <f t="shared" si="77"/>
        <v>506</v>
      </c>
      <c r="N89" s="30">
        <f t="shared" si="77"/>
        <v>526</v>
      </c>
      <c r="O89" s="30">
        <f t="shared" si="77"/>
        <v>552</v>
      </c>
      <c r="P89" s="30">
        <f t="shared" si="77"/>
        <v>518</v>
      </c>
      <c r="Q89" s="30">
        <f t="shared" si="77"/>
        <v>563</v>
      </c>
      <c r="R89" s="30">
        <f t="shared" si="77"/>
        <v>601</v>
      </c>
      <c r="S89" s="30">
        <f t="shared" si="77"/>
        <v>664</v>
      </c>
      <c r="T89" s="30">
        <f t="shared" si="77"/>
        <v>815</v>
      </c>
      <c r="U89" s="58">
        <f t="shared" si="71"/>
        <v>786</v>
      </c>
      <c r="V89" s="13">
        <f t="shared" si="71"/>
        <v>802</v>
      </c>
      <c r="W89" s="13">
        <f t="shared" ref="W89:X89" si="78">W83-W86</f>
        <v>727</v>
      </c>
      <c r="X89" s="13">
        <f t="shared" si="78"/>
        <v>817</v>
      </c>
      <c r="Y89" s="13">
        <f t="shared" ref="Y89" si="79">Y83-Y86</f>
        <v>758</v>
      </c>
      <c r="Z89" s="49">
        <f t="shared" si="68"/>
        <v>1.1415662650602409</v>
      </c>
    </row>
    <row r="90" spans="1:26" ht="15" x14ac:dyDescent="0.2">
      <c r="A90" s="6"/>
      <c r="B90" s="31" t="s">
        <v>34</v>
      </c>
      <c r="C90" s="23">
        <f>C92+C91</f>
        <v>122</v>
      </c>
      <c r="D90" s="23">
        <f t="shared" ref="D90:T90" si="80">D92+D91</f>
        <v>136</v>
      </c>
      <c r="E90" s="23">
        <f t="shared" si="80"/>
        <v>186</v>
      </c>
      <c r="F90" s="23">
        <f t="shared" si="80"/>
        <v>230</v>
      </c>
      <c r="G90" s="23">
        <f t="shared" si="80"/>
        <v>242</v>
      </c>
      <c r="H90" s="23">
        <f t="shared" si="80"/>
        <v>270</v>
      </c>
      <c r="I90" s="23">
        <f t="shared" si="80"/>
        <v>312</v>
      </c>
      <c r="J90" s="23">
        <f t="shared" si="80"/>
        <v>407</v>
      </c>
      <c r="K90" s="23">
        <f t="shared" si="80"/>
        <v>436</v>
      </c>
      <c r="L90" s="23">
        <f t="shared" si="80"/>
        <v>491</v>
      </c>
      <c r="M90" s="23">
        <f t="shared" si="80"/>
        <v>658</v>
      </c>
      <c r="N90" s="23">
        <f t="shared" si="80"/>
        <v>746</v>
      </c>
      <c r="O90" s="23">
        <f t="shared" si="80"/>
        <v>665</v>
      </c>
      <c r="P90" s="23">
        <f t="shared" si="80"/>
        <v>655</v>
      </c>
      <c r="Q90" s="23">
        <f t="shared" si="80"/>
        <v>804</v>
      </c>
      <c r="R90" s="23">
        <f t="shared" si="80"/>
        <v>1222</v>
      </c>
      <c r="S90" s="23">
        <f t="shared" si="80"/>
        <v>1801</v>
      </c>
      <c r="T90" s="39">
        <f t="shared" si="80"/>
        <v>3308</v>
      </c>
      <c r="U90" s="83">
        <v>4869</v>
      </c>
      <c r="V90" s="70">
        <v>5066</v>
      </c>
      <c r="W90" s="70">
        <v>5187</v>
      </c>
      <c r="X90" s="70">
        <v>7983</v>
      </c>
      <c r="Y90" s="70">
        <v>8759</v>
      </c>
      <c r="Z90" s="50">
        <f t="shared" si="68"/>
        <v>4.8634092171016103</v>
      </c>
    </row>
    <row r="91" spans="1:26" x14ac:dyDescent="0.2">
      <c r="A91" s="6"/>
      <c r="B91" s="32" t="s">
        <v>0</v>
      </c>
      <c r="C91" s="30">
        <v>51</v>
      </c>
      <c r="D91" s="30">
        <v>55</v>
      </c>
      <c r="E91" s="30">
        <v>83</v>
      </c>
      <c r="F91" s="30">
        <v>107</v>
      </c>
      <c r="G91" s="30">
        <v>105</v>
      </c>
      <c r="H91" s="30">
        <v>128</v>
      </c>
      <c r="I91" s="30">
        <v>150</v>
      </c>
      <c r="J91" s="30">
        <v>165</v>
      </c>
      <c r="K91" s="30">
        <v>224</v>
      </c>
      <c r="L91" s="30">
        <v>250</v>
      </c>
      <c r="M91" s="30">
        <v>330</v>
      </c>
      <c r="N91" s="30">
        <v>355</v>
      </c>
      <c r="O91" s="30">
        <v>324</v>
      </c>
      <c r="P91" s="30">
        <v>304</v>
      </c>
      <c r="Q91" s="30">
        <v>388</v>
      </c>
      <c r="R91" s="30">
        <v>534</v>
      </c>
      <c r="S91" s="30">
        <v>738</v>
      </c>
      <c r="T91" s="30">
        <v>1188</v>
      </c>
      <c r="U91" s="44">
        <v>1696</v>
      </c>
      <c r="V91" s="64">
        <v>1808</v>
      </c>
      <c r="W91" s="64">
        <v>1834</v>
      </c>
      <c r="X91" s="64">
        <v>2733</v>
      </c>
      <c r="Y91" s="64">
        <v>3180</v>
      </c>
      <c r="Z91" s="48">
        <f>Y91/S91</f>
        <v>4.308943089430894</v>
      </c>
    </row>
    <row r="92" spans="1:26" x14ac:dyDescent="0.2">
      <c r="A92" s="6"/>
      <c r="B92" s="33" t="s">
        <v>1</v>
      </c>
      <c r="C92" s="30">
        <v>71</v>
      </c>
      <c r="D92" s="30">
        <v>81</v>
      </c>
      <c r="E92" s="30">
        <v>103</v>
      </c>
      <c r="F92" s="30">
        <v>123</v>
      </c>
      <c r="G92" s="30">
        <v>137</v>
      </c>
      <c r="H92" s="30">
        <v>142</v>
      </c>
      <c r="I92" s="30">
        <v>162</v>
      </c>
      <c r="J92" s="30">
        <v>242</v>
      </c>
      <c r="K92" s="30">
        <v>212</v>
      </c>
      <c r="L92" s="30">
        <v>241</v>
      </c>
      <c r="M92" s="30">
        <v>328</v>
      </c>
      <c r="N92" s="30">
        <v>391</v>
      </c>
      <c r="O92" s="30">
        <v>341</v>
      </c>
      <c r="P92" s="30">
        <v>351</v>
      </c>
      <c r="Q92" s="30">
        <v>416</v>
      </c>
      <c r="R92" s="30">
        <v>688</v>
      </c>
      <c r="S92" s="30">
        <v>1063</v>
      </c>
      <c r="T92" s="30">
        <v>2120</v>
      </c>
      <c r="U92" s="72">
        <v>3173</v>
      </c>
      <c r="V92" s="64">
        <v>3258</v>
      </c>
      <c r="W92" s="65">
        <v>3353</v>
      </c>
      <c r="X92" s="65">
        <v>5250</v>
      </c>
      <c r="Y92" s="65">
        <v>5579</v>
      </c>
      <c r="Z92" s="49">
        <f t="shared" si="68"/>
        <v>5.2483537158984008</v>
      </c>
    </row>
    <row r="93" spans="1:26" ht="15" x14ac:dyDescent="0.2">
      <c r="A93" s="6"/>
      <c r="B93" s="31" t="s">
        <v>35</v>
      </c>
      <c r="C93" s="23">
        <f>C95+C94</f>
        <v>1013</v>
      </c>
      <c r="D93" s="23">
        <f t="shared" ref="D93:T93" si="81">D95+D94</f>
        <v>1162</v>
      </c>
      <c r="E93" s="23">
        <f t="shared" si="81"/>
        <v>1408</v>
      </c>
      <c r="F93" s="23">
        <f t="shared" si="81"/>
        <v>1792</v>
      </c>
      <c r="G93" s="23">
        <f t="shared" si="81"/>
        <v>2006</v>
      </c>
      <c r="H93" s="23">
        <f t="shared" si="81"/>
        <v>2357</v>
      </c>
      <c r="I93" s="23">
        <f t="shared" si="81"/>
        <v>2772</v>
      </c>
      <c r="J93" s="23">
        <f t="shared" si="81"/>
        <v>3428</v>
      </c>
      <c r="K93" s="23">
        <f t="shared" si="81"/>
        <v>4064</v>
      </c>
      <c r="L93" s="23">
        <f t="shared" si="81"/>
        <v>4519</v>
      </c>
      <c r="M93" s="23">
        <f t="shared" si="81"/>
        <v>4909</v>
      </c>
      <c r="N93" s="23">
        <f t="shared" si="81"/>
        <v>5751</v>
      </c>
      <c r="O93" s="23">
        <f t="shared" si="81"/>
        <v>6207</v>
      </c>
      <c r="P93" s="23">
        <f t="shared" si="81"/>
        <v>5869</v>
      </c>
      <c r="Q93" s="23">
        <f t="shared" si="81"/>
        <v>6169</v>
      </c>
      <c r="R93" s="23">
        <f t="shared" si="81"/>
        <v>6723</v>
      </c>
      <c r="S93" s="23">
        <f t="shared" si="81"/>
        <v>6990</v>
      </c>
      <c r="T93" s="39">
        <f t="shared" si="81"/>
        <v>7376</v>
      </c>
      <c r="U93" s="83">
        <f t="shared" ref="U93:V95" si="82">U81-U90</f>
        <v>6668</v>
      </c>
      <c r="V93" s="83">
        <f t="shared" si="82"/>
        <v>5658</v>
      </c>
      <c r="W93" s="83">
        <f t="shared" ref="W93:X93" si="83">W81-W90</f>
        <v>4524</v>
      </c>
      <c r="X93" s="83">
        <f t="shared" si="83"/>
        <v>4307</v>
      </c>
      <c r="Y93" s="83">
        <f t="shared" ref="Y93" si="84">Y81-Y90</f>
        <v>3740</v>
      </c>
      <c r="Z93" s="50">
        <f t="shared" si="68"/>
        <v>0.53505007153075823</v>
      </c>
    </row>
    <row r="94" spans="1:26" x14ac:dyDescent="0.2">
      <c r="A94" s="6"/>
      <c r="B94" s="32" t="s">
        <v>0</v>
      </c>
      <c r="C94" s="30">
        <f t="shared" ref="C94:T94" si="85">C82-C91</f>
        <v>369</v>
      </c>
      <c r="D94" s="30">
        <f t="shared" si="85"/>
        <v>425</v>
      </c>
      <c r="E94" s="30">
        <f t="shared" si="85"/>
        <v>531</v>
      </c>
      <c r="F94" s="30">
        <f t="shared" si="85"/>
        <v>656</v>
      </c>
      <c r="G94" s="30">
        <f t="shared" si="85"/>
        <v>780</v>
      </c>
      <c r="H94" s="30">
        <f t="shared" si="85"/>
        <v>951</v>
      </c>
      <c r="I94" s="30">
        <f t="shared" si="85"/>
        <v>1059</v>
      </c>
      <c r="J94" s="30">
        <f t="shared" si="85"/>
        <v>1307</v>
      </c>
      <c r="K94" s="30">
        <f t="shared" si="85"/>
        <v>1670</v>
      </c>
      <c r="L94" s="30">
        <f t="shared" si="85"/>
        <v>1796</v>
      </c>
      <c r="M94" s="30">
        <f t="shared" si="85"/>
        <v>1951</v>
      </c>
      <c r="N94" s="30">
        <f t="shared" si="85"/>
        <v>2224</v>
      </c>
      <c r="O94" s="30">
        <f t="shared" si="85"/>
        <v>2578</v>
      </c>
      <c r="P94" s="30">
        <f t="shared" si="85"/>
        <v>2485</v>
      </c>
      <c r="Q94" s="30">
        <f t="shared" si="85"/>
        <v>2638</v>
      </c>
      <c r="R94" s="30">
        <f t="shared" si="85"/>
        <v>2953</v>
      </c>
      <c r="S94" s="30">
        <f t="shared" si="85"/>
        <v>3041</v>
      </c>
      <c r="T94" s="30">
        <f t="shared" si="85"/>
        <v>3171</v>
      </c>
      <c r="U94" s="44">
        <f t="shared" si="82"/>
        <v>3076</v>
      </c>
      <c r="V94" s="44">
        <f t="shared" si="82"/>
        <v>2673</v>
      </c>
      <c r="W94" s="44">
        <f t="shared" ref="W94:X94" si="86">W82-W91</f>
        <v>2152</v>
      </c>
      <c r="X94" s="44">
        <f t="shared" si="86"/>
        <v>2077</v>
      </c>
      <c r="Y94" s="44">
        <f t="shared" ref="Y94" si="87">Y82-Y91</f>
        <v>1876</v>
      </c>
      <c r="Z94" s="48">
        <f t="shared" si="68"/>
        <v>0.61690233475830314</v>
      </c>
    </row>
    <row r="95" spans="1:26" x14ac:dyDescent="0.2">
      <c r="A95" s="6"/>
      <c r="B95" s="32" t="s">
        <v>1</v>
      </c>
      <c r="C95" s="30">
        <f t="shared" ref="C95:T95" si="88">C83-C92</f>
        <v>644</v>
      </c>
      <c r="D95" s="30">
        <f t="shared" si="88"/>
        <v>737</v>
      </c>
      <c r="E95" s="30">
        <f t="shared" si="88"/>
        <v>877</v>
      </c>
      <c r="F95" s="30">
        <f t="shared" si="88"/>
        <v>1136</v>
      </c>
      <c r="G95" s="30">
        <f t="shared" si="88"/>
        <v>1226</v>
      </c>
      <c r="H95" s="30">
        <f t="shared" si="88"/>
        <v>1406</v>
      </c>
      <c r="I95" s="30">
        <f t="shared" si="88"/>
        <v>1713</v>
      </c>
      <c r="J95" s="30">
        <f t="shared" si="88"/>
        <v>2121</v>
      </c>
      <c r="K95" s="30">
        <f t="shared" si="88"/>
        <v>2394</v>
      </c>
      <c r="L95" s="30">
        <f t="shared" si="88"/>
        <v>2723</v>
      </c>
      <c r="M95" s="30">
        <f t="shared" si="88"/>
        <v>2958</v>
      </c>
      <c r="N95" s="30">
        <f t="shared" si="88"/>
        <v>3527</v>
      </c>
      <c r="O95" s="30">
        <f t="shared" si="88"/>
        <v>3629</v>
      </c>
      <c r="P95" s="30">
        <f t="shared" si="88"/>
        <v>3384</v>
      </c>
      <c r="Q95" s="30">
        <f t="shared" si="88"/>
        <v>3531</v>
      </c>
      <c r="R95" s="30">
        <f t="shared" si="88"/>
        <v>3770</v>
      </c>
      <c r="S95" s="30">
        <f t="shared" si="88"/>
        <v>3949</v>
      </c>
      <c r="T95" s="30">
        <f t="shared" si="88"/>
        <v>4205</v>
      </c>
      <c r="U95" s="58">
        <f t="shared" si="82"/>
        <v>3592</v>
      </c>
      <c r="V95" s="58">
        <f t="shared" si="82"/>
        <v>2985</v>
      </c>
      <c r="W95" s="58">
        <f t="shared" ref="W95:X95" si="89">W83-W92</f>
        <v>2372</v>
      </c>
      <c r="X95" s="58">
        <f t="shared" si="89"/>
        <v>2230</v>
      </c>
      <c r="Y95" s="58">
        <f t="shared" ref="Y95" si="90">Y83-Y92</f>
        <v>1864</v>
      </c>
      <c r="Z95" s="49">
        <f t="shared" si="68"/>
        <v>0.47201823246391489</v>
      </c>
    </row>
    <row r="96" spans="1:26" ht="16" x14ac:dyDescent="0.2">
      <c r="A96" s="6"/>
      <c r="B96" s="42" t="s">
        <v>13</v>
      </c>
      <c r="C96" s="66">
        <f>C97+C98</f>
        <v>1749</v>
      </c>
      <c r="D96" s="66">
        <f t="shared" ref="D96:T96" si="91">D97+D98</f>
        <v>1798</v>
      </c>
      <c r="E96" s="66">
        <f t="shared" si="91"/>
        <v>2017</v>
      </c>
      <c r="F96" s="66">
        <f t="shared" si="91"/>
        <v>2370</v>
      </c>
      <c r="G96" s="66">
        <f t="shared" si="91"/>
        <v>2512</v>
      </c>
      <c r="H96" s="66">
        <f t="shared" si="91"/>
        <v>2758</v>
      </c>
      <c r="I96" s="66">
        <f t="shared" si="91"/>
        <v>2861</v>
      </c>
      <c r="J96" s="66">
        <f t="shared" si="91"/>
        <v>3133</v>
      </c>
      <c r="K96" s="66">
        <f t="shared" si="91"/>
        <v>3425</v>
      </c>
      <c r="L96" s="66">
        <f t="shared" si="91"/>
        <v>3610</v>
      </c>
      <c r="M96" s="66">
        <f t="shared" si="91"/>
        <v>3768</v>
      </c>
      <c r="N96" s="66">
        <f t="shared" si="91"/>
        <v>3889</v>
      </c>
      <c r="O96" s="66">
        <f t="shared" si="91"/>
        <v>4113</v>
      </c>
      <c r="P96" s="66">
        <f t="shared" si="91"/>
        <v>4259</v>
      </c>
      <c r="Q96" s="66">
        <f t="shared" si="91"/>
        <v>4458</v>
      </c>
      <c r="R96" s="66">
        <f t="shared" si="91"/>
        <v>4768</v>
      </c>
      <c r="S96" s="66">
        <f t="shared" si="91"/>
        <v>4894</v>
      </c>
      <c r="T96" s="66">
        <f t="shared" si="91"/>
        <v>4812</v>
      </c>
      <c r="U96" s="66">
        <v>5269</v>
      </c>
      <c r="V96" s="66">
        <v>5064</v>
      </c>
      <c r="W96" s="66">
        <v>5175</v>
      </c>
      <c r="X96" s="66">
        <v>5597</v>
      </c>
      <c r="Y96" s="66">
        <v>5859</v>
      </c>
      <c r="Z96" s="47">
        <f>Y96/S96</f>
        <v>1.1971802206783817</v>
      </c>
    </row>
    <row r="97" spans="1:26" x14ac:dyDescent="0.2">
      <c r="A97" s="6"/>
      <c r="B97" s="32" t="s">
        <v>4</v>
      </c>
      <c r="C97" s="30">
        <v>926</v>
      </c>
      <c r="D97" s="30">
        <v>984</v>
      </c>
      <c r="E97" s="30">
        <v>1009</v>
      </c>
      <c r="F97" s="30">
        <v>1318</v>
      </c>
      <c r="G97" s="30">
        <v>1384</v>
      </c>
      <c r="H97" s="30">
        <v>1549</v>
      </c>
      <c r="I97" s="30">
        <v>1575</v>
      </c>
      <c r="J97" s="30">
        <v>1819</v>
      </c>
      <c r="K97" s="30">
        <v>1958</v>
      </c>
      <c r="L97" s="30">
        <v>2047</v>
      </c>
      <c r="M97" s="30">
        <v>2133</v>
      </c>
      <c r="N97" s="30">
        <v>2204</v>
      </c>
      <c r="O97" s="30">
        <v>2422</v>
      </c>
      <c r="P97" s="30">
        <v>2469</v>
      </c>
      <c r="Q97" s="30">
        <v>2673</v>
      </c>
      <c r="R97" s="30">
        <v>2857</v>
      </c>
      <c r="S97" s="30">
        <v>2909</v>
      </c>
      <c r="T97" s="30">
        <v>2835</v>
      </c>
      <c r="U97" s="98">
        <v>3112</v>
      </c>
      <c r="V97" s="67">
        <v>2993</v>
      </c>
      <c r="W97" s="67">
        <v>3048</v>
      </c>
      <c r="X97" s="67">
        <v>3122</v>
      </c>
      <c r="Y97" s="67">
        <v>3343</v>
      </c>
      <c r="Z97" s="48">
        <f t="shared" ref="Z97:Z110" si="92">Y97/S97</f>
        <v>1.1491921622550705</v>
      </c>
    </row>
    <row r="98" spans="1:26" x14ac:dyDescent="0.2">
      <c r="A98" s="6"/>
      <c r="B98" s="32" t="s">
        <v>5</v>
      </c>
      <c r="C98" s="30">
        <v>823</v>
      </c>
      <c r="D98" s="30">
        <v>814</v>
      </c>
      <c r="E98" s="30">
        <v>1008</v>
      </c>
      <c r="F98" s="30">
        <v>1052</v>
      </c>
      <c r="G98" s="30">
        <v>1128</v>
      </c>
      <c r="H98" s="30">
        <v>1209</v>
      </c>
      <c r="I98" s="30">
        <v>1286</v>
      </c>
      <c r="J98" s="30">
        <v>1314</v>
      </c>
      <c r="K98" s="30">
        <v>1467</v>
      </c>
      <c r="L98" s="30">
        <v>1563</v>
      </c>
      <c r="M98" s="30">
        <v>1635</v>
      </c>
      <c r="N98" s="30">
        <v>1685</v>
      </c>
      <c r="O98" s="30">
        <v>1691</v>
      </c>
      <c r="P98" s="30">
        <v>1790</v>
      </c>
      <c r="Q98" s="30">
        <v>1785</v>
      </c>
      <c r="R98" s="30">
        <v>1911</v>
      </c>
      <c r="S98" s="30">
        <v>1985</v>
      </c>
      <c r="T98" s="30">
        <v>1977</v>
      </c>
      <c r="U98" s="99">
        <v>2157</v>
      </c>
      <c r="V98" s="64">
        <v>2071</v>
      </c>
      <c r="W98" s="65">
        <v>2127</v>
      </c>
      <c r="X98" s="65">
        <v>2475</v>
      </c>
      <c r="Y98" s="65">
        <v>2516</v>
      </c>
      <c r="Z98" s="49">
        <f t="shared" si="92"/>
        <v>1.267506297229219</v>
      </c>
    </row>
    <row r="99" spans="1:26" ht="15" x14ac:dyDescent="0.2">
      <c r="A99" s="6"/>
      <c r="B99" s="31" t="s">
        <v>6</v>
      </c>
      <c r="C99" s="23">
        <f>C101+C100</f>
        <v>611</v>
      </c>
      <c r="D99" s="23">
        <f t="shared" ref="D99:T99" si="93">D101+D100</f>
        <v>679</v>
      </c>
      <c r="E99" s="23">
        <f t="shared" si="93"/>
        <v>890</v>
      </c>
      <c r="F99" s="23">
        <f t="shared" si="93"/>
        <v>1148</v>
      </c>
      <c r="G99" s="23">
        <f t="shared" si="93"/>
        <v>1234</v>
      </c>
      <c r="H99" s="23">
        <f t="shared" si="93"/>
        <v>1379</v>
      </c>
      <c r="I99" s="23">
        <f t="shared" si="93"/>
        <v>1508</v>
      </c>
      <c r="J99" s="23">
        <f t="shared" si="93"/>
        <v>1662</v>
      </c>
      <c r="K99" s="23">
        <f t="shared" si="93"/>
        <v>1901</v>
      </c>
      <c r="L99" s="23">
        <f t="shared" si="93"/>
        <v>2111</v>
      </c>
      <c r="M99" s="23">
        <f t="shared" si="93"/>
        <v>2292</v>
      </c>
      <c r="N99" s="23">
        <f t="shared" si="93"/>
        <v>2389</v>
      </c>
      <c r="O99" s="23">
        <f t="shared" si="93"/>
        <v>2501</v>
      </c>
      <c r="P99" s="23">
        <f t="shared" si="93"/>
        <v>2536</v>
      </c>
      <c r="Q99" s="23">
        <f t="shared" si="93"/>
        <v>2763</v>
      </c>
      <c r="R99" s="23">
        <f t="shared" si="93"/>
        <v>2983</v>
      </c>
      <c r="S99" s="23">
        <f t="shared" si="93"/>
        <v>3062</v>
      </c>
      <c r="T99" s="39">
        <f t="shared" si="93"/>
        <v>2960</v>
      </c>
      <c r="U99" s="83">
        <v>3301</v>
      </c>
      <c r="V99" s="70">
        <v>3019</v>
      </c>
      <c r="W99" s="70">
        <v>3151</v>
      </c>
      <c r="X99" s="70">
        <v>3611</v>
      </c>
      <c r="Y99" s="70">
        <v>3767</v>
      </c>
      <c r="Z99" s="50">
        <f t="shared" si="92"/>
        <v>1.2302416721097322</v>
      </c>
    </row>
    <row r="100" spans="1:26" x14ac:dyDescent="0.2">
      <c r="A100" s="6"/>
      <c r="B100" s="32" t="s">
        <v>0</v>
      </c>
      <c r="C100" s="30">
        <v>312</v>
      </c>
      <c r="D100" s="30">
        <v>387</v>
      </c>
      <c r="E100" s="30">
        <v>426</v>
      </c>
      <c r="F100" s="30">
        <v>634</v>
      </c>
      <c r="G100" s="30">
        <v>692</v>
      </c>
      <c r="H100" s="30">
        <v>762</v>
      </c>
      <c r="I100" s="30">
        <v>806</v>
      </c>
      <c r="J100" s="30">
        <v>946</v>
      </c>
      <c r="K100" s="30">
        <v>1094</v>
      </c>
      <c r="L100" s="30">
        <v>1199</v>
      </c>
      <c r="M100" s="30">
        <v>1308</v>
      </c>
      <c r="N100" s="30">
        <v>1364</v>
      </c>
      <c r="O100" s="30">
        <v>1468</v>
      </c>
      <c r="P100" s="30">
        <v>1470</v>
      </c>
      <c r="Q100" s="30">
        <v>1664</v>
      </c>
      <c r="R100" s="30">
        <v>1767</v>
      </c>
      <c r="S100" s="30">
        <v>1758</v>
      </c>
      <c r="T100" s="30">
        <v>1719</v>
      </c>
      <c r="U100" s="44">
        <v>1871</v>
      </c>
      <c r="V100" s="64">
        <v>1715</v>
      </c>
      <c r="W100" s="64">
        <v>1773</v>
      </c>
      <c r="X100" s="64">
        <v>1931</v>
      </c>
      <c r="Y100" s="67">
        <v>2022</v>
      </c>
      <c r="Z100" s="48">
        <f t="shared" si="92"/>
        <v>1.1501706484641638</v>
      </c>
    </row>
    <row r="101" spans="1:26" x14ac:dyDescent="0.2">
      <c r="A101" s="6"/>
      <c r="B101" s="33" t="s">
        <v>1</v>
      </c>
      <c r="C101" s="30">
        <v>299</v>
      </c>
      <c r="D101" s="30">
        <v>292</v>
      </c>
      <c r="E101" s="30">
        <v>464</v>
      </c>
      <c r="F101" s="30">
        <v>514</v>
      </c>
      <c r="G101" s="30">
        <v>542</v>
      </c>
      <c r="H101" s="30">
        <v>617</v>
      </c>
      <c r="I101" s="30">
        <v>702</v>
      </c>
      <c r="J101" s="30">
        <v>716</v>
      </c>
      <c r="K101" s="30">
        <v>807</v>
      </c>
      <c r="L101" s="30">
        <v>912</v>
      </c>
      <c r="M101" s="30">
        <v>984</v>
      </c>
      <c r="N101" s="30">
        <v>1025</v>
      </c>
      <c r="O101" s="30">
        <v>1033</v>
      </c>
      <c r="P101" s="30">
        <v>1066</v>
      </c>
      <c r="Q101" s="30">
        <v>1099</v>
      </c>
      <c r="R101" s="30">
        <v>1216</v>
      </c>
      <c r="S101" s="30">
        <v>1304</v>
      </c>
      <c r="T101" s="30">
        <v>1241</v>
      </c>
      <c r="U101" s="72">
        <v>1430</v>
      </c>
      <c r="V101" s="64">
        <v>1304</v>
      </c>
      <c r="W101" s="65">
        <v>1378</v>
      </c>
      <c r="X101" s="65">
        <v>1680</v>
      </c>
      <c r="Y101" s="65">
        <v>1745</v>
      </c>
      <c r="Z101" s="49">
        <f t="shared" si="92"/>
        <v>1.3381901840490797</v>
      </c>
    </row>
    <row r="102" spans="1:26" ht="15" x14ac:dyDescent="0.2">
      <c r="A102" s="6"/>
      <c r="B102" s="31" t="s">
        <v>7</v>
      </c>
      <c r="C102" s="23">
        <f>C103+C104</f>
        <v>1138</v>
      </c>
      <c r="D102" s="23">
        <f t="shared" ref="D102:T102" si="94">D103+D104</f>
        <v>1119</v>
      </c>
      <c r="E102" s="23">
        <f t="shared" si="94"/>
        <v>1127</v>
      </c>
      <c r="F102" s="23">
        <f t="shared" si="94"/>
        <v>1222</v>
      </c>
      <c r="G102" s="23">
        <f t="shared" si="94"/>
        <v>1278</v>
      </c>
      <c r="H102" s="23">
        <f t="shared" si="94"/>
        <v>1379</v>
      </c>
      <c r="I102" s="23">
        <f t="shared" si="94"/>
        <v>1353</v>
      </c>
      <c r="J102" s="23">
        <f t="shared" si="94"/>
        <v>1471</v>
      </c>
      <c r="K102" s="23">
        <f t="shared" si="94"/>
        <v>1524</v>
      </c>
      <c r="L102" s="23">
        <f t="shared" si="94"/>
        <v>1499</v>
      </c>
      <c r="M102" s="23">
        <f t="shared" si="94"/>
        <v>1476</v>
      </c>
      <c r="N102" s="23">
        <f t="shared" si="94"/>
        <v>1500</v>
      </c>
      <c r="O102" s="23">
        <f t="shared" si="94"/>
        <v>1612</v>
      </c>
      <c r="P102" s="23">
        <f t="shared" si="94"/>
        <v>1723</v>
      </c>
      <c r="Q102" s="23">
        <f t="shared" si="94"/>
        <v>1695</v>
      </c>
      <c r="R102" s="23">
        <f t="shared" si="94"/>
        <v>1785</v>
      </c>
      <c r="S102" s="23">
        <f t="shared" si="94"/>
        <v>1832</v>
      </c>
      <c r="T102" s="39">
        <f t="shared" si="94"/>
        <v>1852</v>
      </c>
      <c r="U102" s="83">
        <f t="shared" ref="U102:V104" si="95">U96-U99</f>
        <v>1968</v>
      </c>
      <c r="V102" s="83">
        <f t="shared" si="95"/>
        <v>2045</v>
      </c>
      <c r="W102" s="83">
        <f t="shared" ref="W102:X102" si="96">W96-W99</f>
        <v>2024</v>
      </c>
      <c r="X102" s="83">
        <f t="shared" si="96"/>
        <v>1986</v>
      </c>
      <c r="Y102" s="83">
        <f t="shared" ref="Y102" si="97">Y96-Y99</f>
        <v>2092</v>
      </c>
      <c r="Z102" s="50">
        <f t="shared" si="92"/>
        <v>1.1419213973799127</v>
      </c>
    </row>
    <row r="103" spans="1:26" x14ac:dyDescent="0.2">
      <c r="A103" s="6"/>
      <c r="B103" s="32" t="s">
        <v>0</v>
      </c>
      <c r="C103" s="30">
        <f t="shared" ref="C103:T103" si="98">C97-C100</f>
        <v>614</v>
      </c>
      <c r="D103" s="30">
        <f t="shared" si="98"/>
        <v>597</v>
      </c>
      <c r="E103" s="30">
        <f t="shared" si="98"/>
        <v>583</v>
      </c>
      <c r="F103" s="30">
        <f t="shared" si="98"/>
        <v>684</v>
      </c>
      <c r="G103" s="30">
        <f t="shared" si="98"/>
        <v>692</v>
      </c>
      <c r="H103" s="30">
        <f t="shared" si="98"/>
        <v>787</v>
      </c>
      <c r="I103" s="30">
        <f t="shared" si="98"/>
        <v>769</v>
      </c>
      <c r="J103" s="30">
        <f t="shared" si="98"/>
        <v>873</v>
      </c>
      <c r="K103" s="30">
        <f t="shared" si="98"/>
        <v>864</v>
      </c>
      <c r="L103" s="30">
        <f t="shared" si="98"/>
        <v>848</v>
      </c>
      <c r="M103" s="30">
        <f t="shared" si="98"/>
        <v>825</v>
      </c>
      <c r="N103" s="30">
        <f t="shared" si="98"/>
        <v>840</v>
      </c>
      <c r="O103" s="30">
        <f t="shared" si="98"/>
        <v>954</v>
      </c>
      <c r="P103" s="30">
        <f t="shared" si="98"/>
        <v>999</v>
      </c>
      <c r="Q103" s="30">
        <f t="shared" si="98"/>
        <v>1009</v>
      </c>
      <c r="R103" s="30">
        <f t="shared" si="98"/>
        <v>1090</v>
      </c>
      <c r="S103" s="30">
        <f t="shared" si="98"/>
        <v>1151</v>
      </c>
      <c r="T103" s="30">
        <f t="shared" si="98"/>
        <v>1116</v>
      </c>
      <c r="U103" s="44">
        <f t="shared" si="95"/>
        <v>1241</v>
      </c>
      <c r="V103" s="44">
        <f t="shared" si="95"/>
        <v>1278</v>
      </c>
      <c r="W103" s="44">
        <f t="shared" ref="W103:X103" si="99">W97-W100</f>
        <v>1275</v>
      </c>
      <c r="X103" s="44">
        <f t="shared" si="99"/>
        <v>1191</v>
      </c>
      <c r="Y103" s="44">
        <f t="shared" ref="Y103" si="100">Y97-Y100</f>
        <v>1321</v>
      </c>
      <c r="Z103" s="48">
        <f t="shared" si="92"/>
        <v>1.1476976542137272</v>
      </c>
    </row>
    <row r="104" spans="1:26" x14ac:dyDescent="0.2">
      <c r="A104" s="6"/>
      <c r="B104" s="33" t="s">
        <v>1</v>
      </c>
      <c r="C104" s="30">
        <f t="shared" ref="C104:T104" si="101">C98-C101</f>
        <v>524</v>
      </c>
      <c r="D104" s="30">
        <f t="shared" si="101"/>
        <v>522</v>
      </c>
      <c r="E104" s="30">
        <f t="shared" si="101"/>
        <v>544</v>
      </c>
      <c r="F104" s="30">
        <f t="shared" si="101"/>
        <v>538</v>
      </c>
      <c r="G104" s="30">
        <f t="shared" si="101"/>
        <v>586</v>
      </c>
      <c r="H104" s="30">
        <f t="shared" si="101"/>
        <v>592</v>
      </c>
      <c r="I104" s="30">
        <f t="shared" si="101"/>
        <v>584</v>
      </c>
      <c r="J104" s="30">
        <f t="shared" si="101"/>
        <v>598</v>
      </c>
      <c r="K104" s="30">
        <f t="shared" si="101"/>
        <v>660</v>
      </c>
      <c r="L104" s="30">
        <f t="shared" si="101"/>
        <v>651</v>
      </c>
      <c r="M104" s="30">
        <f t="shared" si="101"/>
        <v>651</v>
      </c>
      <c r="N104" s="30">
        <f t="shared" si="101"/>
        <v>660</v>
      </c>
      <c r="O104" s="30">
        <f t="shared" si="101"/>
        <v>658</v>
      </c>
      <c r="P104" s="30">
        <f t="shared" si="101"/>
        <v>724</v>
      </c>
      <c r="Q104" s="30">
        <f t="shared" si="101"/>
        <v>686</v>
      </c>
      <c r="R104" s="30">
        <f t="shared" si="101"/>
        <v>695</v>
      </c>
      <c r="S104" s="30">
        <f t="shared" si="101"/>
        <v>681</v>
      </c>
      <c r="T104" s="30">
        <f t="shared" si="101"/>
        <v>736</v>
      </c>
      <c r="U104" s="72">
        <f t="shared" si="95"/>
        <v>727</v>
      </c>
      <c r="V104" s="72">
        <f t="shared" si="95"/>
        <v>767</v>
      </c>
      <c r="W104" s="72">
        <f t="shared" ref="W104:X104" si="102">W98-W101</f>
        <v>749</v>
      </c>
      <c r="X104" s="72">
        <f t="shared" si="102"/>
        <v>795</v>
      </c>
      <c r="Y104" s="72">
        <f t="shared" ref="Y104" si="103">Y98-Y101</f>
        <v>771</v>
      </c>
      <c r="Z104" s="49">
        <f t="shared" si="92"/>
        <v>1.13215859030837</v>
      </c>
    </row>
    <row r="105" spans="1:26" ht="15" x14ac:dyDescent="0.2">
      <c r="A105" s="6"/>
      <c r="B105" s="31" t="s">
        <v>33</v>
      </c>
      <c r="C105" s="23">
        <f>C106+C107</f>
        <v>122</v>
      </c>
      <c r="D105" s="23">
        <f t="shared" ref="D105:T105" si="104">D106+D107</f>
        <v>123</v>
      </c>
      <c r="E105" s="23">
        <f t="shared" si="104"/>
        <v>147</v>
      </c>
      <c r="F105" s="23">
        <f t="shared" si="104"/>
        <v>238</v>
      </c>
      <c r="G105" s="23">
        <f t="shared" si="104"/>
        <v>230</v>
      </c>
      <c r="H105" s="23">
        <f t="shared" si="104"/>
        <v>264</v>
      </c>
      <c r="I105" s="23">
        <f t="shared" si="104"/>
        <v>278</v>
      </c>
      <c r="J105" s="23">
        <f t="shared" si="104"/>
        <v>300</v>
      </c>
      <c r="K105" s="23">
        <f t="shared" si="104"/>
        <v>292</v>
      </c>
      <c r="L105" s="23">
        <f t="shared" si="104"/>
        <v>384</v>
      </c>
      <c r="M105" s="23">
        <f t="shared" si="104"/>
        <v>505</v>
      </c>
      <c r="N105" s="23">
        <f t="shared" si="104"/>
        <v>568</v>
      </c>
      <c r="O105" s="23">
        <f t="shared" si="104"/>
        <v>463</v>
      </c>
      <c r="P105" s="23">
        <f t="shared" si="104"/>
        <v>464</v>
      </c>
      <c r="Q105" s="23">
        <f t="shared" si="104"/>
        <v>571</v>
      </c>
      <c r="R105" s="23">
        <f t="shared" si="104"/>
        <v>723</v>
      </c>
      <c r="S105" s="23">
        <f t="shared" si="104"/>
        <v>808</v>
      </c>
      <c r="T105" s="39">
        <f t="shared" si="104"/>
        <v>1002</v>
      </c>
      <c r="U105" s="73">
        <v>1414</v>
      </c>
      <c r="V105" s="70">
        <v>1423</v>
      </c>
      <c r="W105" s="70">
        <v>1710</v>
      </c>
      <c r="X105" s="70">
        <v>2387</v>
      </c>
      <c r="Y105" s="70">
        <v>2721</v>
      </c>
      <c r="Z105" s="50">
        <f t="shared" si="92"/>
        <v>3.3675742574257428</v>
      </c>
    </row>
    <row r="106" spans="1:26" x14ac:dyDescent="0.2">
      <c r="A106" s="6"/>
      <c r="B106" s="32" t="s">
        <v>0</v>
      </c>
      <c r="C106" s="30">
        <v>61</v>
      </c>
      <c r="D106" s="30">
        <v>77</v>
      </c>
      <c r="E106" s="30">
        <v>79</v>
      </c>
      <c r="F106" s="30">
        <v>154</v>
      </c>
      <c r="G106" s="30">
        <v>139</v>
      </c>
      <c r="H106" s="30">
        <v>164</v>
      </c>
      <c r="I106" s="30">
        <v>159</v>
      </c>
      <c r="J106" s="30">
        <v>176</v>
      </c>
      <c r="K106" s="30">
        <v>203</v>
      </c>
      <c r="L106" s="30">
        <v>248</v>
      </c>
      <c r="M106" s="30">
        <v>337</v>
      </c>
      <c r="N106" s="30">
        <v>358</v>
      </c>
      <c r="O106" s="30">
        <v>283</v>
      </c>
      <c r="P106" s="30">
        <v>273</v>
      </c>
      <c r="Q106" s="30">
        <v>348</v>
      </c>
      <c r="R106" s="30">
        <v>437</v>
      </c>
      <c r="S106" s="30">
        <v>463</v>
      </c>
      <c r="T106" s="30">
        <v>529</v>
      </c>
      <c r="U106" s="44">
        <v>692</v>
      </c>
      <c r="V106" s="64">
        <v>704</v>
      </c>
      <c r="W106" s="64">
        <v>887</v>
      </c>
      <c r="X106" s="64">
        <v>1149</v>
      </c>
      <c r="Y106" s="67">
        <v>1347</v>
      </c>
      <c r="Z106" s="48">
        <f>Y106/S106</f>
        <v>2.9092872570194386</v>
      </c>
    </row>
    <row r="107" spans="1:26" x14ac:dyDescent="0.2">
      <c r="A107" s="6"/>
      <c r="B107" s="33" t="s">
        <v>1</v>
      </c>
      <c r="C107" s="30">
        <v>61</v>
      </c>
      <c r="D107" s="30">
        <v>46</v>
      </c>
      <c r="E107" s="30">
        <v>68</v>
      </c>
      <c r="F107" s="30">
        <v>84</v>
      </c>
      <c r="G107" s="30">
        <v>91</v>
      </c>
      <c r="H107" s="30">
        <v>100</v>
      </c>
      <c r="I107" s="30">
        <v>119</v>
      </c>
      <c r="J107" s="30">
        <v>124</v>
      </c>
      <c r="K107" s="30">
        <v>89</v>
      </c>
      <c r="L107" s="30">
        <v>136</v>
      </c>
      <c r="M107" s="30">
        <v>168</v>
      </c>
      <c r="N107" s="30">
        <v>210</v>
      </c>
      <c r="O107" s="30">
        <v>180</v>
      </c>
      <c r="P107" s="30">
        <v>191</v>
      </c>
      <c r="Q107" s="30">
        <v>223</v>
      </c>
      <c r="R107" s="30">
        <v>286</v>
      </c>
      <c r="S107" s="30">
        <v>345</v>
      </c>
      <c r="T107" s="30">
        <v>473</v>
      </c>
      <c r="U107" s="72">
        <v>722</v>
      </c>
      <c r="V107" s="84">
        <v>719</v>
      </c>
      <c r="W107" s="65">
        <v>823</v>
      </c>
      <c r="X107" s="65">
        <v>1238</v>
      </c>
      <c r="Y107" s="65">
        <v>1374</v>
      </c>
      <c r="Z107" s="49">
        <f t="shared" si="92"/>
        <v>3.982608695652174</v>
      </c>
    </row>
    <row r="108" spans="1:26" ht="15" x14ac:dyDescent="0.2">
      <c r="A108" s="6"/>
      <c r="B108" s="31" t="s">
        <v>32</v>
      </c>
      <c r="C108" s="23">
        <f>C110+C109</f>
        <v>1627</v>
      </c>
      <c r="D108" s="23">
        <f t="shared" ref="D108:T108" si="105">D110+D109</f>
        <v>1675</v>
      </c>
      <c r="E108" s="23">
        <f t="shared" si="105"/>
        <v>1870</v>
      </c>
      <c r="F108" s="23">
        <f t="shared" si="105"/>
        <v>2132</v>
      </c>
      <c r="G108" s="23">
        <f t="shared" si="105"/>
        <v>2282</v>
      </c>
      <c r="H108" s="23">
        <f t="shared" si="105"/>
        <v>2494</v>
      </c>
      <c r="I108" s="23">
        <f t="shared" si="105"/>
        <v>2583</v>
      </c>
      <c r="J108" s="23">
        <f t="shared" si="105"/>
        <v>2833</v>
      </c>
      <c r="K108" s="23">
        <f t="shared" si="105"/>
        <v>3133</v>
      </c>
      <c r="L108" s="23">
        <f t="shared" si="105"/>
        <v>3226</v>
      </c>
      <c r="M108" s="23">
        <f t="shared" si="105"/>
        <v>3263</v>
      </c>
      <c r="N108" s="23">
        <f t="shared" si="105"/>
        <v>3321</v>
      </c>
      <c r="O108" s="23">
        <f t="shared" si="105"/>
        <v>3650</v>
      </c>
      <c r="P108" s="23">
        <f t="shared" si="105"/>
        <v>3795</v>
      </c>
      <c r="Q108" s="23">
        <f t="shared" si="105"/>
        <v>3887</v>
      </c>
      <c r="R108" s="23">
        <f t="shared" si="105"/>
        <v>4045</v>
      </c>
      <c r="S108" s="23">
        <f t="shared" si="105"/>
        <v>4086</v>
      </c>
      <c r="T108" s="39">
        <f t="shared" si="105"/>
        <v>3810</v>
      </c>
      <c r="U108" s="73">
        <f t="shared" ref="U108:V110" si="106">U96-U105</f>
        <v>3855</v>
      </c>
      <c r="V108" s="73">
        <f t="shared" si="106"/>
        <v>3641</v>
      </c>
      <c r="W108" s="73">
        <f t="shared" ref="W108:X108" si="107">W96-W105</f>
        <v>3465</v>
      </c>
      <c r="X108" s="73">
        <f t="shared" si="107"/>
        <v>3210</v>
      </c>
      <c r="Y108" s="73">
        <f t="shared" ref="Y108" si="108">Y96-Y105</f>
        <v>3138</v>
      </c>
      <c r="Z108" s="50">
        <f t="shared" si="92"/>
        <v>0.76798825256975034</v>
      </c>
    </row>
    <row r="109" spans="1:26" x14ac:dyDescent="0.2">
      <c r="A109" s="6"/>
      <c r="B109" s="32" t="s">
        <v>0</v>
      </c>
      <c r="C109" s="30">
        <f>C97-C106</f>
        <v>865</v>
      </c>
      <c r="D109" s="30">
        <f t="shared" ref="D109:T109" si="109">D97-D106</f>
        <v>907</v>
      </c>
      <c r="E109" s="30">
        <f t="shared" si="109"/>
        <v>930</v>
      </c>
      <c r="F109" s="30">
        <f t="shared" si="109"/>
        <v>1164</v>
      </c>
      <c r="G109" s="30">
        <f t="shared" si="109"/>
        <v>1245</v>
      </c>
      <c r="H109" s="30">
        <f t="shared" si="109"/>
        <v>1385</v>
      </c>
      <c r="I109" s="30">
        <f t="shared" si="109"/>
        <v>1416</v>
      </c>
      <c r="J109" s="30">
        <f t="shared" si="109"/>
        <v>1643</v>
      </c>
      <c r="K109" s="30">
        <f t="shared" si="109"/>
        <v>1755</v>
      </c>
      <c r="L109" s="30">
        <f t="shared" si="109"/>
        <v>1799</v>
      </c>
      <c r="M109" s="30">
        <f t="shared" si="109"/>
        <v>1796</v>
      </c>
      <c r="N109" s="30">
        <f t="shared" si="109"/>
        <v>1846</v>
      </c>
      <c r="O109" s="30">
        <f t="shared" si="109"/>
        <v>2139</v>
      </c>
      <c r="P109" s="30">
        <f t="shared" si="109"/>
        <v>2196</v>
      </c>
      <c r="Q109" s="30">
        <f t="shared" si="109"/>
        <v>2325</v>
      </c>
      <c r="R109" s="30">
        <f t="shared" si="109"/>
        <v>2420</v>
      </c>
      <c r="S109" s="30">
        <f t="shared" si="109"/>
        <v>2446</v>
      </c>
      <c r="T109" s="30">
        <f t="shared" si="109"/>
        <v>2306</v>
      </c>
      <c r="U109" s="44">
        <f t="shared" si="106"/>
        <v>2420</v>
      </c>
      <c r="V109" s="44">
        <f t="shared" si="106"/>
        <v>2289</v>
      </c>
      <c r="W109" s="44">
        <f t="shared" ref="W109:X109" si="110">W97-W106</f>
        <v>2161</v>
      </c>
      <c r="X109" s="44">
        <f t="shared" si="110"/>
        <v>1973</v>
      </c>
      <c r="Y109" s="44">
        <f t="shared" ref="Y109" si="111">Y97-Y106</f>
        <v>1996</v>
      </c>
      <c r="Z109" s="48">
        <f t="shared" si="92"/>
        <v>0.81602616516762061</v>
      </c>
    </row>
    <row r="110" spans="1:26" x14ac:dyDescent="0.2">
      <c r="A110" s="6"/>
      <c r="B110" s="33" t="s">
        <v>1</v>
      </c>
      <c r="C110" s="30">
        <f>C98-C107</f>
        <v>762</v>
      </c>
      <c r="D110" s="30">
        <f t="shared" ref="D110:T110" si="112">D98-D107</f>
        <v>768</v>
      </c>
      <c r="E110" s="30">
        <f t="shared" si="112"/>
        <v>940</v>
      </c>
      <c r="F110" s="30">
        <f t="shared" si="112"/>
        <v>968</v>
      </c>
      <c r="G110" s="30">
        <f t="shared" si="112"/>
        <v>1037</v>
      </c>
      <c r="H110" s="30">
        <f t="shared" si="112"/>
        <v>1109</v>
      </c>
      <c r="I110" s="30">
        <f t="shared" si="112"/>
        <v>1167</v>
      </c>
      <c r="J110" s="30">
        <f t="shared" si="112"/>
        <v>1190</v>
      </c>
      <c r="K110" s="30">
        <f t="shared" si="112"/>
        <v>1378</v>
      </c>
      <c r="L110" s="30">
        <f t="shared" si="112"/>
        <v>1427</v>
      </c>
      <c r="M110" s="30">
        <f t="shared" si="112"/>
        <v>1467</v>
      </c>
      <c r="N110" s="30">
        <f t="shared" si="112"/>
        <v>1475</v>
      </c>
      <c r="O110" s="30">
        <f t="shared" si="112"/>
        <v>1511</v>
      </c>
      <c r="P110" s="30">
        <f t="shared" si="112"/>
        <v>1599</v>
      </c>
      <c r="Q110" s="30">
        <f t="shared" si="112"/>
        <v>1562</v>
      </c>
      <c r="R110" s="30">
        <f t="shared" si="112"/>
        <v>1625</v>
      </c>
      <c r="S110" s="30">
        <f t="shared" si="112"/>
        <v>1640</v>
      </c>
      <c r="T110" s="30">
        <f t="shared" si="112"/>
        <v>1504</v>
      </c>
      <c r="U110" s="82">
        <f t="shared" si="106"/>
        <v>1435</v>
      </c>
      <c r="V110" s="82">
        <f t="shared" si="106"/>
        <v>1352</v>
      </c>
      <c r="W110" s="82">
        <f t="shared" ref="W110:X110" si="113">W98-W107</f>
        <v>1304</v>
      </c>
      <c r="X110" s="82">
        <f t="shared" si="113"/>
        <v>1237</v>
      </c>
      <c r="Y110" s="82">
        <f t="shared" ref="Y110" si="114">Y98-Y107</f>
        <v>1142</v>
      </c>
      <c r="Z110" s="49">
        <f t="shared" si="92"/>
        <v>0.6963414634146341</v>
      </c>
    </row>
    <row r="111" spans="1:26" x14ac:dyDescent="0.2">
      <c r="A111" s="4"/>
      <c r="B111" s="24"/>
      <c r="C111" s="85"/>
      <c r="D111" s="85"/>
      <c r="E111" s="85"/>
      <c r="F111" s="85"/>
      <c r="G111" s="85"/>
      <c r="H111" s="85"/>
      <c r="I111" s="85"/>
      <c r="J111" s="85"/>
      <c r="K111" s="85"/>
      <c r="L111" s="85"/>
      <c r="M111" s="85"/>
      <c r="N111" s="85"/>
      <c r="O111" s="100"/>
      <c r="P111" s="100"/>
      <c r="Q111" s="101"/>
      <c r="R111" s="85"/>
      <c r="S111" s="85"/>
      <c r="T111" s="85"/>
      <c r="U111" s="85"/>
      <c r="V111" s="87"/>
      <c r="W111" s="87"/>
      <c r="X111" s="87"/>
      <c r="Y111" s="87"/>
      <c r="Z111" s="46"/>
    </row>
    <row r="112" spans="1:26" ht="15" x14ac:dyDescent="0.2">
      <c r="A112" s="4"/>
      <c r="B112" s="110" t="s">
        <v>2</v>
      </c>
      <c r="C112" s="110"/>
      <c r="D112" s="110"/>
      <c r="E112" s="110"/>
      <c r="F112" s="110"/>
      <c r="G112" s="110"/>
      <c r="H112" s="110"/>
      <c r="I112" s="110"/>
      <c r="J112" s="110"/>
      <c r="K112" s="110"/>
      <c r="L112" s="110"/>
      <c r="M112" s="110"/>
      <c r="N112" s="110"/>
      <c r="O112" s="111"/>
      <c r="P112" s="102"/>
      <c r="Q112" s="101"/>
      <c r="R112" s="85"/>
      <c r="S112" s="85"/>
      <c r="T112" s="85"/>
      <c r="U112" s="85"/>
      <c r="V112" s="87"/>
      <c r="W112" s="87"/>
      <c r="X112" s="87"/>
      <c r="Y112" s="87"/>
      <c r="Z112" s="46"/>
    </row>
    <row r="113" spans="1:27" ht="15" x14ac:dyDescent="0.2">
      <c r="A113" s="4"/>
      <c r="B113" s="112"/>
      <c r="C113" s="112"/>
      <c r="D113" s="112"/>
      <c r="E113" s="112"/>
      <c r="F113" s="112"/>
      <c r="G113" s="112"/>
      <c r="H113" s="112"/>
      <c r="I113" s="112"/>
      <c r="J113" s="112"/>
      <c r="K113" s="112"/>
      <c r="L113" s="112"/>
      <c r="M113" s="112"/>
      <c r="N113" s="112"/>
      <c r="O113" s="113"/>
      <c r="P113" s="103"/>
      <c r="Q113" s="101"/>
      <c r="R113" s="85"/>
      <c r="S113" s="85"/>
      <c r="T113" s="85"/>
      <c r="U113" s="85"/>
      <c r="V113" s="87"/>
      <c r="W113" s="87"/>
      <c r="X113" s="87"/>
      <c r="Y113" s="87"/>
      <c r="Z113" s="46"/>
    </row>
    <row r="114" spans="1:27" ht="15" x14ac:dyDescent="0.2">
      <c r="A114" s="4"/>
      <c r="B114" s="34" t="s">
        <v>28</v>
      </c>
      <c r="C114" s="104"/>
      <c r="D114" s="104"/>
      <c r="E114" s="104"/>
      <c r="F114" s="104"/>
      <c r="G114" s="104"/>
      <c r="H114" s="104"/>
      <c r="I114" s="104"/>
      <c r="J114" s="104"/>
      <c r="K114" s="104"/>
      <c r="L114" s="104"/>
      <c r="M114" s="104"/>
      <c r="N114" s="104"/>
      <c r="O114" s="104"/>
      <c r="P114" s="104"/>
      <c r="Q114" s="104"/>
      <c r="R114" s="85"/>
      <c r="S114" s="85"/>
      <c r="T114" s="85"/>
      <c r="U114" s="85"/>
      <c r="V114" s="87"/>
      <c r="W114" s="87"/>
      <c r="X114" s="87"/>
      <c r="Y114" s="87"/>
      <c r="Z114" s="46"/>
    </row>
    <row r="115" spans="1:27" ht="17" x14ac:dyDescent="0.2">
      <c r="A115" s="4"/>
      <c r="B115" s="36" t="s">
        <v>8</v>
      </c>
      <c r="C115" s="85"/>
      <c r="D115" s="85"/>
      <c r="E115" s="85"/>
      <c r="F115" s="85"/>
      <c r="G115" s="85"/>
      <c r="H115" s="85"/>
      <c r="I115" s="85"/>
      <c r="J115" s="85"/>
      <c r="K115" s="85"/>
      <c r="L115" s="85"/>
      <c r="M115" s="85"/>
      <c r="N115" s="85"/>
      <c r="O115" s="85"/>
      <c r="P115" s="85"/>
      <c r="Q115" s="85"/>
      <c r="R115" s="85"/>
      <c r="S115" s="85"/>
      <c r="T115" s="85"/>
      <c r="U115" s="85"/>
      <c r="V115" s="87"/>
      <c r="W115" s="87"/>
      <c r="X115" s="87"/>
      <c r="Y115" s="87"/>
      <c r="Z115" s="46"/>
    </row>
    <row r="116" spans="1:27" ht="17" x14ac:dyDescent="0.2">
      <c r="A116" s="4"/>
      <c r="B116" s="78" t="s">
        <v>43</v>
      </c>
      <c r="C116" s="85"/>
      <c r="D116" s="85"/>
      <c r="E116" s="85"/>
      <c r="F116" s="85"/>
      <c r="G116" s="85"/>
      <c r="H116" s="85"/>
      <c r="I116" s="85"/>
      <c r="J116" s="85"/>
      <c r="K116" s="85"/>
      <c r="L116" s="85"/>
      <c r="M116" s="85"/>
      <c r="N116" s="85"/>
      <c r="O116" s="85"/>
      <c r="P116" s="85"/>
      <c r="Q116" s="85"/>
      <c r="R116" s="85"/>
      <c r="S116" s="85"/>
      <c r="T116" s="85"/>
      <c r="U116" s="85"/>
      <c r="V116" s="87"/>
      <c r="W116" s="87"/>
      <c r="X116" s="87"/>
      <c r="Y116" s="87"/>
      <c r="Z116" s="46"/>
    </row>
    <row r="117" spans="1:27" ht="17" x14ac:dyDescent="0.2">
      <c r="A117" s="4"/>
      <c r="B117" s="36" t="s">
        <v>9</v>
      </c>
      <c r="C117" s="85"/>
      <c r="D117" s="85"/>
      <c r="E117" s="85"/>
      <c r="F117" s="85"/>
      <c r="G117" s="85"/>
      <c r="H117" s="85"/>
      <c r="I117" s="85"/>
      <c r="J117" s="85"/>
      <c r="K117" s="85"/>
      <c r="L117" s="85"/>
      <c r="M117" s="85"/>
      <c r="N117" s="85"/>
      <c r="O117" s="85"/>
      <c r="P117" s="85"/>
      <c r="Q117" s="85"/>
      <c r="R117" s="85"/>
      <c r="S117" s="85"/>
      <c r="T117" s="85"/>
      <c r="U117" s="85"/>
      <c r="V117" s="87"/>
      <c r="W117" s="87"/>
      <c r="X117" s="87"/>
      <c r="Y117" s="87"/>
      <c r="Z117" s="46"/>
    </row>
    <row r="118" spans="1:27" ht="17" x14ac:dyDescent="0.2">
      <c r="A118" s="4"/>
      <c r="B118" s="36" t="s">
        <v>30</v>
      </c>
      <c r="C118" s="85"/>
      <c r="D118" s="85"/>
      <c r="E118" s="85"/>
      <c r="F118" s="85"/>
      <c r="G118" s="85"/>
      <c r="H118" s="85"/>
      <c r="I118" s="85"/>
      <c r="J118" s="85"/>
      <c r="K118" s="85"/>
      <c r="L118" s="85"/>
      <c r="M118" s="85"/>
      <c r="N118" s="85"/>
      <c r="O118" s="85"/>
      <c r="P118" s="85"/>
      <c r="Q118" s="85"/>
      <c r="R118" s="85"/>
      <c r="S118" s="85"/>
      <c r="T118" s="85"/>
      <c r="U118" s="85"/>
      <c r="V118" s="87"/>
      <c r="W118" s="87"/>
      <c r="X118" s="87"/>
      <c r="Y118" s="87"/>
      <c r="Z118" s="46"/>
    </row>
    <row r="119" spans="1:27" ht="17" x14ac:dyDescent="0.2">
      <c r="A119" s="4"/>
      <c r="B119" s="36" t="s">
        <v>10</v>
      </c>
      <c r="C119" s="85"/>
      <c r="D119" s="85"/>
      <c r="E119" s="85"/>
      <c r="F119" s="85"/>
      <c r="G119" s="85"/>
      <c r="H119" s="85"/>
      <c r="I119" s="85"/>
      <c r="J119" s="85"/>
      <c r="K119" s="85"/>
      <c r="L119" s="85"/>
      <c r="M119" s="85"/>
      <c r="N119" s="85"/>
      <c r="O119" s="85"/>
      <c r="P119" s="85"/>
      <c r="Q119" s="85"/>
      <c r="R119" s="85"/>
      <c r="S119" s="85"/>
      <c r="T119" s="85"/>
      <c r="U119" s="85"/>
      <c r="V119" s="87"/>
      <c r="W119" s="87"/>
      <c r="X119" s="87"/>
      <c r="Y119" s="87"/>
      <c r="Z119" s="46"/>
    </row>
    <row r="120" spans="1:27" ht="17" x14ac:dyDescent="0.2">
      <c r="A120" s="4"/>
      <c r="B120" s="36" t="s">
        <v>51</v>
      </c>
      <c r="C120" s="85"/>
      <c r="D120" s="85"/>
      <c r="E120" s="85"/>
      <c r="F120" s="85"/>
      <c r="G120" s="85"/>
      <c r="H120" s="85"/>
      <c r="I120" s="85"/>
      <c r="J120" s="85"/>
      <c r="K120" s="85"/>
      <c r="L120" s="85"/>
      <c r="M120" s="85"/>
      <c r="N120" s="85"/>
      <c r="O120" s="85"/>
      <c r="P120" s="85"/>
      <c r="Q120" s="85"/>
      <c r="R120" s="85"/>
      <c r="S120" s="85"/>
      <c r="T120" s="85"/>
      <c r="U120" s="85"/>
      <c r="V120" s="87"/>
      <c r="W120" s="87"/>
      <c r="X120" s="87"/>
      <c r="Y120" s="87"/>
      <c r="Z120" s="46"/>
    </row>
    <row r="121" spans="1:27" ht="17" x14ac:dyDescent="0.2">
      <c r="A121" s="4"/>
      <c r="B121" s="36" t="s">
        <v>26</v>
      </c>
      <c r="C121" s="85"/>
      <c r="D121" s="85"/>
      <c r="E121" s="85"/>
      <c r="F121" s="85"/>
      <c r="G121" s="85"/>
      <c r="H121" s="85"/>
      <c r="I121" s="85"/>
      <c r="J121" s="85"/>
      <c r="K121" s="85"/>
      <c r="L121" s="85"/>
      <c r="M121" s="85"/>
      <c r="N121" s="85"/>
      <c r="O121" s="85"/>
      <c r="P121" s="85"/>
      <c r="Q121" s="85"/>
      <c r="R121" s="85"/>
      <c r="S121" s="85"/>
      <c r="T121" s="85"/>
      <c r="U121" s="85"/>
      <c r="V121" s="87"/>
      <c r="W121" s="87"/>
      <c r="X121" s="87"/>
      <c r="Y121" s="87"/>
      <c r="Z121" s="46"/>
    </row>
    <row r="122" spans="1:27" ht="17" x14ac:dyDescent="0.2">
      <c r="A122" s="4"/>
      <c r="B122" s="36" t="s">
        <v>11</v>
      </c>
      <c r="C122" s="85"/>
      <c r="D122" s="85"/>
      <c r="E122" s="85"/>
      <c r="F122" s="85"/>
      <c r="G122" s="85"/>
      <c r="H122" s="85"/>
      <c r="I122" s="85"/>
      <c r="J122" s="85"/>
      <c r="K122" s="85"/>
      <c r="L122" s="85"/>
      <c r="M122" s="85"/>
      <c r="N122" s="85"/>
      <c r="O122" s="85"/>
      <c r="P122" s="85"/>
      <c r="Q122" s="85"/>
      <c r="R122" s="85"/>
      <c r="S122" s="85"/>
      <c r="T122" s="85"/>
      <c r="U122" s="85"/>
      <c r="V122" s="87"/>
      <c r="W122" s="87"/>
      <c r="X122" s="87"/>
      <c r="Y122" s="87"/>
      <c r="Z122" s="46"/>
    </row>
    <row r="123" spans="1:27" ht="17" x14ac:dyDescent="0.2">
      <c r="A123" s="4"/>
      <c r="B123" s="35" t="s">
        <v>12</v>
      </c>
      <c r="C123" s="85"/>
      <c r="D123" s="85"/>
      <c r="E123" s="85"/>
      <c r="F123" s="85"/>
      <c r="G123" s="85"/>
      <c r="H123" s="85"/>
      <c r="I123" s="85"/>
      <c r="J123" s="85"/>
      <c r="K123" s="85"/>
      <c r="L123" s="85"/>
      <c r="M123" s="85"/>
      <c r="N123" s="85"/>
      <c r="O123" s="85"/>
      <c r="P123" s="85"/>
      <c r="Q123" s="85"/>
      <c r="R123" s="85"/>
      <c r="S123" s="85"/>
      <c r="T123" s="85"/>
      <c r="U123" s="85"/>
      <c r="V123" s="87"/>
      <c r="W123" s="87"/>
      <c r="X123" s="87"/>
      <c r="Y123" s="87"/>
      <c r="Z123" s="46"/>
    </row>
    <row r="124" spans="1:27" ht="17" x14ac:dyDescent="0.2">
      <c r="A124" s="1"/>
      <c r="B124" s="35" t="s">
        <v>14</v>
      </c>
      <c r="C124" s="85"/>
      <c r="D124" s="85"/>
      <c r="E124" s="85"/>
      <c r="F124" s="85"/>
      <c r="G124" s="85"/>
      <c r="H124" s="85"/>
      <c r="I124" s="85"/>
      <c r="J124" s="85"/>
      <c r="K124" s="85"/>
      <c r="L124" s="85"/>
      <c r="M124" s="85"/>
      <c r="N124" s="85"/>
      <c r="O124" s="85"/>
      <c r="P124" s="85"/>
      <c r="Q124" s="85"/>
      <c r="R124" s="85"/>
      <c r="S124" s="85"/>
      <c r="T124" s="85"/>
      <c r="U124" s="85"/>
      <c r="V124" s="87"/>
      <c r="W124" s="87"/>
      <c r="X124" s="87"/>
      <c r="Y124" s="87"/>
      <c r="Z124" s="46"/>
    </row>
    <row r="125" spans="1:27" x14ac:dyDescent="0.2">
      <c r="A125" s="1"/>
      <c r="B125" s="1"/>
      <c r="C125" s="85"/>
      <c r="D125" s="85"/>
      <c r="E125" s="85"/>
      <c r="F125" s="85"/>
      <c r="G125" s="85"/>
      <c r="H125" s="85"/>
      <c r="I125" s="85"/>
      <c r="J125" s="85"/>
      <c r="K125" s="85"/>
      <c r="L125" s="85"/>
      <c r="M125" s="85"/>
      <c r="N125" s="85"/>
      <c r="O125" s="85"/>
      <c r="P125" s="85"/>
      <c r="Q125" s="85"/>
      <c r="R125" s="85"/>
      <c r="S125" s="85"/>
      <c r="T125" s="85"/>
      <c r="U125" s="85"/>
      <c r="V125" s="87"/>
      <c r="W125" s="87"/>
      <c r="X125" s="87"/>
      <c r="Y125" s="87"/>
      <c r="Z125" s="46"/>
    </row>
    <row r="126" spans="1:27" x14ac:dyDescent="0.2">
      <c r="A126" s="1"/>
      <c r="B126" s="1"/>
      <c r="C126" s="85"/>
      <c r="D126" s="85"/>
      <c r="E126" s="85"/>
      <c r="F126" s="85"/>
      <c r="G126" s="85"/>
      <c r="H126" s="85"/>
      <c r="I126" s="85"/>
      <c r="J126" s="85"/>
      <c r="K126" s="85"/>
      <c r="L126" s="85"/>
      <c r="M126" s="85"/>
      <c r="N126" s="85"/>
      <c r="O126" s="85"/>
      <c r="P126" s="85"/>
      <c r="Q126" s="85"/>
      <c r="R126" s="85"/>
      <c r="S126" s="85"/>
      <c r="T126" s="85"/>
      <c r="U126" s="85"/>
      <c r="V126" s="87"/>
      <c r="W126" s="87"/>
      <c r="X126" s="87"/>
      <c r="Y126" s="87"/>
      <c r="Z126" s="46"/>
    </row>
    <row r="127" spans="1:27" x14ac:dyDescent="0.2">
      <c r="AA127" s="2"/>
    </row>
    <row r="128" spans="1:27" x14ac:dyDescent="0.2">
      <c r="AA128" s="2"/>
    </row>
    <row r="129" spans="5:27" x14ac:dyDescent="0.2">
      <c r="AA129" s="2"/>
    </row>
    <row r="130" spans="5:27" x14ac:dyDescent="0.2">
      <c r="AA130" s="2"/>
    </row>
    <row r="131" spans="5:27" x14ac:dyDescent="0.2">
      <c r="AA131" s="2"/>
    </row>
    <row r="132" spans="5:27" x14ac:dyDescent="0.2">
      <c r="E132" s="27"/>
      <c r="AA132" s="2"/>
    </row>
    <row r="133" spans="5:27" x14ac:dyDescent="0.2">
      <c r="E133" s="27"/>
      <c r="AA133" s="2"/>
    </row>
    <row r="134" spans="5:27" x14ac:dyDescent="0.2">
      <c r="E134" s="27"/>
      <c r="AA134" s="2"/>
    </row>
    <row r="135" spans="5:27" x14ac:dyDescent="0.2">
      <c r="E135" s="27"/>
      <c r="AA135" s="2"/>
    </row>
    <row r="136" spans="5:27" x14ac:dyDescent="0.2">
      <c r="E136" s="27"/>
      <c r="AA136" s="2"/>
    </row>
    <row r="137" spans="5:27" x14ac:dyDescent="0.2">
      <c r="E137" s="27"/>
      <c r="AA137" s="2"/>
    </row>
    <row r="138" spans="5:27" x14ac:dyDescent="0.2">
      <c r="E138" s="27"/>
      <c r="AA138" s="2"/>
    </row>
    <row r="139" spans="5:27" x14ac:dyDescent="0.2">
      <c r="E139" s="27"/>
      <c r="AA139" s="2"/>
    </row>
    <row r="140" spans="5:27" x14ac:dyDescent="0.2">
      <c r="E140" s="27"/>
      <c r="AA140" s="2"/>
    </row>
    <row r="141" spans="5:27" x14ac:dyDescent="0.2">
      <c r="E141" s="27"/>
      <c r="AA141" s="2"/>
    </row>
    <row r="142" spans="5:27" x14ac:dyDescent="0.2">
      <c r="E142" s="27"/>
      <c r="AA142" s="2"/>
    </row>
    <row r="143" spans="5:27" x14ac:dyDescent="0.2">
      <c r="E143" s="27"/>
      <c r="AA143" s="2"/>
    </row>
    <row r="144" spans="5:27" x14ac:dyDescent="0.2">
      <c r="E144" s="27"/>
      <c r="AA144" s="2"/>
    </row>
    <row r="145" spans="5:27" x14ac:dyDescent="0.2">
      <c r="E145" s="27"/>
      <c r="AA145" s="2"/>
    </row>
    <row r="146" spans="5:27" x14ac:dyDescent="0.2">
      <c r="E146" s="27"/>
      <c r="AA146" s="2"/>
    </row>
    <row r="147" spans="5:27" x14ac:dyDescent="0.2">
      <c r="E147" s="27"/>
      <c r="AA147" s="2"/>
    </row>
    <row r="148" spans="5:27" x14ac:dyDescent="0.2">
      <c r="E148" s="27"/>
      <c r="AA148" s="2"/>
    </row>
  </sheetData>
  <mergeCells count="1">
    <mergeCell ref="B112:O113"/>
  </mergeCells>
  <pageMargins left="0.25" right="0.25" top="0.75" bottom="0.75" header="0.3" footer="0.3"/>
  <pageSetup scale="78"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0AA69D-6F17-4D06-89F5-CE8EFDE4609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9bf8e28b-92b8-4beb-a82c-0707e345e2a5"/>
    <ds:schemaRef ds:uri="http://www.w3.org/XML/1998/namespace"/>
  </ds:schemaRefs>
</ds:datastoreItem>
</file>

<file path=customXml/itemProps2.xml><?xml version="1.0" encoding="utf-8"?>
<ds:datastoreItem xmlns:ds="http://schemas.openxmlformats.org/officeDocument/2006/customXml" ds:itemID="{F81B3477-1979-409E-ADD4-235CA6BA3CD1}">
  <ds:schemaRefs>
    <ds:schemaRef ds:uri="http://schemas.microsoft.com/sharepoint/v3/contenttype/forms"/>
  </ds:schemaRefs>
</ds:datastoreItem>
</file>

<file path=customXml/itemProps3.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Number Drug OD Deaths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Bryana Thieret</cp:lastModifiedBy>
  <cp:lastPrinted>2014-10-08T14:45:08Z</cp:lastPrinted>
  <dcterms:created xsi:type="dcterms:W3CDTF">2014-07-24T15:19:03Z</dcterms:created>
  <dcterms:modified xsi:type="dcterms:W3CDTF">2024-03-03T03:21:11Z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