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F529E07-CA14-49F2-B265-6B6E53D5114C}" xr6:coauthVersionLast="36" xr6:coauthVersionMax="47" xr10:uidLastSave="{00000000-0000-0000-0000-000000000000}"/>
  <bookViews>
    <workbookView xWindow="0" yWindow="0" windowWidth="23040" windowHeight="9684" xr2:uid="{AA3C1E50-38F1-6644-B051-514CE6CAA6A2}"/>
  </bookViews>
  <sheets>
    <sheet name="Data" sheetId="1" r:id="rId1"/>
    <sheet name="Analyze" sheetId="5" r:id="rId2"/>
    <sheet name="Dashboard" sheetId="6" r:id="rId3"/>
  </sheets>
  <definedNames>
    <definedName name="Slicer_Region">#N/A</definedName>
    <definedName name="Slicer_Yea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6" l="1"/>
  <c r="L21" i="6"/>
  <c r="J21" i="6"/>
  <c r="L16" i="6"/>
  <c r="L17" i="6"/>
  <c r="L18" i="6"/>
  <c r="L19" i="6"/>
  <c r="L20" i="6"/>
  <c r="L15" i="6"/>
  <c r="I16" i="6"/>
  <c r="J16" i="6"/>
  <c r="K16" i="6"/>
  <c r="I17" i="6"/>
  <c r="J17" i="6"/>
  <c r="K17" i="6"/>
  <c r="I18" i="6"/>
  <c r="J18" i="6"/>
  <c r="K18" i="6"/>
  <c r="I19" i="6"/>
  <c r="J19" i="6"/>
  <c r="K19" i="6"/>
  <c r="I20" i="6"/>
  <c r="J20" i="6"/>
  <c r="K20" i="6"/>
  <c r="J15" i="6"/>
  <c r="K15" i="6"/>
  <c r="I15" i="6"/>
  <c r="C15" i="6"/>
  <c r="D15" i="6"/>
  <c r="E15" i="6"/>
  <c r="D16" i="6"/>
  <c r="E16" i="6"/>
  <c r="D17" i="6"/>
  <c r="E17" i="6"/>
  <c r="D18" i="6"/>
  <c r="E18" i="6"/>
  <c r="D19" i="6"/>
  <c r="E19" i="6"/>
  <c r="D20" i="6"/>
  <c r="E20" i="6"/>
  <c r="C16" i="6"/>
  <c r="C17" i="6"/>
  <c r="C18" i="6"/>
  <c r="C19" i="6"/>
  <c r="C20" i="6"/>
  <c r="F20" i="5"/>
  <c r="G20" i="5"/>
  <c r="H20" i="5"/>
  <c r="F21" i="5"/>
  <c r="G21" i="5"/>
  <c r="H21" i="5"/>
  <c r="F22" i="5"/>
  <c r="G22" i="5"/>
  <c r="H22" i="5"/>
  <c r="F23" i="5"/>
  <c r="G23" i="5"/>
  <c r="H23" i="5"/>
  <c r="F24" i="5"/>
  <c r="G24" i="5"/>
  <c r="H24" i="5"/>
  <c r="F25" i="5"/>
  <c r="G25" i="5"/>
  <c r="H25" i="5"/>
  <c r="F26" i="5"/>
  <c r="G26" i="5"/>
  <c r="H26" i="5"/>
  <c r="F19" i="5"/>
  <c r="G19" i="5"/>
  <c r="H19" i="5"/>
  <c r="F20" i="6" l="1"/>
  <c r="F15" i="6"/>
  <c r="F17" i="6"/>
  <c r="F18" i="6"/>
  <c r="F19" i="6"/>
  <c r="F16" i="6"/>
  <c r="D21" i="6"/>
  <c r="E21" i="6"/>
  <c r="F21" i="6" l="1"/>
</calcChain>
</file>

<file path=xl/sharedStrings.xml><?xml version="1.0" encoding="utf-8"?>
<sst xmlns="http://schemas.openxmlformats.org/spreadsheetml/2006/main" count="48311" uniqueCount="157">
  <si>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</si>
  <si>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</si>
  <si>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</si>
  <si>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</si>
  <si>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</si>
  <si>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</si>
  <si>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</si>
  <si>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</si>
  <si>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</si>
  <si>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</si>
  <si>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</si>
  <si>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</si>
  <si>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</si>
  <si>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</si>
  <si>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</si>
  <si>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</si>
  <si>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</si>
  <si>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</si>
  <si>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</si>
  <si>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</si>
  <si>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</si>
  <si>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</si>
  <si>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</si>
  <si>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</si>
  <si>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</si>
  <si>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</si>
  <si>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</si>
  <si>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</si>
  <si>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</si>
  <si>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</si>
  <si>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</si>
  <si>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</si>
  <si>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</si>
  <si>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</si>
  <si>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</si>
  <si>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</si>
  <si>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</si>
  <si>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</si>
  <si>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</si>
  <si>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</si>
  <si>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</si>
  <si>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</si>
  <si>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</si>
  <si>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</si>
  <si>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</si>
  <si>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</si>
  <si>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</si>
  <si>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</si>
  <si>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</si>
  <si>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</si>
  <si>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</si>
  <si>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</si>
  <si>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</si>
  <si>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</si>
  <si>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</si>
  <si>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</si>
  <si>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</si>
  <si>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</si>
  <si>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</si>
  <si>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</si>
  <si>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</si>
  <si>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</si>
  <si>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</si>
  <si>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</si>
  <si>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</si>
  <si>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</si>
  <si>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</si>
  <si>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</si>
  <si>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</si>
  <si>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</si>
  <si>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</si>
  <si>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</si>
  <si>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</si>
  <si>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</si>
  <si>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</si>
  <si>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</si>
  <si>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</si>
  <si>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</si>
  <si>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</si>
  <si>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</si>
  <si>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</si>
  <si>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</si>
  <si>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</si>
  <si>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</si>
  <si>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</si>
  <si>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</si>
  <si>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</si>
  <si>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</si>
  <si>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</si>
  <si>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</si>
  <si>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</si>
  <si>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</si>
  <si>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</si>
  <si>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</si>
  <si>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</si>
  <si>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</si>
  <si>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</si>
  <si>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</si>
  <si>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</si>
  <si>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</si>
  <si>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</si>
  <si>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</si>
  <si>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</si>
  <si>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</si>
  <si>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</si>
  <si>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</si>
  <si>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</si>
  <si>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</si>
  <si>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</si>
  <si>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</si>
  <si>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</si>
  <si>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</si>
  <si>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</si>
  <si>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</si>
  <si>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</si>
  <si>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</si>
  <si>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</si>
  <si>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</si>
  <si>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</si>
  <si>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</si>
  <si>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</si>
  <si>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</si>
  <si>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</si>
  <si>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</si>
  <si>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</si>
  <si>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</si>
  <si>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</si>
  <si>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</si>
  <si>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</si>
  <si>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</si>
  <si>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</si>
  <si>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phoneticPr fontId="6" type="noConversion"/>
  </si>
  <si>
    <t>Sales by Retailer</t>
    <phoneticPr fontId="6" type="noConversion"/>
  </si>
  <si>
    <t>Brand</t>
    <phoneticPr fontId="6" type="noConversion"/>
  </si>
  <si>
    <t>Sales 2022</t>
    <phoneticPr fontId="6" type="noConversion"/>
  </si>
  <si>
    <t>Sales 2023</t>
    <phoneticPr fontId="6" type="noConversion"/>
  </si>
  <si>
    <t>Variance</t>
    <phoneticPr fontId="6" type="noConversion"/>
  </si>
  <si>
    <t>Sales and Operating Profit Margin by Quarter</t>
    <phoneticPr fontId="6" type="noConversion"/>
  </si>
  <si>
    <t>Sum of Total Sales</t>
  </si>
  <si>
    <t>Sum of Units Sold</t>
  </si>
  <si>
    <t>Average of Price per Unit</t>
  </si>
  <si>
    <t>Sum of Operating Profit</t>
  </si>
  <si>
    <t>Row Labels</t>
  </si>
  <si>
    <t>Grand Total</t>
  </si>
  <si>
    <t>Column Labels</t>
  </si>
  <si>
    <t>2022年</t>
  </si>
  <si>
    <t>2023年</t>
  </si>
  <si>
    <t>Average of Operating Margin</t>
  </si>
  <si>
    <t>Years</t>
  </si>
  <si>
    <t>Quarters</t>
  </si>
  <si>
    <t>Qtr 1</t>
  </si>
  <si>
    <t>Qtr 2</t>
  </si>
  <si>
    <t>Qtr 3</t>
  </si>
  <si>
    <t>Qtr 4</t>
  </si>
  <si>
    <t>Total</t>
    <phoneticPr fontId="6" type="noConversion"/>
  </si>
  <si>
    <t>Retailer</t>
    <phoneticPr fontId="6" type="noConversion"/>
  </si>
  <si>
    <t>Total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</si>
</sst>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quot;$&quot;#,##0_);[Red]\(&quot;$&quot;#,##0\)"/>
    <numFmt numFmtId="177" formatCode="&quot;$&quot;#,##0.00_);[Red]\(&quot;$&quot;#,##0.00\)"/>
    <numFmt numFmtId="178" formatCode="#,##0_ "/>
    <numFmt numFmtId="179" formatCode="[$$-409]#,##0.00"/>
  </numFmts>
  <fonts count="14" x14ac:knownFonts="1">
    <font>
      <sz val="12"/>
      <color theme="1"/>
      <name val="新細明體"/>
      <family val="2"/>
      <scheme val="minor"/>
    </font>
    <font>
      <b/>
      <sz val="20"/>
      <color theme="1"/>
      <name val="新細明體"/>
      <family val="2"/>
      <scheme val="minor"/>
    </font>
    <font>
      <b/>
      <sz val="12"/>
      <color theme="0"/>
      <name val="新細明體"/>
      <family val="2"/>
      <scheme val="minor"/>
    </font>
    <font>
      <b/>
      <sz val="26"/>
      <color rgb="FF073673"/>
      <name val="新細明體"/>
      <family val="2"/>
      <scheme val="minor"/>
    </font>
    <font>
      <u/>
      <sz val="12"/>
      <color theme="10"/>
      <name val="新細明體"/>
      <family val="2"/>
      <scheme val="minor"/>
    </font>
    <font>
      <sz val="12"/>
      <color rgb="FF073673"/>
      <name val="新細明體"/>
      <family val="2"/>
      <scheme val="minor"/>
    </font>
    <font>
      <sz val="9"/>
      <name val="新細明體"/>
      <family val="3"/>
      <charset val="136"/>
      <scheme val="minor"/>
    </font>
    <font>
      <b/>
      <sz val="12"/>
      <color theme="0"/>
      <name val="新細明體"/>
      <family val="1"/>
      <charset val="136"/>
      <scheme val="minor"/>
    </font>
    <font>
      <sz val="14"/>
      <color theme="0"/>
      <name val="Arial"/>
      <family val="2"/>
    </font>
    <font>
      <b/>
      <sz val="14"/>
      <color theme="0"/>
      <name val="Arial"/>
      <family val="2"/>
    </font>
    <font>
      <sz val="14"/>
      <color theme="1"/>
      <name val="新細明體"/>
      <family val="2"/>
      <scheme val="minor"/>
    </font>
    <font>
      <sz val="14"/>
      <color theme="1"/>
      <name val="Arial"/>
      <family val="2"/>
    </font>
    <font>
      <b/>
      <sz val="14"/>
      <color theme="1"/>
      <name val="Arial"/>
      <family val="2"/>
    </font>
    <font>
      <b/>
      <sz val="21"/>
      <color theme="0"/>
      <name val="Arial"/>
      <family val="2"/>
    </font>
  </fonts>
  <fills count="6">
    <fill>
      <patternFill patternType="none"/>
    </fill>
    <fill>
      <patternFill patternType="gray125"/>
    </fill>
    <fill>
      <patternFill patternType="solid">
        <fgColor rgb="FF2A3E68"/>
        <bgColor indexed="64"/>
      </patternFill>
    </fill>
    <fill>
      <patternFill patternType="solid">
        <fgColor rgb="FFFFFF99"/>
        <bgColor indexed="64"/>
      </patternFill>
    </fill>
    <fill>
      <patternFill patternType="solid">
        <fgColor rgb="FFFF3333"/>
        <bgColor indexed="64"/>
      </patternFill>
    </fill>
    <fill>
      <patternFill patternType="solid">
        <fgColor rgb="FF99000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77" fontId="0" fillId="0" borderId="0" xfId="0" applyNumberFormat="1" applyAlignment="1">
      <alignment horizontal="center"/>
    </xf>
    <xf numFmtId="3" fontId="0" fillId="0" borderId="0" xfId="0" applyNumberFormat="1" applyAlignment="1">
      <alignment horizontal="center"/>
    </xf>
    <xf numFmtId="17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7" fillId="0" borderId="0" xfId="0" applyFont="1" applyFill="1" applyAlignment="1"/>
    <xf numFmtId="0" fontId="9" fillId="0" borderId="0" xfId="0" applyFont="1" applyFill="1" applyAlignment="1"/>
    <xf numFmtId="0" fontId="10" fillId="0" borderId="0" xfId="0" applyFont="1"/>
    <xf numFmtId="0" fontId="0" fillId="0" borderId="0" xfId="0" applyNumberFormat="1"/>
    <xf numFmtId="0" fontId="0" fillId="0" borderId="0" xfId="0" pivotButton="1"/>
    <xf numFmtId="0" fontId="0" fillId="0" borderId="0" xfId="0" applyAlignment="1">
      <alignment horizontal="left"/>
    </xf>
    <xf numFmtId="0" fontId="11" fillId="0" borderId="0" xfId="0" applyFont="1"/>
    <xf numFmtId="178" fontId="11" fillId="0" borderId="0" xfId="0" applyNumberFormat="1" applyFont="1"/>
    <xf numFmtId="0" fontId="12" fillId="3" borderId="0" xfId="0" applyFont="1" applyFill="1"/>
    <xf numFmtId="178" fontId="12" fillId="3" borderId="0" xfId="0" applyNumberFormat="1" applyFont="1" applyFill="1"/>
    <xf numFmtId="178" fontId="0" fillId="0" borderId="0" xfId="0" applyNumberFormat="1"/>
    <xf numFmtId="179" fontId="0" fillId="0" borderId="0" xfId="0" applyNumberFormat="1"/>
    <xf numFmtId="0" fontId="5" fillId="4" borderId="0" xfId="0" applyFont="1" applyFill="1"/>
    <xf numFmtId="0" fontId="0" fillId="4" borderId="0" xfId="0" applyFill="1"/>
    <xf numFmtId="0" fontId="13" fillId="4" borderId="0" xfId="0" applyFont="1" applyFill="1" applyAlignment="1">
      <alignment horizontal="centerContinuous"/>
    </xf>
    <xf numFmtId="0" fontId="9" fillId="4" borderId="0" xfId="0" applyFont="1" applyFill="1" applyAlignment="1">
      <alignment horizontal="centerContinuous"/>
    </xf>
    <xf numFmtId="0" fontId="0" fillId="4" borderId="0" xfId="0" applyFill="1" applyAlignment="1">
      <alignment horizontal="centerContinuous"/>
    </xf>
    <xf numFmtId="0" fontId="8" fillId="5" borderId="0" xfId="0" applyFont="1" applyFill="1" applyAlignment="1">
      <alignment horizontal="center" vertical="center"/>
    </xf>
    <xf numFmtId="0" fontId="9" fillId="4" borderId="0" xfId="0" applyFont="1" applyFill="1" applyAlignment="1">
      <alignment horizontal="center"/>
    </xf>
  </cellXfs>
  <cellStyles count="2">
    <cellStyle name="Hyperlink 2" xfId="1" xr:uid="{229837FD-7C70-47AC-B854-CBC5538B0B97}"/>
    <cellStyle name="Normal" xfId="0" builtinId="0"/>
  </cellStyles>
  <dxfs count="20">
    <dxf>
      <numFmt numFmtId="179" formatCode="[$$-409]#,##0.00"/>
    </dxf>
    <dxf>
      <numFmt numFmtId="178" formatCode="#,##0_ "/>
    </dxf>
    <dxf>
      <numFmt numFmtId="178" formatCode="#,##0_ "/>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76"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76"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77"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val="0"/>
        <i val="0"/>
        <sz val="18"/>
      </font>
      <fill>
        <patternFill patternType="none">
          <bgColor auto="1"/>
        </patternFill>
      </fill>
      <border>
        <left style="thin">
          <color auto="1"/>
        </left>
        <right style="thin">
          <color auto="1"/>
        </right>
        <top style="thin">
          <color auto="1"/>
        </top>
        <bottom style="thin">
          <color auto="1"/>
        </bottom>
      </border>
    </dxf>
    <dxf>
      <font>
        <sz val="18"/>
        <name val="Monospace"/>
      </font>
      <fill>
        <patternFill patternType="none">
          <bgColor auto="1"/>
        </patternFill>
      </fill>
      <border>
        <left style="double">
          <color auto="1"/>
        </left>
        <right style="double">
          <color auto="1"/>
        </right>
        <top style="double">
          <color auto="1"/>
        </top>
        <bottom style="double">
          <color auto="1"/>
        </bottom>
      </border>
    </dxf>
  </dxfs>
  <tableStyles count="1" defaultTableStyle="TableStyleMedium2" defaultPivotStyle="PivotStyleLight16">
    <tableStyle name="Coke" pivot="0" table="0" count="8" xr9:uid="{CFADD0AB-3FDB-449F-BF1E-53845D4AA8E9}">
      <tableStyleElement type="wholeTable" dxfId="19"/>
      <tableStyleElement type="headerRow" dxfId="18"/>
    </tableStyle>
  </tableStyles>
  <colors>
    <mruColors>
      <color rgb="FFFF3333"/>
      <color rgb="FF990000"/>
      <color rgb="FF993333"/>
      <color rgb="FFD94D27"/>
      <color rgb="FFDB2323"/>
      <color rgb="FF1065AB"/>
      <color rgb="FF073673"/>
      <color rgb="FFFFFF99"/>
      <color rgb="FF3A93C3"/>
    </mruColors>
  </colors>
  <extLst>
    <ext xmlns:x14="http://schemas.microsoft.com/office/spreadsheetml/2009/9/main" uri="{46F421CA-312F-682f-3DD2-61675219B42D}">
      <x14:dxfs count="6">
        <dxf>
          <fill>
            <gradientFill degree="90">
              <stop position="0">
                <color theme="0"/>
              </stop>
              <stop position="1">
                <color rgb="FFFF0000"/>
              </stop>
            </gradientFill>
          </fill>
          <border>
            <left style="thin">
              <color auto="1"/>
            </left>
            <right style="thin">
              <color auto="1"/>
            </right>
            <top style="thin">
              <color auto="1"/>
            </top>
            <bottom style="thin">
              <color auto="1"/>
            </bottom>
          </border>
        </dxf>
        <dxf>
          <fill>
            <gradientFill>
              <stop position="0">
                <color theme="0"/>
              </stop>
              <stop position="1">
                <color rgb="FFFF0000"/>
              </stop>
            </gradientFill>
          </fill>
          <border>
            <left style="thin">
              <color auto="1"/>
            </left>
            <right style="thin">
              <color auto="1"/>
            </right>
            <top style="thin">
              <color auto="1"/>
            </top>
            <bottom style="thin">
              <color auto="1"/>
            </bottom>
          </border>
        </dxf>
        <dxf>
          <fill>
            <gradientFill degree="90">
              <stop position="0">
                <color theme="0"/>
              </stop>
              <stop position="1">
                <color rgb="FFFF0000"/>
              </stop>
            </gradientFill>
          </fill>
          <border>
            <left style="thin">
              <color auto="1"/>
            </left>
            <right style="thin">
              <color auto="1"/>
            </right>
            <top style="thin">
              <color auto="1"/>
            </top>
            <bottom style="thin">
              <color auto="1"/>
            </bottom>
          </border>
        </dxf>
        <dxf>
          <fill>
            <gradientFill>
              <stop position="0">
                <color theme="0"/>
              </stop>
              <stop position="1">
                <color rgb="FFFF0000"/>
              </stop>
            </gradientFill>
          </fill>
          <border>
            <left style="thin">
              <color auto="1"/>
            </left>
            <right style="thin">
              <color auto="1"/>
            </right>
            <top style="thin">
              <color auto="1"/>
            </top>
            <bottom style="thin">
              <color auto="1"/>
            </bottom>
          </border>
        </dxf>
        <dxf>
          <fill>
            <patternFill patternType="solid">
              <fgColor auto="1"/>
              <bgColor rgb="FFC0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oke">
          <x14:slicerStyleElements>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FF3333"/>
            </a:solidFill>
            <a:ln w="38100">
              <a:solidFill>
                <a:srgbClr val="990000"/>
              </a:solidFill>
            </a:ln>
            <a:effectLst/>
          </c:spPr>
          <c:invertIfNegative val="0"/>
          <c:cat>
            <c:multiLvlStrRef>
              <c:f>Analyze!$E$19:$F$26</c:f>
              <c:multiLvlStrCache>
                <c:ptCount val="8"/>
                <c:lvl>
                  <c:pt idx="0">
                    <c:v>Qtr 1</c:v>
                  </c:pt>
                  <c:pt idx="1">
                    <c:v>Qtr 2</c:v>
                  </c:pt>
                  <c:pt idx="2">
                    <c:v>Qtr 3</c:v>
                  </c:pt>
                  <c:pt idx="3">
                    <c:v>Qtr 4</c:v>
                  </c:pt>
                  <c:pt idx="4">
                    <c:v>Qtr 1</c:v>
                  </c:pt>
                  <c:pt idx="5">
                    <c:v>Qtr 2</c:v>
                  </c:pt>
                  <c:pt idx="6">
                    <c:v>Qtr 3</c:v>
                  </c:pt>
                  <c:pt idx="7">
                    <c:v>Qtr 4</c:v>
                  </c:pt>
                </c:lvl>
                <c:lvl>
                  <c:pt idx="0">
                    <c:v>2022</c:v>
                  </c:pt>
                  <c:pt idx="4">
                    <c:v>2023</c:v>
                  </c:pt>
                </c:lvl>
              </c:multiLvlStrCache>
            </c:multiLvlStrRef>
          </c:cat>
          <c:val>
            <c:numRef>
              <c:f>Analyze!$G$19:$G$26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330-4AD0-A3A4-97A12BD20D5E}"/>
            </c:ext>
          </c:extLst>
        </c:ser>
        <c:dLbls>
          <c:showLegendKey val="0"/>
          <c:showVal val="0"/>
          <c:showCatName val="0"/>
          <c:showSerName val="0"/>
          <c:showPercent val="0"/>
          <c:showBubbleSize val="0"/>
        </c:dLbls>
        <c:gapWidth val="219"/>
        <c:axId val="1197624591"/>
        <c:axId val="1199949663"/>
      </c:barChart>
      <c:lineChart>
        <c:grouping val="standard"/>
        <c:varyColors val="0"/>
        <c:ser>
          <c:idx val="1"/>
          <c:order val="1"/>
          <c:tx>
            <c:v>Operating Profit Margin</c:v>
          </c:tx>
          <c:spPr>
            <a:ln w="53975" cap="rnd">
              <a:solidFill>
                <a:schemeClr val="tx1"/>
              </a:solidFill>
              <a:round/>
            </a:ln>
            <a:effectLst/>
          </c:spPr>
          <c:marker>
            <c:symbol val="circle"/>
            <c:size val="5"/>
            <c:spPr>
              <a:solidFill>
                <a:schemeClr val="bg1"/>
              </a:solidFill>
              <a:ln w="25400">
                <a:solidFill>
                  <a:schemeClr val="tx1"/>
                </a:solidFill>
              </a:ln>
              <a:effectLst/>
            </c:spPr>
          </c:marker>
          <c:cat>
            <c:multiLvlStrRef>
              <c:f>Analyze!$E$19:$F$26</c:f>
              <c:multiLvlStrCache>
                <c:ptCount val="8"/>
                <c:lvl>
                  <c:pt idx="0">
                    <c:v>Qtr 1</c:v>
                  </c:pt>
                  <c:pt idx="1">
                    <c:v>Qtr 2</c:v>
                  </c:pt>
                  <c:pt idx="2">
                    <c:v>Qtr 3</c:v>
                  </c:pt>
                  <c:pt idx="3">
                    <c:v>Qtr 4</c:v>
                  </c:pt>
                  <c:pt idx="4">
                    <c:v>Qtr 1</c:v>
                  </c:pt>
                  <c:pt idx="5">
                    <c:v>Qtr 2</c:v>
                  </c:pt>
                  <c:pt idx="6">
                    <c:v>Qtr 3</c:v>
                  </c:pt>
                  <c:pt idx="7">
                    <c:v>Qtr 4</c:v>
                  </c:pt>
                </c:lvl>
                <c:lvl>
                  <c:pt idx="0">
                    <c:v>2022</c:v>
                  </c:pt>
                  <c:pt idx="4">
                    <c:v>2023</c:v>
                  </c:pt>
                </c:lvl>
              </c:multiLvlStrCache>
            </c:multiLvlStrRef>
          </c:cat>
          <c:val>
            <c:numRef>
              <c:f>Analyze!$H$19:$H$26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A330-4AD0-A3A4-97A12BD20D5E}"/>
            </c:ext>
          </c:extLst>
        </c:ser>
        <c:dLbls>
          <c:showLegendKey val="0"/>
          <c:showVal val="0"/>
          <c:showCatName val="0"/>
          <c:showSerName val="0"/>
          <c:showPercent val="0"/>
          <c:showBubbleSize val="0"/>
        </c:dLbls>
        <c:marker val="1"/>
        <c:smooth val="0"/>
        <c:axId val="1456467743"/>
        <c:axId val="1199932607"/>
      </c:lineChart>
      <c:catAx>
        <c:axId val="119762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zh-TW"/>
          </a:p>
        </c:txPr>
        <c:crossAx val="1199949663"/>
        <c:crosses val="autoZero"/>
        <c:auto val="1"/>
        <c:lblAlgn val="ctr"/>
        <c:lblOffset val="100"/>
        <c:noMultiLvlLbl val="0"/>
      </c:catAx>
      <c:valAx>
        <c:axId val="119994966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zh-TW"/>
          </a:p>
        </c:txPr>
        <c:crossAx val="1197624591"/>
        <c:crosses val="autoZero"/>
        <c:crossBetween val="between"/>
      </c:valAx>
      <c:valAx>
        <c:axId val="11999326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zh-TW"/>
          </a:p>
        </c:txPr>
        <c:crossAx val="1456467743"/>
        <c:crosses val="max"/>
        <c:crossBetween val="between"/>
      </c:valAx>
      <c:catAx>
        <c:axId val="1456467743"/>
        <c:scaling>
          <c:orientation val="minMax"/>
        </c:scaling>
        <c:delete val="1"/>
        <c:axPos val="b"/>
        <c:numFmt formatCode="General" sourceLinked="1"/>
        <c:majorTickMark val="out"/>
        <c:minorTickMark val="none"/>
        <c:tickLblPos val="nextTo"/>
        <c:crossAx val="11999326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zh-TW"/>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103214</xdr:colOff>
      <xdr:row>0</xdr:row>
      <xdr:rowOff>89647</xdr:rowOff>
    </xdr:from>
    <xdr:to>
      <xdr:col>13</xdr:col>
      <xdr:colOff>180183</xdr:colOff>
      <xdr:row>4</xdr:row>
      <xdr:rowOff>177092</xdr:rowOff>
    </xdr:to>
    <xdr:sp macro="" textlink="">
      <xdr:nvSpPr>
        <xdr:cNvPr id="2" name="Rectangle 1">
          <a:extLst>
            <a:ext uri="{FF2B5EF4-FFF2-40B4-BE49-F238E27FC236}">
              <a16:creationId xmlns:a16="http://schemas.microsoft.com/office/drawing/2014/main" id="{D0A7C57F-2CC9-43E9-B429-CCE9D14C2F4E}"/>
            </a:ext>
          </a:extLst>
        </xdr:cNvPr>
        <xdr:cNvSpPr/>
      </xdr:nvSpPr>
      <xdr:spPr>
        <a:xfrm>
          <a:off x="2646949" y="89647"/>
          <a:ext cx="12649969" cy="939092"/>
        </a:xfrm>
        <a:prstGeom prst="rect">
          <a:avLst/>
        </a:prstGeom>
        <a:solidFill>
          <a:srgbClr val="FF333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3800">
              <a:latin typeface="Arial" panose="020B0604020202020204" pitchFamily="34" charset="0"/>
              <a:cs typeface="Arial" panose="020B0604020202020204" pitchFamily="34" charset="0"/>
            </a:rPr>
            <a:t>Beverage</a:t>
          </a:r>
          <a:r>
            <a:rPr lang="en-US" altLang="zh-TW" sz="3800" baseline="0">
              <a:latin typeface="Arial" panose="020B0604020202020204" pitchFamily="34" charset="0"/>
              <a:cs typeface="Arial" panose="020B0604020202020204" pitchFamily="34" charset="0"/>
            </a:rPr>
            <a:t> Sales Dashboard</a:t>
          </a:r>
          <a:endParaRPr lang="en-US" altLang="zh-TW" sz="3800">
            <a:latin typeface="Arial" panose="020B0604020202020204" pitchFamily="34" charset="0"/>
            <a:cs typeface="Arial" panose="020B0604020202020204" pitchFamily="34" charset="0"/>
          </a:endParaRPr>
        </a:p>
        <a:p>
          <a:pPr algn="l"/>
          <a:r>
            <a:rPr lang="en-US" altLang="zh-TW" sz="1200">
              <a:solidFill>
                <a:schemeClr val="bg1"/>
              </a:solidFill>
              <a:latin typeface="Arial" panose="020B0604020202020204" pitchFamily="34" charset="0"/>
              <a:cs typeface="Arial" panose="020B0604020202020204" pitchFamily="34" charset="0"/>
            </a:rPr>
            <a:t>Figures</a:t>
          </a:r>
          <a:r>
            <a:rPr lang="en-US" altLang="zh-TW" sz="1200" baseline="0">
              <a:solidFill>
                <a:schemeClr val="bg1"/>
              </a:solidFill>
              <a:latin typeface="Arial" panose="020B0604020202020204" pitchFamily="34" charset="0"/>
              <a:cs typeface="Arial" panose="020B0604020202020204" pitchFamily="34" charset="0"/>
            </a:rPr>
            <a:t> in USD</a:t>
          </a:r>
          <a:endParaRPr lang="zh-TW" altLang="en-US" sz="1200">
            <a:solidFill>
              <a:schemeClr val="bg1"/>
            </a:solidFill>
            <a:latin typeface="Arial" panose="020B0604020202020204" pitchFamily="34" charset="0"/>
            <a:cs typeface="Arial" panose="020B0604020202020204" pitchFamily="34" charset="0"/>
          </a:endParaRPr>
        </a:p>
      </xdr:txBody>
    </xdr:sp>
    <xdr:clientData/>
  </xdr:twoCellAnchor>
  <xdr:twoCellAnchor>
    <xdr:from>
      <xdr:col>1</xdr:col>
      <xdr:colOff>237016</xdr:colOff>
      <xdr:row>6</xdr:row>
      <xdr:rowOff>55613</xdr:rowOff>
    </xdr:from>
    <xdr:to>
      <xdr:col>3</xdr:col>
      <xdr:colOff>725045</xdr:colOff>
      <xdr:row>10</xdr:row>
      <xdr:rowOff>63601</xdr:rowOff>
    </xdr:to>
    <xdr:sp macro="" textlink="">
      <xdr:nvSpPr>
        <xdr:cNvPr id="3" name="Rectangle 2">
          <a:extLst>
            <a:ext uri="{FF2B5EF4-FFF2-40B4-BE49-F238E27FC236}">
              <a16:creationId xmlns:a16="http://schemas.microsoft.com/office/drawing/2014/main" id="{EE520FC2-4D2C-472E-A8F1-CA252A1544F6}"/>
            </a:ext>
          </a:extLst>
        </xdr:cNvPr>
        <xdr:cNvSpPr/>
      </xdr:nvSpPr>
      <xdr:spPr>
        <a:xfrm>
          <a:off x="2599216" y="1312913"/>
          <a:ext cx="2526379" cy="846188"/>
        </a:xfrm>
        <a:prstGeom prst="rect">
          <a:avLst/>
        </a:prstGeom>
        <a:solidFill>
          <a:srgbClr val="99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600">
              <a:latin typeface="Arial" panose="020B0604020202020204" pitchFamily="34" charset="0"/>
              <a:cs typeface="Arial" panose="020B0604020202020204" pitchFamily="34" charset="0"/>
            </a:rPr>
            <a:t>Total Sales</a:t>
          </a:r>
          <a:endParaRPr lang="zh-TW" altLang="en-US" sz="1600">
            <a:latin typeface="Arial" panose="020B0604020202020204" pitchFamily="34" charset="0"/>
            <a:cs typeface="Arial" panose="020B0604020202020204" pitchFamily="34" charset="0"/>
          </a:endParaRPr>
        </a:p>
      </xdr:txBody>
    </xdr:sp>
    <xdr:clientData/>
  </xdr:twoCellAnchor>
  <xdr:twoCellAnchor>
    <xdr:from>
      <xdr:col>4</xdr:col>
      <xdr:colOff>214410</xdr:colOff>
      <xdr:row>6</xdr:row>
      <xdr:rowOff>44262</xdr:rowOff>
    </xdr:from>
    <xdr:to>
      <xdr:col>6</xdr:col>
      <xdr:colOff>582278</xdr:colOff>
      <xdr:row>10</xdr:row>
      <xdr:rowOff>48440</xdr:rowOff>
    </xdr:to>
    <xdr:sp macro="" textlink="">
      <xdr:nvSpPr>
        <xdr:cNvPr id="4" name="Rectangle 3">
          <a:extLst>
            <a:ext uri="{FF2B5EF4-FFF2-40B4-BE49-F238E27FC236}">
              <a16:creationId xmlns:a16="http://schemas.microsoft.com/office/drawing/2014/main" id="{D1C451AB-DCB9-4FB9-950E-AE133C37F0B3}"/>
            </a:ext>
          </a:extLst>
        </xdr:cNvPr>
        <xdr:cNvSpPr/>
      </xdr:nvSpPr>
      <xdr:spPr>
        <a:xfrm>
          <a:off x="4405410" y="1319147"/>
          <a:ext cx="2053060" cy="854101"/>
        </a:xfrm>
        <a:prstGeom prst="rect">
          <a:avLst/>
        </a:prstGeom>
        <a:solidFill>
          <a:srgbClr val="99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zh-TW" altLang="en-US" sz="1600">
              <a:solidFill>
                <a:schemeClr val="lt1"/>
              </a:solidFill>
              <a:latin typeface="Arial" panose="020B0604020202020204" pitchFamily="34" charset="0"/>
              <a:ea typeface="+mn-ea"/>
              <a:cs typeface="Arial" panose="020B0604020202020204" pitchFamily="34" charset="0"/>
            </a:rPr>
            <a:t> </a:t>
          </a:r>
          <a:r>
            <a:rPr lang="en-US" altLang="zh-TW" sz="1600">
              <a:solidFill>
                <a:schemeClr val="lt1"/>
              </a:solidFill>
              <a:latin typeface="Arial" panose="020B0604020202020204" pitchFamily="34" charset="0"/>
              <a:ea typeface="+mn-ea"/>
              <a:cs typeface="Arial" panose="020B0604020202020204" pitchFamily="34" charset="0"/>
            </a:rPr>
            <a:t>Units Sold</a:t>
          </a:r>
        </a:p>
        <a:p>
          <a:pPr marL="0" indent="0" algn="l"/>
          <a:endParaRPr lang="zh-TW" altLang="en-US" sz="1600">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1</xdr:col>
      <xdr:colOff>405765</xdr:colOff>
      <xdr:row>7</xdr:row>
      <xdr:rowOff>74295</xdr:rowOff>
    </xdr:from>
    <xdr:to>
      <xdr:col>3</xdr:col>
      <xdr:colOff>462915</xdr:colOff>
      <xdr:row>10</xdr:row>
      <xdr:rowOff>5715</xdr:rowOff>
    </xdr:to>
    <xdr:sp macro="" textlink="Analyze!A2">
      <xdr:nvSpPr>
        <xdr:cNvPr id="8" name="TextBox 7">
          <a:extLst>
            <a:ext uri="{FF2B5EF4-FFF2-40B4-BE49-F238E27FC236}">
              <a16:creationId xmlns:a16="http://schemas.microsoft.com/office/drawing/2014/main" id="{E36B0B19-4F7A-493C-963D-9E54C3779F2C}"/>
            </a:ext>
          </a:extLst>
        </xdr:cNvPr>
        <xdr:cNvSpPr txBox="1"/>
      </xdr:nvSpPr>
      <xdr:spPr>
        <a:xfrm>
          <a:off x="2767965" y="1541145"/>
          <a:ext cx="2095500" cy="560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C8705D-5B8F-47AF-B3FA-807E525D2F64}" type="TxLink">
            <a:rPr lang="en-US" altLang="en-US" sz="2400" b="1" i="0" u="none" strike="noStrike">
              <a:solidFill>
                <a:schemeClr val="bg1"/>
              </a:solidFill>
              <a:latin typeface="新細明體"/>
              <a:ea typeface="新細明體"/>
            </a:rPr>
            <a:pPr algn="ctr"/>
            <a:t>581,126 </a:t>
          </a:fld>
          <a:endParaRPr lang="zh-TW" altLang="en-US" sz="2400" b="1">
            <a:solidFill>
              <a:schemeClr val="bg1"/>
            </a:solidFill>
          </a:endParaRPr>
        </a:p>
      </xdr:txBody>
    </xdr:sp>
    <xdr:clientData/>
  </xdr:twoCellAnchor>
  <xdr:twoCellAnchor>
    <xdr:from>
      <xdr:col>4</xdr:col>
      <xdr:colOff>652395</xdr:colOff>
      <xdr:row>7</xdr:row>
      <xdr:rowOff>119742</xdr:rowOff>
    </xdr:from>
    <xdr:to>
      <xdr:col>6</xdr:col>
      <xdr:colOff>688590</xdr:colOff>
      <xdr:row>10</xdr:row>
      <xdr:rowOff>72117</xdr:rowOff>
    </xdr:to>
    <xdr:sp macro="" textlink="Analyze!B2">
      <xdr:nvSpPr>
        <xdr:cNvPr id="9" name="TextBox 8">
          <a:extLst>
            <a:ext uri="{FF2B5EF4-FFF2-40B4-BE49-F238E27FC236}">
              <a16:creationId xmlns:a16="http://schemas.microsoft.com/office/drawing/2014/main" id="{64F7E76F-C818-4F15-BBFD-43FF846A1505}"/>
            </a:ext>
          </a:extLst>
        </xdr:cNvPr>
        <xdr:cNvSpPr txBox="1"/>
      </xdr:nvSpPr>
      <xdr:spPr>
        <a:xfrm>
          <a:off x="6077504" y="1569199"/>
          <a:ext cx="2098564" cy="573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BF88D9-1670-4B0A-A5B5-14D81AA9B570}" type="TxLink">
            <a:rPr lang="en-US" altLang="en-US" sz="2400" b="1" i="0" u="none" strike="noStrike">
              <a:solidFill>
                <a:schemeClr val="bg1"/>
              </a:solidFill>
              <a:latin typeface="新細明體"/>
              <a:ea typeface="新細明體"/>
              <a:cs typeface="+mn-cs"/>
            </a:rPr>
            <a:pPr marL="0" indent="0"/>
            <a:t>1,150,110 </a:t>
          </a:fld>
          <a:endParaRPr lang="zh-TW" altLang="en-US" sz="2400" b="1" i="0" u="none" strike="noStrike">
            <a:solidFill>
              <a:schemeClr val="bg1"/>
            </a:solidFill>
            <a:latin typeface="新細明體"/>
            <a:ea typeface="新細明體"/>
            <a:cs typeface="+mn-cs"/>
          </a:endParaRPr>
        </a:p>
      </xdr:txBody>
    </xdr:sp>
    <xdr:clientData/>
  </xdr:twoCellAnchor>
  <xdr:twoCellAnchor>
    <xdr:from>
      <xdr:col>7</xdr:col>
      <xdr:colOff>752475</xdr:colOff>
      <xdr:row>6</xdr:row>
      <xdr:rowOff>19050</xdr:rowOff>
    </xdr:from>
    <xdr:to>
      <xdr:col>9</xdr:col>
      <xdr:colOff>1215593</xdr:colOff>
      <xdr:row>10</xdr:row>
      <xdr:rowOff>25133</xdr:rowOff>
    </xdr:to>
    <xdr:sp macro="" textlink="">
      <xdr:nvSpPr>
        <xdr:cNvPr id="11" name="Rectangle 10">
          <a:extLst>
            <a:ext uri="{FF2B5EF4-FFF2-40B4-BE49-F238E27FC236}">
              <a16:creationId xmlns:a16="http://schemas.microsoft.com/office/drawing/2014/main" id="{F339925F-3F02-4F5A-BB4B-19875C4679DA}"/>
            </a:ext>
          </a:extLst>
        </xdr:cNvPr>
        <xdr:cNvSpPr/>
      </xdr:nvSpPr>
      <xdr:spPr>
        <a:xfrm>
          <a:off x="9010650" y="1276350"/>
          <a:ext cx="2434793" cy="844283"/>
        </a:xfrm>
        <a:prstGeom prst="rect">
          <a:avLst/>
        </a:prstGeom>
        <a:solidFill>
          <a:srgbClr val="99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altLang="zh-TW" sz="1600">
              <a:solidFill>
                <a:schemeClr val="lt1"/>
              </a:solidFill>
              <a:latin typeface="Arial" panose="020B0604020202020204" pitchFamily="34" charset="0"/>
              <a:ea typeface="+mn-ea"/>
              <a:cs typeface="Arial" panose="020B0604020202020204" pitchFamily="34" charset="0"/>
            </a:rPr>
            <a:t>Average Price</a:t>
          </a:r>
        </a:p>
        <a:p>
          <a:pPr marL="0" indent="0" algn="l"/>
          <a:endParaRPr lang="zh-TW" altLang="en-US" sz="1600">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10</xdr:col>
      <xdr:colOff>342900</xdr:colOff>
      <xdr:row>6</xdr:row>
      <xdr:rowOff>0</xdr:rowOff>
    </xdr:from>
    <xdr:to>
      <xdr:col>12</xdr:col>
      <xdr:colOff>278333</xdr:colOff>
      <xdr:row>10</xdr:row>
      <xdr:rowOff>368</xdr:rowOff>
    </xdr:to>
    <xdr:sp macro="" textlink="">
      <xdr:nvSpPr>
        <xdr:cNvPr id="12" name="Rectangle 11">
          <a:extLst>
            <a:ext uri="{FF2B5EF4-FFF2-40B4-BE49-F238E27FC236}">
              <a16:creationId xmlns:a16="http://schemas.microsoft.com/office/drawing/2014/main" id="{F5C7D91C-EB1F-4D9B-82FB-9B6E90840C51}"/>
            </a:ext>
          </a:extLst>
        </xdr:cNvPr>
        <xdr:cNvSpPr/>
      </xdr:nvSpPr>
      <xdr:spPr>
        <a:xfrm>
          <a:off x="11887200" y="1257300"/>
          <a:ext cx="2430983" cy="838568"/>
        </a:xfrm>
        <a:prstGeom prst="rect">
          <a:avLst/>
        </a:prstGeom>
        <a:solidFill>
          <a:srgbClr val="990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altLang="zh-TW" sz="1600">
              <a:solidFill>
                <a:schemeClr val="lt1"/>
              </a:solidFill>
              <a:latin typeface="Arial" panose="020B0604020202020204" pitchFamily="34" charset="0"/>
              <a:ea typeface="+mn-ea"/>
              <a:cs typeface="Arial" panose="020B0604020202020204" pitchFamily="34" charset="0"/>
            </a:rPr>
            <a:t>Total Operating Profit</a:t>
          </a:r>
        </a:p>
        <a:p>
          <a:pPr marL="0" indent="0" algn="l"/>
          <a:endParaRPr lang="zh-TW" altLang="en-US" sz="1600">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8</xdr:col>
      <xdr:colOff>602166</xdr:colOff>
      <xdr:row>7</xdr:row>
      <xdr:rowOff>124404</xdr:rowOff>
    </xdr:from>
    <xdr:to>
      <xdr:col>10</xdr:col>
      <xdr:colOff>177101</xdr:colOff>
      <xdr:row>10</xdr:row>
      <xdr:rowOff>61539</xdr:rowOff>
    </xdr:to>
    <xdr:sp macro="" textlink="Analyze!C2">
      <xdr:nvSpPr>
        <xdr:cNvPr id="13" name="TextBox 12">
          <a:extLst>
            <a:ext uri="{FF2B5EF4-FFF2-40B4-BE49-F238E27FC236}">
              <a16:creationId xmlns:a16="http://schemas.microsoft.com/office/drawing/2014/main" id="{94480B49-52D1-4E5F-9403-72BC37775C23}"/>
            </a:ext>
          </a:extLst>
        </xdr:cNvPr>
        <xdr:cNvSpPr txBox="1"/>
      </xdr:nvSpPr>
      <xdr:spPr>
        <a:xfrm>
          <a:off x="9645313" y="1614786"/>
          <a:ext cx="2085053" cy="575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159509-41E7-4D4B-8CFE-8287D6C60ED0}" type="TxLink">
            <a:rPr lang="en-US" altLang="en-US" sz="2400" b="1" i="0" u="none" strike="noStrike">
              <a:solidFill>
                <a:schemeClr val="bg1"/>
              </a:solidFill>
              <a:latin typeface="新細明體"/>
              <a:ea typeface="新細明體"/>
              <a:cs typeface="+mn-cs"/>
            </a:rPr>
            <a:pPr marL="0" indent="0"/>
            <a:t>$0.48</a:t>
          </a:fld>
          <a:endParaRPr lang="zh-TW" altLang="en-US" sz="2400" b="1" i="0" u="none" strike="noStrike">
            <a:solidFill>
              <a:schemeClr val="bg1"/>
            </a:solidFill>
            <a:latin typeface="新細明體"/>
            <a:ea typeface="新細明體"/>
            <a:cs typeface="+mn-cs"/>
          </a:endParaRPr>
        </a:p>
      </xdr:txBody>
    </xdr:sp>
    <xdr:clientData/>
  </xdr:twoCellAnchor>
  <xdr:twoCellAnchor>
    <xdr:from>
      <xdr:col>10</xdr:col>
      <xdr:colOff>844826</xdr:colOff>
      <xdr:row>7</xdr:row>
      <xdr:rowOff>99391</xdr:rowOff>
    </xdr:from>
    <xdr:to>
      <xdr:col>12</xdr:col>
      <xdr:colOff>452230</xdr:colOff>
      <xdr:row>10</xdr:row>
      <xdr:rowOff>47956</xdr:rowOff>
    </xdr:to>
    <xdr:sp macro="" textlink="Analyze!D2">
      <xdr:nvSpPr>
        <xdr:cNvPr id="14" name="TextBox 13">
          <a:extLst>
            <a:ext uri="{FF2B5EF4-FFF2-40B4-BE49-F238E27FC236}">
              <a16:creationId xmlns:a16="http://schemas.microsoft.com/office/drawing/2014/main" id="{3CFABB9D-F4E9-406F-9B61-BD6CAE1B453E}"/>
            </a:ext>
          </a:extLst>
        </xdr:cNvPr>
        <xdr:cNvSpPr txBox="1"/>
      </xdr:nvSpPr>
      <xdr:spPr>
        <a:xfrm>
          <a:off x="12390783" y="1548848"/>
          <a:ext cx="2100469" cy="569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408ACD4-EA6A-40CF-AC68-47079460D3CC}" type="TxLink">
            <a:rPr lang="en-US" altLang="en-US" sz="2400" b="1" i="0" u="none" strike="noStrike">
              <a:solidFill>
                <a:schemeClr val="bg1"/>
              </a:solidFill>
              <a:latin typeface="新細明體"/>
              <a:ea typeface="新細明體"/>
              <a:cs typeface="+mn-cs"/>
            </a:rPr>
            <a:pPr marL="0" indent="0"/>
            <a:t>216,411 </a:t>
          </a:fld>
          <a:endParaRPr lang="zh-TW" altLang="en-US" sz="2400" b="1" i="0" u="none" strike="noStrike">
            <a:solidFill>
              <a:schemeClr val="bg1"/>
            </a:solidFill>
            <a:latin typeface="新細明體"/>
            <a:ea typeface="新細明體"/>
            <a:cs typeface="+mn-cs"/>
          </a:endParaRPr>
        </a:p>
      </xdr:txBody>
    </xdr:sp>
    <xdr:clientData/>
  </xdr:twoCellAnchor>
  <xdr:twoCellAnchor>
    <xdr:from>
      <xdr:col>2</xdr:col>
      <xdr:colOff>11206</xdr:colOff>
      <xdr:row>23</xdr:row>
      <xdr:rowOff>97267</xdr:rowOff>
    </xdr:from>
    <xdr:to>
      <xdr:col>12</xdr:col>
      <xdr:colOff>864759</xdr:colOff>
      <xdr:row>40</xdr:row>
      <xdr:rowOff>112059</xdr:rowOff>
    </xdr:to>
    <xdr:graphicFrame macro="">
      <xdr:nvGraphicFramePr>
        <xdr:cNvPr id="15" name="Chart 14">
          <a:extLst>
            <a:ext uri="{FF2B5EF4-FFF2-40B4-BE49-F238E27FC236}">
              <a16:creationId xmlns:a16="http://schemas.microsoft.com/office/drawing/2014/main" id="{4DD77BAC-4241-4C22-B89C-1FAC564CD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377190</xdr:colOff>
      <xdr:row>7</xdr:row>
      <xdr:rowOff>169306</xdr:rowOff>
    </xdr:from>
    <xdr:to>
      <xdr:col>0</xdr:col>
      <xdr:colOff>2272393</xdr:colOff>
      <xdr:row>15</xdr:row>
      <xdr:rowOff>81643</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D59AFAAE-E7D2-4386-A5D9-058B62EA637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77190" y="1659687"/>
              <a:ext cx="1811383" cy="1633929"/>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438986</xdr:colOff>
      <xdr:row>17</xdr:row>
      <xdr:rowOff>56823</xdr:rowOff>
    </xdr:from>
    <xdr:to>
      <xdr:col>0</xdr:col>
      <xdr:colOff>2332729</xdr:colOff>
      <xdr:row>21</xdr:row>
      <xdr:rowOff>158787</xdr:rowOff>
    </xdr:to>
    <mc:AlternateContent xmlns:mc="http://schemas.openxmlformats.org/markup-compatibility/2006" xmlns:a14="http://schemas.microsoft.com/office/drawing/2010/main">
      <mc:Choice Requires="a14">
        <xdr:graphicFrame macro="">
          <xdr:nvGraphicFramePr>
            <xdr:cNvPr id="17" name="Years">
              <a:extLst>
                <a:ext uri="{FF2B5EF4-FFF2-40B4-BE49-F238E27FC236}">
                  <a16:creationId xmlns:a16="http://schemas.microsoft.com/office/drawing/2014/main" id="{276A6238-3577-45C5-91E4-EA35D00DB7D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38986" y="3819198"/>
              <a:ext cx="1893743" cy="959214"/>
            </a:xfrm>
            <a:prstGeom prst="rect">
              <a:avLst/>
            </a:prstGeom>
            <a:solidFill>
              <a:prstClr val="white"/>
            </a:solidFill>
            <a:ln w="1">
              <a:solidFill>
                <a:prstClr val="green"/>
              </a:solidFill>
            </a:ln>
          </xdr:spPr>
          <xdr:txBody>
            <a:bodyPr vertOverflow="clip" horzOverflow="clip"/>
            <a:lstStyle/>
            <a:p>
              <a:r>
                <a:rPr lang="zh-TW"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35</xdr:row>
      <xdr:rowOff>20955</xdr:rowOff>
    </xdr:from>
    <xdr:to>
      <xdr:col>1</xdr:col>
      <xdr:colOff>9525</xdr:colOff>
      <xdr:row>41</xdr:row>
      <xdr:rowOff>87630</xdr:rowOff>
    </xdr:to>
    <xdr:sp macro="" textlink="Analyze!A2">
      <xdr:nvSpPr>
        <xdr:cNvPr id="18" name="TextBox 17">
          <a:extLst>
            <a:ext uri="{FF2B5EF4-FFF2-40B4-BE49-F238E27FC236}">
              <a16:creationId xmlns:a16="http://schemas.microsoft.com/office/drawing/2014/main" id="{118702FA-E470-47CB-805C-ABBE3C9ACE3F}"/>
            </a:ext>
          </a:extLst>
        </xdr:cNvPr>
        <xdr:cNvSpPr txBox="1"/>
      </xdr:nvSpPr>
      <xdr:spPr>
        <a:xfrm>
          <a:off x="0" y="7707630"/>
          <a:ext cx="2552700" cy="1323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altLang="en-US" sz="1400" b="0" i="0" u="none" strike="noStrike">
            <a:solidFill>
              <a:schemeClr val="bg1"/>
            </a:solidFill>
            <a:latin typeface="Arial" panose="020B0604020202020204" pitchFamily="34" charset="0"/>
            <a:ea typeface="新細明體"/>
            <a:cs typeface="Arial" panose="020B0604020202020204" pitchFamily="34" charset="0"/>
          </a:endParaRPr>
        </a:p>
        <a:p>
          <a:pPr algn="ctr"/>
          <a:r>
            <a:rPr lang="en-US" altLang="en-US" sz="1400" b="0" i="0" u="none" strike="noStrike">
              <a:solidFill>
                <a:schemeClr val="bg1"/>
              </a:solidFill>
              <a:latin typeface="Arial" panose="020B0604020202020204" pitchFamily="34" charset="0"/>
              <a:ea typeface="新細明體"/>
              <a:cs typeface="Arial" panose="020B0604020202020204" pitchFamily="34" charset="0"/>
            </a:rPr>
            <a:t>Last</a:t>
          </a:r>
          <a:r>
            <a:rPr lang="en-US" altLang="en-US" sz="1400" b="0" i="0" u="none" strike="noStrike" baseline="0">
              <a:solidFill>
                <a:schemeClr val="bg1"/>
              </a:solidFill>
              <a:latin typeface="Arial" panose="020B0604020202020204" pitchFamily="34" charset="0"/>
              <a:ea typeface="新細明體"/>
              <a:cs typeface="Arial" panose="020B0604020202020204" pitchFamily="34" charset="0"/>
            </a:rPr>
            <a:t> Update:</a:t>
          </a:r>
        </a:p>
        <a:p>
          <a:pPr algn="ctr"/>
          <a:r>
            <a:rPr lang="en-US" altLang="en-US" sz="1400" b="0" i="0" u="none" strike="noStrike" baseline="0">
              <a:solidFill>
                <a:schemeClr val="bg1"/>
              </a:solidFill>
              <a:latin typeface="Arial" panose="020B0604020202020204" pitchFamily="34" charset="0"/>
              <a:ea typeface="新細明體"/>
              <a:cs typeface="Arial" panose="020B0604020202020204" pitchFamily="34" charset="0"/>
            </a:rPr>
            <a:t>Jan 2024</a:t>
          </a:r>
        </a:p>
        <a:p>
          <a:pPr algn="ctr"/>
          <a:endParaRPr lang="en-US" altLang="en-US" sz="1400" b="0" i="0" u="none" strike="noStrike" baseline="0">
            <a:solidFill>
              <a:schemeClr val="bg1"/>
            </a:solidFill>
            <a:latin typeface="Arial" panose="020B0604020202020204" pitchFamily="34" charset="0"/>
            <a:ea typeface="+mn-ea"/>
            <a:cs typeface="Arial" panose="020B0604020202020204" pitchFamily="34" charset="0"/>
          </a:endParaRPr>
        </a:p>
        <a:p>
          <a:pPr algn="ctr"/>
          <a:r>
            <a:rPr lang="en-US" altLang="en-US" sz="1400" b="0" i="0" u="none" strike="noStrike" baseline="0">
              <a:solidFill>
                <a:schemeClr val="bg1"/>
              </a:solidFill>
              <a:latin typeface="Arial" panose="020B0604020202020204" pitchFamily="34" charset="0"/>
              <a:ea typeface="+mn-ea"/>
              <a:cs typeface="Arial" panose="020B0604020202020204" pitchFamily="34" charset="0"/>
            </a:rPr>
            <a:t>Dashboard Design by: BAACastillo</a:t>
          </a:r>
          <a:endParaRPr lang="en-US" altLang="en-US" sz="1400" b="0" i="0" u="none" strike="noStrike">
            <a:solidFill>
              <a:schemeClr val="bg1"/>
            </a:solidFill>
            <a:latin typeface="Arial" panose="020B0604020202020204" pitchFamily="34" charset="0"/>
            <a:ea typeface="新細明體"/>
            <a:cs typeface="Arial" panose="020B0604020202020204" pitchFamily="34" charset="0"/>
          </a:endParaRPr>
        </a:p>
      </xdr:txBody>
    </xdr:sp>
    <xdr:clientData/>
  </xdr:twoCellAnchor>
  <xdr:twoCellAnchor editAs="oneCell">
    <xdr:from>
      <xdr:col>0</xdr:col>
      <xdr:colOff>87085</xdr:colOff>
      <xdr:row>1</xdr:row>
      <xdr:rowOff>117036</xdr:rowOff>
    </xdr:from>
    <xdr:to>
      <xdr:col>0</xdr:col>
      <xdr:colOff>2497999</xdr:colOff>
      <xdr:row>5</xdr:row>
      <xdr:rowOff>53628</xdr:rowOff>
    </xdr:to>
    <xdr:pic>
      <xdr:nvPicPr>
        <xdr:cNvPr id="20" name="Picture 19">
          <a:extLst>
            <a:ext uri="{FF2B5EF4-FFF2-40B4-BE49-F238E27FC236}">
              <a16:creationId xmlns:a16="http://schemas.microsoft.com/office/drawing/2014/main" id="{1D3F2CDA-78B5-4770-A0AB-B6D1E2FD48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085" y="329948"/>
          <a:ext cx="2414724" cy="78442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9.462021990737" createdVersion="6" refreshedVersion="6" minRefreshableVersion="3" recordCount="9648" xr:uid="{BC77E009-5031-4429-BAD1-257F8F5E8F1C}">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1月"/>
          <s v="2月"/>
          <s v="3月"/>
          <s v="4月"/>
          <s v="5月"/>
          <s v="6月"/>
          <s v="7月"/>
          <s v="8月"/>
          <s v="9月"/>
          <s v="10月"/>
          <s v="11月"/>
          <s v="12月"/>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77">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76">
      <sharedItems containsSemiMixedTypes="0" containsString="0" containsNumber="1" minValue="0" maxValue="8250"/>
    </cacheField>
    <cacheField name="Operating Profit" numFmtId="17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第一季"/>
          <s v="第二季"/>
          <s v="第三季"/>
          <s v="第四季"/>
          <s v="&gt;01/01/2024"/>
        </groupItems>
      </fieldGroup>
    </cacheField>
    <cacheField name="Years" numFmtId="0" databaseField="0">
      <fieldGroup base="2">
        <rangePr groupBy="years" startDate="2022-01-01T00:00:00" endDate="2024-01-01T00:00:00"/>
        <groupItems count="5">
          <s v="&lt;01/01/2022"/>
          <s v="2022年"/>
          <s v="2023年"/>
          <s v="2024年"/>
          <s v="&gt;01/01/2024"/>
        </groupItems>
      </fieldGroup>
    </cacheField>
  </cacheFields>
  <extLst>
    <ext xmlns:x14="http://schemas.microsoft.com/office/spreadsheetml/2009/9/main" uri="{725AE2AE-9491-48be-B2B4-4EB974FC3084}">
      <x14:pivotCacheDefinition pivotCacheId="147227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F04EB4-31DC-4651-8BA8-AB99AFF3CF5F}"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6:I14"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items count="7">
        <item x="0"/>
        <item x="5"/>
        <item x="1"/>
        <item x="3"/>
        <item x="4"/>
        <item x="2"/>
        <item t="default"/>
      </items>
    </pivotField>
    <pivotField numFmtId="177" showAll="0"/>
    <pivotField numFmtId="3" showAll="0"/>
    <pivotField dataField="1" numFmtId="176" showAll="0"/>
    <pivotField numFmtId="17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699AF2-AEFF-4723-904A-C4167D8E0A4B}"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8:D27"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items count="6">
        <item x="0"/>
        <item x="5"/>
        <item x="1"/>
        <item x="3"/>
        <item x="4"/>
        <item x="2"/>
      </items>
    </pivotField>
    <pivotField compact="0" numFmtId="177" outline="0" showAll="0" defaultSubtotal="0"/>
    <pivotField compact="0" numFmtId="3" outline="0" showAll="0" defaultSubtotal="0"/>
    <pivotField dataField="1" compact="0" numFmtId="176" outline="0" showAll="0" defaultSubtotal="0"/>
    <pivotField compact="0" numFmtId="176" outline="0" showAll="0" defaultSubtotal="0"/>
    <pivotField dataField="1" compact="0" numFmtId="9" outline="0" showAll="0" defaultSubtotal="0"/>
    <pivotField axis="axisRow" compact="0" outline="0" showAll="0" defaultSubtotal="0">
      <items count="6">
        <item sd="0" x="0"/>
        <item n="Qtr 1" sd="0" x="1"/>
        <item n="Qtr 2" sd="0" x="2"/>
        <item n="Qtr 3" sd="0" x="3"/>
        <item n="Qtr 4"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F86CC-C0B0-420B-991F-DE7312215FD7}"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x="0"/>
        <item h="1" x="1"/>
        <item h="1" x="4"/>
        <item h="1" x="2"/>
        <item t="default"/>
      </items>
    </pivotField>
    <pivotField showAll="0"/>
    <pivotField showAll="0"/>
    <pivotField axis="axisRow" showAll="0">
      <items count="7">
        <item x="0"/>
        <item x="5"/>
        <item x="1"/>
        <item x="3"/>
        <item x="4"/>
        <item x="2"/>
        <item t="default"/>
      </items>
    </pivotField>
    <pivotField numFmtId="177" showAll="0"/>
    <pivotField numFmtId="3" showAll="0"/>
    <pivotField dataField="1" numFmtId="176" showAll="0"/>
    <pivotField numFmtId="17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9301F3-BF16-45CA-9434-96547F2A42D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D2"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h="1" x="3"/>
        <item x="0"/>
        <item h="1" x="1"/>
        <item h="1" x="4"/>
        <item h="1" x="2"/>
        <item t="default"/>
      </items>
    </pivotField>
    <pivotField showAll="0"/>
    <pivotField showAll="0"/>
    <pivotField showAll="0"/>
    <pivotField dataField="1" numFmtId="177" showAll="0"/>
    <pivotField dataField="1" numFmtId="3" showAll="0"/>
    <pivotField dataField="1" numFmtId="176" showAll="0"/>
    <pivotField dataField="1" numFmtId="176" showAll="0"/>
    <pivotField numFmtId="9" showAll="0"/>
    <pivotField showAll="0">
      <items count="7">
        <item x="0"/>
        <item x="1"/>
        <item x="2"/>
        <item x="3"/>
        <item x="4"/>
        <item x="5"/>
        <item t="default"/>
      </items>
    </pivotField>
    <pivotField showAll="0">
      <items count="6">
        <item h="1" x="0"/>
        <item x="1"/>
        <item h="1"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178"/>
    <dataField name="Sum of Units Sold" fld="8" baseField="0" baseItem="0" numFmtId="178"/>
    <dataField name="Average of Price per Unit" fld="7" subtotal="average" baseField="0" baseItem="1" numFmtId="179"/>
    <dataField name="Sum of Operating Profit" fld="10" baseField="0" baseItem="0" numFmtId="178"/>
  </dataFields>
  <formats count="3">
    <format dxfId="2">
      <pivotArea outline="0" collapsedLevelsAreSubtotals="1" fieldPosition="0">
        <references count="1">
          <reference field="4294967294" count="2" selected="0">
            <x v="0"/>
            <x v="1"/>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C708EB-5E41-4605-A280-86E336B4BA6A}" sourceName="Region">
  <pivotTables>
    <pivotTable tabId="5" name="PivotTable1"/>
    <pivotTable tabId="5" name="PivotTable2"/>
  </pivotTables>
  <data>
    <tabular pivotCacheId="147227472">
      <items count="5">
        <i x="3"/>
        <i x="0" s="1"/>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0ED4BB96-8301-44CF-9597-99F0FB66C538}" sourceName="Years">
  <pivotTables>
    <pivotTable tabId="5" name="PivotTable1"/>
  </pivotTables>
  <data>
    <tabular pivotCacheId="147227472">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8BA510C-305C-4F47-8778-0C316A5698FA}" cache="Slicer_Region" caption="Region" style="Coke" rowHeight="222250"/>
  <slicer name="Years" xr10:uid="{6F9C5C81-75C9-4C3E-A4B2-2010871D855A}" cache="Slicer_Years" caption="Years" style="Coke"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 dataDxfId="16" tableBorderDxfId="15">
  <autoFilter ref="B4:M9652" xr:uid="{241C6583-A395-494F-B34A-BA98EEB4132C}"/>
  <tableColumns count="12">
    <tableColumn id="1" xr3:uid="{72C602C4-76C4-4A75-933A-FDC9591C1526}" name="Retailer" dataDxfId="14"/>
    <tableColumn id="2" xr3:uid="{725FD838-82AA-427A-9CE2-6C04110A316D}" name="Retailer ID" dataDxfId="13"/>
    <tableColumn id="3" xr3:uid="{9C123582-20EA-467F-A5ED-8224D6001C00}" name="Invoice Date" dataDxfId="12"/>
    <tableColumn id="4" xr3:uid="{134DBAE7-3279-40E6-98D9-CBECFFFB85D5}" name="Region" dataDxfId="11"/>
    <tableColumn id="5" xr3:uid="{C2E2A540-5264-40E1-8C95-F5F8159FEF6D}" name="State" dataDxfId="10"/>
    <tableColumn id="6" xr3:uid="{6DD89386-635C-40C8-9606-F930BAB18D98}" name="City" dataDxfId="9"/>
    <tableColumn id="7" xr3:uid="{79044A14-8C29-4B84-AA06-8282B70BA02E}" name="Beverage Brand" dataDxfId="8"/>
    <tableColumn id="8" xr3:uid="{A75130C6-6732-4DA3-A42A-8ECCD7E66F61}" name="Price per Unit" dataDxfId="7"/>
    <tableColumn id="9" xr3:uid="{3E7FDD09-C8F4-41A0-8B3E-09F0A7E4D8AD}" name="Units Sold" dataDxfId="6"/>
    <tableColumn id="10" xr3:uid="{521D1DF4-DD00-4778-9BB1-91E31DADFF87}" name="Total Sales" dataDxfId="5"/>
    <tableColumn id="11" xr3:uid="{94400550-7002-4F21-A27B-497430EA373F}" name="Operating Profit" dataDxfId="4"/>
    <tableColumn id="12" xr3:uid="{2526BB74-C8C1-4549-9ED9-43B205AA3AC6}" name="Operating Margin"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abSelected="1" topLeftCell="A5" zoomScale="55" zoomScaleNormal="55" workbookViewId="0">
      <selection activeCell="B5" sqref="B5:B9652"/>
    </sheetView>
  </sheetViews>
  <sheetFormatPr defaultColWidth="11.21875" defaultRowHeight="16.2" x14ac:dyDescent="0.3"/>
  <cols>
    <col min="1" max="1" width="8.6640625" bestFit="1" customWidth="1"/>
    <col min="3" max="3" width="11.33203125" customWidth="1"/>
    <col min="4" max="4" width="13" customWidth="1"/>
    <col min="8" max="8" width="15.6640625" customWidth="1"/>
    <col min="9" max="9" width="14.21875" customWidth="1"/>
    <col min="11" max="11" width="11.6640625" customWidth="1"/>
    <col min="12" max="12" width="16.21875" customWidth="1"/>
    <col min="13" max="13" width="17.33203125" customWidth="1"/>
  </cols>
  <sheetData>
    <row r="2" spans="2:13" ht="36.6" x14ac:dyDescent="0.7">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honeticPr fontId="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I27"/>
  <sheetViews>
    <sheetView topLeftCell="C10" workbookViewId="0">
      <selection activeCell="B33" sqref="B33"/>
    </sheetView>
  </sheetViews>
  <sheetFormatPr defaultColWidth="8.77734375" defaultRowHeight="16.2" x14ac:dyDescent="0.3"/>
  <cols>
    <col min="1" max="1" width="21.6640625" bestFit="1" customWidth="1"/>
    <col min="2" max="2" width="19.6640625" bestFit="1" customWidth="1"/>
    <col min="3" max="3" width="13.33203125" bestFit="1" customWidth="1"/>
    <col min="4" max="4" width="14.109375" bestFit="1" customWidth="1"/>
    <col min="5" max="5" width="33.5546875" bestFit="1" customWidth="1"/>
    <col min="6" max="6" width="21.6640625" bestFit="1" customWidth="1"/>
    <col min="7" max="7" width="19.6640625" bestFit="1" customWidth="1"/>
    <col min="8" max="8" width="13.33203125" bestFit="1" customWidth="1"/>
    <col min="9" max="9" width="14.109375" bestFit="1" customWidth="1"/>
    <col min="10" max="10" width="11.88671875" bestFit="1" customWidth="1"/>
    <col min="11" max="11" width="9.44140625" bestFit="1" customWidth="1"/>
    <col min="12" max="12" width="11.88671875" bestFit="1" customWidth="1"/>
    <col min="13" max="13" width="15.21875" bestFit="1" customWidth="1"/>
    <col min="14" max="14" width="11.88671875" bestFit="1" customWidth="1"/>
    <col min="15" max="15" width="9.44140625" bestFit="1" customWidth="1"/>
    <col min="16" max="16" width="11.88671875" bestFit="1" customWidth="1"/>
    <col min="17" max="17" width="15.21875" bestFit="1" customWidth="1"/>
    <col min="18" max="18" width="15.5546875" bestFit="1" customWidth="1"/>
    <col min="19" max="19" width="11.88671875" bestFit="1" customWidth="1"/>
    <col min="20" max="20" width="10.5546875" bestFit="1" customWidth="1"/>
    <col min="21" max="21" width="11.88671875" bestFit="1" customWidth="1"/>
    <col min="22" max="22" width="15.21875" bestFit="1" customWidth="1"/>
    <col min="23" max="25" width="11.88671875" bestFit="1" customWidth="1"/>
    <col min="26" max="26" width="15.21875" bestFit="1" customWidth="1"/>
    <col min="27" max="27" width="13.33203125" bestFit="1" customWidth="1"/>
    <col min="28" max="29" width="11.88671875" bestFit="1" customWidth="1"/>
    <col min="30" max="30" width="15.21875" bestFit="1" customWidth="1"/>
    <col min="31" max="31" width="11.88671875" bestFit="1" customWidth="1"/>
    <col min="32" max="32" width="10.5546875" bestFit="1" customWidth="1"/>
    <col min="33" max="33" width="10.6640625" bestFit="1" customWidth="1"/>
    <col min="34" max="34" width="15.21875" bestFit="1" customWidth="1"/>
    <col min="35" max="35" width="15.5546875" bestFit="1" customWidth="1"/>
    <col min="36" max="36" width="14.109375" bestFit="1" customWidth="1"/>
    <col min="37" max="725" width="13.44140625" bestFit="1" customWidth="1"/>
    <col min="726" max="726" width="14.109375" bestFit="1" customWidth="1"/>
  </cols>
  <sheetData>
    <row r="1" spans="1:9" x14ac:dyDescent="0.3">
      <c r="A1" t="s">
        <v>138</v>
      </c>
      <c r="B1" t="s">
        <v>139</v>
      </c>
      <c r="C1" t="s">
        <v>140</v>
      </c>
      <c r="D1" t="s">
        <v>141</v>
      </c>
    </row>
    <row r="2" spans="1:9" x14ac:dyDescent="0.3">
      <c r="A2" s="20">
        <v>581125.9</v>
      </c>
      <c r="B2" s="20">
        <v>1150110</v>
      </c>
      <c r="C2" s="21">
        <v>0.47670995670995658</v>
      </c>
      <c r="D2" s="20">
        <v>216411.05599999998</v>
      </c>
    </row>
    <row r="6" spans="1:9" x14ac:dyDescent="0.3">
      <c r="A6" s="14" t="s">
        <v>138</v>
      </c>
      <c r="B6" s="14" t="s">
        <v>144</v>
      </c>
      <c r="F6" s="14" t="s">
        <v>138</v>
      </c>
      <c r="G6" s="14" t="s">
        <v>144</v>
      </c>
    </row>
    <row r="7" spans="1:9" x14ac:dyDescent="0.3">
      <c r="A7" s="14" t="s">
        <v>142</v>
      </c>
      <c r="B7" t="s">
        <v>145</v>
      </c>
      <c r="C7" t="s">
        <v>146</v>
      </c>
      <c r="D7" t="s">
        <v>143</v>
      </c>
      <c r="F7" s="14" t="s">
        <v>142</v>
      </c>
      <c r="G7" t="s">
        <v>145</v>
      </c>
      <c r="H7" t="s">
        <v>146</v>
      </c>
      <c r="I7" t="s">
        <v>143</v>
      </c>
    </row>
    <row r="8" spans="1:9" x14ac:dyDescent="0.3">
      <c r="A8" s="15" t="s">
        <v>14</v>
      </c>
      <c r="B8" s="13">
        <v>119252.90000000001</v>
      </c>
      <c r="C8" s="13">
        <v>564879.49999999988</v>
      </c>
      <c r="D8" s="13">
        <v>684132.39999999991</v>
      </c>
      <c r="F8" s="15" t="s">
        <v>130</v>
      </c>
      <c r="G8" s="13">
        <v>276210</v>
      </c>
      <c r="H8" s="13">
        <v>1009698.7</v>
      </c>
      <c r="I8" s="13">
        <v>1285908.7</v>
      </c>
    </row>
    <row r="9" spans="1:9" x14ac:dyDescent="0.3">
      <c r="A9" s="15" t="s">
        <v>19</v>
      </c>
      <c r="B9" s="13">
        <v>114618.59999999999</v>
      </c>
      <c r="C9" s="13">
        <v>389902.19999999995</v>
      </c>
      <c r="D9" s="13">
        <v>504520.79999999993</v>
      </c>
      <c r="F9" s="15" t="s">
        <v>20</v>
      </c>
      <c r="G9" s="13">
        <v>466787.99999999994</v>
      </c>
      <c r="H9" s="13">
        <v>2327606.5000000019</v>
      </c>
      <c r="I9" s="13">
        <v>2794394.5000000019</v>
      </c>
    </row>
    <row r="10" spans="1:9" x14ac:dyDescent="0.3">
      <c r="A10" s="15" t="s">
        <v>15</v>
      </c>
      <c r="B10" s="13">
        <v>93165.1</v>
      </c>
      <c r="C10" s="13">
        <v>296421.10000000009</v>
      </c>
      <c r="D10" s="13">
        <v>389586.20000000007</v>
      </c>
      <c r="F10" s="15" t="s">
        <v>127</v>
      </c>
      <c r="G10" s="13">
        <v>161210.1</v>
      </c>
      <c r="H10" s="13">
        <v>2262827.0999999978</v>
      </c>
      <c r="I10" s="13">
        <v>2424037.1999999979</v>
      </c>
    </row>
    <row r="11" spans="1:9" x14ac:dyDescent="0.3">
      <c r="A11" s="15" t="s">
        <v>17</v>
      </c>
      <c r="B11" s="13">
        <v>75959.89999999998</v>
      </c>
      <c r="C11" s="13">
        <v>190841.4</v>
      </c>
      <c r="D11" s="13">
        <v>266801.3</v>
      </c>
      <c r="F11" s="15" t="s">
        <v>129</v>
      </c>
      <c r="G11" s="13">
        <v>9250.3000000000011</v>
      </c>
      <c r="H11" s="13">
        <v>1341994.9999999998</v>
      </c>
      <c r="I11" s="13">
        <v>1351245.2999999998</v>
      </c>
    </row>
    <row r="12" spans="1:9" x14ac:dyDescent="0.3">
      <c r="A12" s="15" t="s">
        <v>18</v>
      </c>
      <c r="B12" s="13">
        <v>97841.599999999991</v>
      </c>
      <c r="C12" s="13">
        <v>249662.10000000006</v>
      </c>
      <c r="D12" s="13">
        <v>347503.70000000007</v>
      </c>
      <c r="F12" s="15" t="s">
        <v>126</v>
      </c>
      <c r="G12" s="13">
        <v>339912.5</v>
      </c>
      <c r="H12" s="13">
        <v>580211.00000000023</v>
      </c>
      <c r="I12" s="13">
        <v>920123.50000000023</v>
      </c>
    </row>
    <row r="13" spans="1:9" x14ac:dyDescent="0.3">
      <c r="A13" s="15" t="s">
        <v>16</v>
      </c>
      <c r="B13" s="13">
        <v>80287.800000000032</v>
      </c>
      <c r="C13" s="13">
        <v>234994.49999999994</v>
      </c>
      <c r="D13" s="13">
        <v>315282.3</v>
      </c>
      <c r="F13" s="15" t="s">
        <v>128</v>
      </c>
      <c r="G13" s="13">
        <v>1170361.5999999996</v>
      </c>
      <c r="H13" s="13">
        <v>2070594.1999999993</v>
      </c>
      <c r="I13" s="13">
        <v>3240955.7999999989</v>
      </c>
    </row>
    <row r="14" spans="1:9" x14ac:dyDescent="0.3">
      <c r="A14" s="15" t="s">
        <v>143</v>
      </c>
      <c r="B14" s="13">
        <v>581125.89999999991</v>
      </c>
      <c r="C14" s="13">
        <v>1926700.7999999998</v>
      </c>
      <c r="D14" s="13">
        <v>2507826.6999999997</v>
      </c>
      <c r="F14" s="15" t="s">
        <v>143</v>
      </c>
      <c r="G14" s="13">
        <v>2423732.4999999995</v>
      </c>
      <c r="H14" s="13">
        <v>9592932.5</v>
      </c>
      <c r="I14" s="13">
        <v>12016665</v>
      </c>
    </row>
    <row r="18" spans="1:8" x14ac:dyDescent="0.3">
      <c r="A18" s="14" t="s">
        <v>148</v>
      </c>
      <c r="B18" s="14" t="s">
        <v>149</v>
      </c>
      <c r="C18" t="s">
        <v>138</v>
      </c>
      <c r="D18" t="s">
        <v>147</v>
      </c>
    </row>
    <row r="19" spans="1:8" x14ac:dyDescent="0.3">
      <c r="A19" t="s">
        <v>145</v>
      </c>
      <c r="B19" t="s">
        <v>150</v>
      </c>
      <c r="C19" s="13">
        <v>692776.09999999986</v>
      </c>
      <c r="D19" s="13">
        <v>0.40174683544303763</v>
      </c>
      <c r="E19" s="2">
        <v>2022</v>
      </c>
      <c r="F19" t="str">
        <f t="shared" ref="F19:H19" si="0">B19</f>
        <v>Qtr 1</v>
      </c>
      <c r="G19">
        <f t="shared" si="0"/>
        <v>692776.09999999986</v>
      </c>
      <c r="H19">
        <f t="shared" si="0"/>
        <v>0.40174683544303763</v>
      </c>
    </row>
    <row r="20" spans="1:8" x14ac:dyDescent="0.3">
      <c r="B20" t="s">
        <v>151</v>
      </c>
      <c r="C20" s="13">
        <v>644203.89999999932</v>
      </c>
      <c r="D20" s="13">
        <v>0.40000000000000013</v>
      </c>
      <c r="E20" s="2"/>
      <c r="F20" t="str">
        <f t="shared" ref="F20:F26" si="1">B20</f>
        <v>Qtr 2</v>
      </c>
      <c r="G20">
        <f t="shared" ref="G20:G26" si="2">C20</f>
        <v>644203.89999999932</v>
      </c>
      <c r="H20">
        <f t="shared" ref="H20:H26" si="3">D20</f>
        <v>0.40000000000000013</v>
      </c>
    </row>
    <row r="21" spans="1:8" x14ac:dyDescent="0.3">
      <c r="B21" t="s">
        <v>152</v>
      </c>
      <c r="C21" s="13">
        <v>719170.39999999979</v>
      </c>
      <c r="D21" s="13">
        <v>0.41026548672566376</v>
      </c>
      <c r="E21" s="2"/>
      <c r="F21" t="str">
        <f t="shared" si="1"/>
        <v>Qtr 3</v>
      </c>
      <c r="G21">
        <f t="shared" si="2"/>
        <v>719170.39999999979</v>
      </c>
      <c r="H21">
        <f t="shared" si="3"/>
        <v>0.41026548672566376</v>
      </c>
    </row>
    <row r="22" spans="1:8" x14ac:dyDescent="0.3">
      <c r="B22" t="s">
        <v>153</v>
      </c>
      <c r="C22" s="13">
        <v>367582.10000000015</v>
      </c>
      <c r="D22" s="13">
        <v>0.40243816254416953</v>
      </c>
      <c r="E22" s="2"/>
      <c r="F22" t="str">
        <f t="shared" si="1"/>
        <v>Qtr 4</v>
      </c>
      <c r="G22">
        <f t="shared" si="2"/>
        <v>367582.10000000015</v>
      </c>
      <c r="H22">
        <f t="shared" si="3"/>
        <v>0.40243816254416953</v>
      </c>
    </row>
    <row r="23" spans="1:8" x14ac:dyDescent="0.3">
      <c r="A23" t="s">
        <v>146</v>
      </c>
      <c r="B23" t="s">
        <v>150</v>
      </c>
      <c r="C23" s="13">
        <v>1877584.300000001</v>
      </c>
      <c r="D23" s="13">
        <v>0.41657045009784782</v>
      </c>
      <c r="E23" s="2">
        <v>2023</v>
      </c>
      <c r="F23" t="str">
        <f t="shared" si="1"/>
        <v>Qtr 1</v>
      </c>
      <c r="G23">
        <f t="shared" si="2"/>
        <v>1877584.300000001</v>
      </c>
      <c r="H23">
        <f t="shared" si="3"/>
        <v>0.41657045009784782</v>
      </c>
    </row>
    <row r="24" spans="1:8" x14ac:dyDescent="0.3">
      <c r="B24" t="s">
        <v>151</v>
      </c>
      <c r="C24" s="13">
        <v>2379424.800000004</v>
      </c>
      <c r="D24" s="13">
        <v>0.42755819477434692</v>
      </c>
      <c r="F24" t="str">
        <f t="shared" si="1"/>
        <v>Qtr 2</v>
      </c>
      <c r="G24">
        <f t="shared" si="2"/>
        <v>2379424.800000004</v>
      </c>
      <c r="H24">
        <f t="shared" si="3"/>
        <v>0.42755819477434692</v>
      </c>
    </row>
    <row r="25" spans="1:8" x14ac:dyDescent="0.3">
      <c r="B25" t="s">
        <v>152</v>
      </c>
      <c r="C25" s="13">
        <v>2805752.5000000005</v>
      </c>
      <c r="D25" s="13">
        <v>0.4347017045454537</v>
      </c>
      <c r="F25" t="str">
        <f t="shared" si="1"/>
        <v>Qtr 3</v>
      </c>
      <c r="G25">
        <f t="shared" si="2"/>
        <v>2805752.5000000005</v>
      </c>
      <c r="H25">
        <f t="shared" si="3"/>
        <v>0.4347017045454537</v>
      </c>
    </row>
    <row r="26" spans="1:8" x14ac:dyDescent="0.3">
      <c r="B26" t="s">
        <v>153</v>
      </c>
      <c r="C26" s="13">
        <v>2530170.899999999</v>
      </c>
      <c r="D26" s="13">
        <v>0.42483932853717082</v>
      </c>
      <c r="F26" t="str">
        <f t="shared" si="1"/>
        <v>Qtr 4</v>
      </c>
      <c r="G26">
        <f t="shared" si="2"/>
        <v>2530170.899999999</v>
      </c>
      <c r="H26">
        <f t="shared" si="3"/>
        <v>0.42483932853717082</v>
      </c>
    </row>
    <row r="27" spans="1:8" x14ac:dyDescent="0.3">
      <c r="A27" t="s">
        <v>143</v>
      </c>
      <c r="C27" s="13">
        <v>12016664.999999991</v>
      </c>
      <c r="D27" s="13">
        <v>0.42299129353233944</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P23"/>
  <sheetViews>
    <sheetView showGridLines="0" topLeftCell="A5" zoomScale="85" zoomScaleNormal="85" workbookViewId="0">
      <selection activeCell="B30" sqref="B30"/>
    </sheetView>
  </sheetViews>
  <sheetFormatPr defaultColWidth="11.21875" defaultRowHeight="16.2" x14ac:dyDescent="0.3"/>
  <cols>
    <col min="1" max="1" width="37.109375" style="23" customWidth="1"/>
    <col min="3" max="3" width="18.44140625" customWidth="1"/>
    <col min="4" max="4" width="15" customWidth="1"/>
    <col min="5" max="5" width="14.77734375" customWidth="1"/>
    <col min="6" max="6" width="15.21875" bestFit="1" customWidth="1"/>
    <col min="9" max="9" width="17.44140625" customWidth="1"/>
    <col min="10" max="10" width="19.109375" customWidth="1"/>
    <col min="11" max="11" width="17.109375" customWidth="1"/>
    <col min="12" max="12" width="19.33203125" customWidth="1"/>
    <col min="13" max="13" width="12.88671875" customWidth="1"/>
  </cols>
  <sheetData>
    <row r="1" spans="1:16" x14ac:dyDescent="0.3">
      <c r="A1" s="22"/>
    </row>
    <row r="13" spans="1:16" ht="24" customHeight="1" x14ac:dyDescent="0.3">
      <c r="C13" s="28" t="s">
        <v>131</v>
      </c>
      <c r="D13" s="28"/>
      <c r="E13" s="28"/>
      <c r="F13" s="28"/>
      <c r="G13" s="10"/>
      <c r="H13" s="10"/>
      <c r="I13" s="28" t="s">
        <v>132</v>
      </c>
      <c r="J13" s="28"/>
      <c r="K13" s="28"/>
      <c r="L13" s="28"/>
      <c r="O13" s="11"/>
      <c r="P13" s="11"/>
    </row>
    <row r="14" spans="1:16" ht="19.8" x14ac:dyDescent="0.4">
      <c r="C14" s="27" t="s">
        <v>133</v>
      </c>
      <c r="D14" s="27" t="s">
        <v>134</v>
      </c>
      <c r="E14" s="27" t="s">
        <v>135</v>
      </c>
      <c r="F14" s="27" t="s">
        <v>136</v>
      </c>
      <c r="G14" s="12"/>
      <c r="H14" s="12"/>
      <c r="I14" s="27" t="s">
        <v>155</v>
      </c>
      <c r="J14" s="27" t="s">
        <v>134</v>
      </c>
      <c r="K14" s="27" t="s">
        <v>135</v>
      </c>
      <c r="L14" s="27" t="s">
        <v>136</v>
      </c>
    </row>
    <row r="15" spans="1:16" ht="17.399999999999999" x14ac:dyDescent="0.3">
      <c r="C15" s="16" t="str">
        <f>Analyze!A8</f>
        <v>Coca-Cola</v>
      </c>
      <c r="D15" s="17">
        <f>Analyze!B8</f>
        <v>119252.90000000001</v>
      </c>
      <c r="E15" s="17">
        <f>Analyze!C8</f>
        <v>564879.49999999988</v>
      </c>
      <c r="F15" s="17">
        <f>E15-D15</f>
        <v>445626.59999999986</v>
      </c>
      <c r="I15" s="16" t="str">
        <f>Analyze!F8</f>
        <v>Amazon</v>
      </c>
      <c r="J15" s="17">
        <f>Analyze!G8</f>
        <v>276210</v>
      </c>
      <c r="K15" s="17">
        <f>Analyze!H8</f>
        <v>1009698.7</v>
      </c>
      <c r="L15" s="17">
        <f>K15-J15</f>
        <v>733488.7</v>
      </c>
    </row>
    <row r="16" spans="1:16" ht="17.399999999999999" x14ac:dyDescent="0.3">
      <c r="C16" s="16" t="str">
        <f>Analyze!A9</f>
        <v>Dasani Water</v>
      </c>
      <c r="D16" s="17">
        <f>Analyze!B9</f>
        <v>114618.59999999999</v>
      </c>
      <c r="E16" s="17">
        <f>Analyze!C9</f>
        <v>389902.19999999995</v>
      </c>
      <c r="F16" s="17">
        <f t="shared" ref="F16:F21" si="0">E16-D16</f>
        <v>275283.59999999998</v>
      </c>
      <c r="I16" s="16" t="str">
        <f>Analyze!F9</f>
        <v>BevCo</v>
      </c>
      <c r="J16" s="17">
        <f>Analyze!G9</f>
        <v>466787.99999999994</v>
      </c>
      <c r="K16" s="17">
        <f>Analyze!H9</f>
        <v>2327606.5000000019</v>
      </c>
      <c r="L16" s="17">
        <f t="shared" ref="L16:L20" si="1">K16-J16</f>
        <v>1860818.5000000019</v>
      </c>
    </row>
    <row r="17" spans="3:13" ht="17.399999999999999" x14ac:dyDescent="0.3">
      <c r="C17" s="16" t="str">
        <f>Analyze!A10</f>
        <v>Diet Coke</v>
      </c>
      <c r="D17" s="17">
        <f>Analyze!B10</f>
        <v>93165.1</v>
      </c>
      <c r="E17" s="17">
        <f>Analyze!C10</f>
        <v>296421.10000000009</v>
      </c>
      <c r="F17" s="17">
        <f t="shared" si="0"/>
        <v>203256.00000000009</v>
      </c>
      <c r="I17" s="16" t="str">
        <f>Analyze!F10</f>
        <v>FizzyCo</v>
      </c>
      <c r="J17" s="17">
        <f>Analyze!G10</f>
        <v>161210.1</v>
      </c>
      <c r="K17" s="17">
        <f>Analyze!H10</f>
        <v>2262827.0999999978</v>
      </c>
      <c r="L17" s="17">
        <f t="shared" si="1"/>
        <v>2101616.9999999977</v>
      </c>
    </row>
    <row r="18" spans="3:13" ht="17.399999999999999" x14ac:dyDescent="0.3">
      <c r="C18" s="16" t="str">
        <f>Analyze!A11</f>
        <v>Fanta</v>
      </c>
      <c r="D18" s="17">
        <f>Analyze!B11</f>
        <v>75959.89999999998</v>
      </c>
      <c r="E18" s="17">
        <f>Analyze!C11</f>
        <v>190841.4</v>
      </c>
      <c r="F18" s="17">
        <f t="shared" si="0"/>
        <v>114881.50000000001</v>
      </c>
      <c r="I18" s="16" t="str">
        <f>Analyze!F11</f>
        <v>Target</v>
      </c>
      <c r="J18" s="17">
        <f>Analyze!G11</f>
        <v>9250.3000000000011</v>
      </c>
      <c r="K18" s="17">
        <f>Analyze!H11</f>
        <v>1341994.9999999998</v>
      </c>
      <c r="L18" s="17">
        <f t="shared" si="1"/>
        <v>1332744.6999999997</v>
      </c>
    </row>
    <row r="19" spans="3:13" ht="17.399999999999999" x14ac:dyDescent="0.3">
      <c r="C19" s="16" t="str">
        <f>Analyze!A12</f>
        <v>Powerade</v>
      </c>
      <c r="D19" s="17">
        <f>Analyze!B12</f>
        <v>97841.599999999991</v>
      </c>
      <c r="E19" s="17">
        <f>Analyze!C12</f>
        <v>249662.10000000006</v>
      </c>
      <c r="F19" s="17">
        <f t="shared" si="0"/>
        <v>151820.50000000006</v>
      </c>
      <c r="I19" s="16" t="str">
        <f>Analyze!F12</f>
        <v>Walmart</v>
      </c>
      <c r="J19" s="17">
        <f>Analyze!G12</f>
        <v>339912.5</v>
      </c>
      <c r="K19" s="17">
        <f>Analyze!H12</f>
        <v>580211.00000000023</v>
      </c>
      <c r="L19" s="17">
        <f t="shared" si="1"/>
        <v>240298.50000000023</v>
      </c>
    </row>
    <row r="20" spans="3:13" ht="17.399999999999999" x14ac:dyDescent="0.3">
      <c r="C20" s="16" t="str">
        <f>Analyze!A13</f>
        <v>Sprite</v>
      </c>
      <c r="D20" s="17">
        <f>Analyze!B13</f>
        <v>80287.800000000032</v>
      </c>
      <c r="E20" s="17">
        <f>Analyze!C13</f>
        <v>234994.49999999994</v>
      </c>
      <c r="F20" s="17">
        <f t="shared" si="0"/>
        <v>154706.6999999999</v>
      </c>
      <c r="I20" s="16" t="str">
        <f>Analyze!F13</f>
        <v>West Soda</v>
      </c>
      <c r="J20" s="17">
        <f>Analyze!G13</f>
        <v>1170361.5999999996</v>
      </c>
      <c r="K20" s="17">
        <f>Analyze!H13</f>
        <v>2070594.1999999993</v>
      </c>
      <c r="L20" s="17">
        <f t="shared" si="1"/>
        <v>900232.59999999963</v>
      </c>
    </row>
    <row r="21" spans="3:13" ht="17.399999999999999" x14ac:dyDescent="0.3">
      <c r="C21" s="18" t="s">
        <v>154</v>
      </c>
      <c r="D21" s="19">
        <f>SUM(D15:D20)</f>
        <v>581125.89999999991</v>
      </c>
      <c r="E21" s="19">
        <f>SUM(E15:E20)</f>
        <v>1926700.7999999998</v>
      </c>
      <c r="F21" s="19">
        <f t="shared" si="0"/>
        <v>1345574.9</v>
      </c>
      <c r="I21" s="18" t="s">
        <v>156</v>
      </c>
      <c r="J21" s="19">
        <f>SUM(J15:J20)</f>
        <v>2423732.4999999995</v>
      </c>
      <c r="K21" s="19">
        <f t="shared" ref="K21:L21" si="2">SUM(K15:K20)</f>
        <v>9592932.5</v>
      </c>
      <c r="L21" s="19">
        <f t="shared" si="2"/>
        <v>7169199.9999999981</v>
      </c>
    </row>
    <row r="23" spans="3:13" ht="28.8" customHeight="1" x14ac:dyDescent="0.5">
      <c r="C23" s="24" t="s">
        <v>137</v>
      </c>
      <c r="D23" s="25"/>
      <c r="E23" s="25"/>
      <c r="F23" s="25"/>
      <c r="G23" s="25"/>
      <c r="H23" s="25"/>
      <c r="I23" s="25"/>
      <c r="J23" s="25"/>
      <c r="K23" s="26"/>
      <c r="L23" s="26"/>
      <c r="M23" s="26"/>
    </row>
  </sheetData>
  <mergeCells count="2">
    <mergeCell ref="C13:F13"/>
    <mergeCell ref="I13:L13"/>
  </mergeCells>
  <phoneticPr fontId="6" type="noConversion"/>
  <conditionalFormatting sqref="F15:F20">
    <cfRule type="dataBar" priority="2">
      <dataBar>
        <cfvo type="min"/>
        <cfvo type="max"/>
        <color rgb="FFFF555A"/>
      </dataBar>
      <extLst>
        <ext xmlns:x14="http://schemas.microsoft.com/office/spreadsheetml/2009/9/main" uri="{B025F937-C7B1-47D3-B67F-A62EFF666E3E}">
          <x14:id>{098C1203-E722-4800-AE62-A35143E9FD06}</x14:id>
        </ext>
      </extLst>
    </cfRule>
  </conditionalFormatting>
  <conditionalFormatting sqref="L15:L20">
    <cfRule type="dataBar" priority="1">
      <dataBar>
        <cfvo type="min"/>
        <cfvo type="max"/>
        <color rgb="FFFF555A"/>
      </dataBar>
      <extLst>
        <ext xmlns:x14="http://schemas.microsoft.com/office/spreadsheetml/2009/9/main" uri="{B025F937-C7B1-47D3-B67F-A62EFF666E3E}">
          <x14:id>{7EB86EB5-FA97-4730-B3C4-0E34BA7E885B}</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098C1203-E722-4800-AE62-A35143E9FD06}">
            <x14:dataBar minLength="0" maxLength="100" border="1" negativeBarBorderColorSameAsPositive="0">
              <x14:cfvo type="autoMin"/>
              <x14:cfvo type="autoMax"/>
              <x14:borderColor rgb="FFFF555A"/>
              <x14:negativeFillColor rgb="FFFF0000"/>
              <x14:negativeBorderColor rgb="FFFF0000"/>
              <x14:axisColor rgb="FF000000"/>
            </x14:dataBar>
          </x14:cfRule>
          <xm:sqref>F15:F20</xm:sqref>
        </x14:conditionalFormatting>
        <x14:conditionalFormatting xmlns:xm="http://schemas.microsoft.com/office/excel/2006/main">
          <x14:cfRule type="dataBar" id="{7EB86EB5-FA97-4730-B3C4-0E34BA7E885B}">
            <x14:dataBar minLength="0" maxLength="100" border="1" negativeBarBorderColorSameAsPositive="0">
              <x14:cfvo type="autoMin"/>
              <x14:cfvo type="autoMax"/>
              <x14:borderColor rgb="FFFF555A"/>
              <x14:negativeFillColor rgb="FFFF0000"/>
              <x14:negativeBorderColor rgb="FFFF0000"/>
              <x14:axisColor rgb="FF000000"/>
            </x14:dataBar>
          </x14:cfRule>
          <xm:sqref>L15:L20</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Angelo Castillo</dc:creator>
  <cp:lastModifiedBy>Bryan Angelo Castillo</cp:lastModifiedBy>
  <dcterms:created xsi:type="dcterms:W3CDTF">2023-12-18T11:08:00Z</dcterms:created>
  <dcterms:modified xsi:type="dcterms:W3CDTF">2024-04-12T08:22:14Z</dcterms:modified>
</cp:coreProperties>
</file>