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ryan.cera/Desktop/CERA-1____/EXTRUDER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81" i="1"/>
  <c r="H86" i="1"/>
  <c r="H77" i="1"/>
  <c r="H76" i="1"/>
  <c r="H72" i="1"/>
  <c r="H69" i="1"/>
  <c r="H66" i="1"/>
  <c r="H63" i="1"/>
  <c r="H60" i="1"/>
  <c r="H57" i="1"/>
  <c r="H56" i="1"/>
  <c r="H53" i="1"/>
  <c r="H52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28" i="1"/>
  <c r="H27" i="1"/>
  <c r="H26" i="1"/>
  <c r="H23" i="1"/>
  <c r="H22" i="1"/>
  <c r="H19" i="1"/>
  <c r="H18" i="1"/>
  <c r="H17" i="1"/>
  <c r="H16" i="1"/>
  <c r="H15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<sst xmlns="http://schemas.openxmlformats.org/spreadsheetml/2006/main" count="297" uniqueCount="165">
  <si>
    <t>Size</t>
  </si>
  <si>
    <t>Style</t>
  </si>
  <si>
    <t>Length</t>
  </si>
  <si>
    <t>M3</t>
  </si>
  <si>
    <t>Allen Socket Head</t>
  </si>
  <si>
    <t>12mm</t>
  </si>
  <si>
    <t>Source</t>
  </si>
  <si>
    <t>30mm</t>
  </si>
  <si>
    <t>16mm</t>
  </si>
  <si>
    <t>Qty</t>
  </si>
  <si>
    <t>M4</t>
  </si>
  <si>
    <t>22mm</t>
  </si>
  <si>
    <t>18mm</t>
  </si>
  <si>
    <t>20mm</t>
  </si>
  <si>
    <t>8mm</t>
  </si>
  <si>
    <t>M6</t>
  </si>
  <si>
    <t>M5</t>
  </si>
  <si>
    <t>5mm</t>
  </si>
  <si>
    <t>Location</t>
  </si>
  <si>
    <t>Auger</t>
  </si>
  <si>
    <t>Tube Holder</t>
  </si>
  <si>
    <t>End Mount</t>
  </si>
  <si>
    <t>End Mount - Stage</t>
  </si>
  <si>
    <t>Base Mount, Guide Mount</t>
  </si>
  <si>
    <t>Plunger</t>
  </si>
  <si>
    <t>Stainless Steel Machine Screws: M3</t>
  </si>
  <si>
    <t>Stainless Steel Machine Screws: M4</t>
  </si>
  <si>
    <t>Stainless Steel Machine Screws: Other</t>
  </si>
  <si>
    <t>Nema 23 Worm Gearbox</t>
  </si>
  <si>
    <t>Lng</t>
  </si>
  <si>
    <t>Stage, Guide Follower</t>
  </si>
  <si>
    <t>Guide Follower</t>
  </si>
  <si>
    <t>Hex</t>
  </si>
  <si>
    <t>Stainless Steel Nuts: M3 &amp; M4</t>
  </si>
  <si>
    <t>Square</t>
  </si>
  <si>
    <t>End mount, Base mount</t>
  </si>
  <si>
    <t>Square, Thin</t>
  </si>
  <si>
    <t>Stainless Steel Ball Bearings</t>
  </si>
  <si>
    <t>ID</t>
  </si>
  <si>
    <t>OD</t>
  </si>
  <si>
    <t>11mm</t>
  </si>
  <si>
    <t>35mm</t>
  </si>
  <si>
    <t>Tube Base Mount</t>
  </si>
  <si>
    <t>6.35mm</t>
  </si>
  <si>
    <t>1/4in</t>
  </si>
  <si>
    <t>3/4in</t>
  </si>
  <si>
    <t>9/32in</t>
  </si>
  <si>
    <t>Auger housing - motor</t>
  </si>
  <si>
    <t>Auger housing - stage</t>
  </si>
  <si>
    <t xml:space="preserve">Auger </t>
  </si>
  <si>
    <t>Hgt</t>
  </si>
  <si>
    <t>1.8mm</t>
  </si>
  <si>
    <t>3.5mm</t>
  </si>
  <si>
    <t>2.4mm</t>
  </si>
  <si>
    <t>Stainless Steel Washer</t>
  </si>
  <si>
    <t>Height</t>
  </si>
  <si>
    <t>3mm</t>
  </si>
  <si>
    <t>I.) Hardware and Fasteners</t>
  </si>
  <si>
    <t>Material</t>
  </si>
  <si>
    <t>File Name</t>
  </si>
  <si>
    <t>auger_screw.stl</t>
  </si>
  <si>
    <t>Screw Guide</t>
  </si>
  <si>
    <t>Ram</t>
  </si>
  <si>
    <t>III.) Mechanical Components / Hardware</t>
  </si>
  <si>
    <t>700mm</t>
  </si>
  <si>
    <t>T10</t>
  </si>
  <si>
    <t>Stainless Steel T10 Trapezoidal Lead Screw</t>
  </si>
  <si>
    <t>Brass T10 Trapezoidal Lead Screw Nut</t>
  </si>
  <si>
    <t>Ram, Plunger</t>
  </si>
  <si>
    <t>Aluminum Square Tubing</t>
  </si>
  <si>
    <t>Wall</t>
  </si>
  <si>
    <t>1in</t>
  </si>
  <si>
    <t>1/16 in</t>
  </si>
  <si>
    <t>550mm</t>
  </si>
  <si>
    <t>Nema 17 Motor Coupling</t>
  </si>
  <si>
    <t>Diameter</t>
  </si>
  <si>
    <t>Size A</t>
  </si>
  <si>
    <t>Size B</t>
  </si>
  <si>
    <t>10mm</t>
  </si>
  <si>
    <t xml:space="preserve">Draw Toggle Latch </t>
  </si>
  <si>
    <t>Brand</t>
  </si>
  <si>
    <t>uxcell</t>
  </si>
  <si>
    <t>38mm</t>
  </si>
  <si>
    <t>IV.) Motors with Gearboxes</t>
  </si>
  <si>
    <t>Motor</t>
  </si>
  <si>
    <t>Gearbox Type</t>
  </si>
  <si>
    <t>Reduction Ratio</t>
  </si>
  <si>
    <t>Nema 17</t>
  </si>
  <si>
    <t>Nema 23</t>
  </si>
  <si>
    <t>Planetary</t>
  </si>
  <si>
    <t>Worm</t>
  </si>
  <si>
    <t>II.) 3D Printed / Laser Cut Components</t>
  </si>
  <si>
    <t>auger_housing.stl</t>
  </si>
  <si>
    <t>auger_stage.stl</t>
  </si>
  <si>
    <t>plunger.stl</t>
  </si>
  <si>
    <t>screwGuide_follower.stl</t>
  </si>
  <si>
    <t>screwGuide_mountA.stl</t>
  </si>
  <si>
    <t>screwGuide_mountB.stl</t>
  </si>
  <si>
    <t>tube_baseMount.stl</t>
  </si>
  <si>
    <t>tube_endMount.stl</t>
  </si>
  <si>
    <t>tubeHolderA.stl</t>
  </si>
  <si>
    <t>tubeHolderB.stl</t>
  </si>
  <si>
    <t>wormGear_nut_coupling.stl</t>
  </si>
  <si>
    <t>V.) O-Rings</t>
  </si>
  <si>
    <t>bearing_cover.stl</t>
  </si>
  <si>
    <t>3.71 to 1</t>
  </si>
  <si>
    <t>30 to 1</t>
  </si>
  <si>
    <t>60mm</t>
  </si>
  <si>
    <t>Nitrile Rubber</t>
  </si>
  <si>
    <t>Pluger, End Mount</t>
  </si>
  <si>
    <t>gasket_A.dxf</t>
  </si>
  <si>
    <t>gasket_B.dxf</t>
  </si>
  <si>
    <t>VI.) Nozzles</t>
  </si>
  <si>
    <t>tubeHolder_grip.dxf</t>
  </si>
  <si>
    <t>https://www.belmetric.com/3mm-c-563_581_1026_1633/ss3x5flatss-set-screw-flat-point-stainless-p-10652.html</t>
  </si>
  <si>
    <t>Socket Set Screw</t>
  </si>
  <si>
    <t>Socket Button Head</t>
  </si>
  <si>
    <t>https://www.belmetric.com/3mm-c-563_581_584_603/sb3x8ss-button-allen-socket-head-stainless-p-3258.html</t>
  </si>
  <si>
    <t>Socket Flat Head</t>
  </si>
  <si>
    <t>https://www.belmetric.com/3mm-c-563_581_583_609/sf3x8ss-flat-head-allen-drive-stainless-p-3301.html</t>
  </si>
  <si>
    <t>https://www.belmetric.com/3mm-c-563_581_582_585/bsh3x12ss-allen-head-stainless-steel-p-3141.html</t>
  </si>
  <si>
    <t>https://www.belmetric.com/3mm-c-563_581_582_585/bsh3x20ss-allen-head-stainless-steel-p-3143.html</t>
  </si>
  <si>
    <t>https://www.belmetric.com/3mm-c-563_581_582_585/bsh3x30ss-allen-head-stainless-steel-p-8759.html</t>
  </si>
  <si>
    <t>https://www.belmetric.com/4mm-c-563_581_582_586/bsh4x12ss-allen-head-stainless-steel-p-3146.html</t>
  </si>
  <si>
    <t>https://www.belmetric.com/4mm-c-563_581_582_586/bsh4x16ss-allen-head-stainless-steel-p-3147.html</t>
  </si>
  <si>
    <t>https://www.belmetric.com/4mm-c-563_581_582_586/bsh4x18ss-allen-head-stainless-steel-p-5775.html</t>
  </si>
  <si>
    <t>https://www.belmetric.com/4mm-c-563_581_582_586/bsh4x20ss-allen-head-stainless-steel-p-3148.html</t>
  </si>
  <si>
    <t>https://www.belmetric.com/4mm-c-563_581_582_586/bsh4x22ss-allen-head-stainless-steel-p-5774.html</t>
  </si>
  <si>
    <t>https://www.belmetric.com/6mm-c-563_581_582_588/bsh6x20ss-allen-head-stainless-steel-p-3186.html</t>
  </si>
  <si>
    <t>https://www.belmetric.com/5mm-c-563_581_582_587/bsh5x16ss-allen-head-stainless-steel-p-3172.html</t>
  </si>
  <si>
    <t>https://www.belmetric.com/coarse-thread-c-563_578_623_1004/nr3ss-hex-nut-stainless-steel-p-3443.html</t>
  </si>
  <si>
    <t>https://www.belmetric.com/square-nut-thin-c-563_578_1173_1874/nsq3thinss-square-nut-thin-stainless-p-13083.html</t>
  </si>
  <si>
    <t>Source (If applicable)</t>
  </si>
  <si>
    <t>https://www.shapeways.com/product/XDJKCNMEJ/cera-1-extruder-auger?optionId=145824533&amp;li=shops</t>
  </si>
  <si>
    <t>https://www.shapeways.com/product/TWY3GB4AK/cera-1-coupling-for-t10-leadscrew-and-nema-23-wo?optionId=132440376&amp;li=shops</t>
  </si>
  <si>
    <t>Steel</t>
  </si>
  <si>
    <t>https://www.mcmaster.com/4648k13</t>
  </si>
  <si>
    <t>https://www.mcmaster.com/97258a102</t>
  </si>
  <si>
    <t>https://bearingsdirect.com/ball-bearings/metric-sizes-ball-bearing/6200-series-light-duty-c3-emq/6202-zz-16mm-sealed-special-size-ball-bearing-16x35x11-shielded</t>
  </si>
  <si>
    <t>https://www.belmetric.com/standard-outer-diameter-c-4_34_1079_1259/wf16ss-flat-washer-stainless-steel-p-3476.html</t>
  </si>
  <si>
    <t>6.4mm</t>
  </si>
  <si>
    <t>https://www.belmetric.com/small-outer-diameter-c-4_34_1079_1260/wf6x11ss-flat-washer-small-od-stainless-p-7542.html</t>
  </si>
  <si>
    <t>1.6mm</t>
  </si>
  <si>
    <t>https://www.aliexpress.com/item/32583087650.html</t>
  </si>
  <si>
    <t>https://www.aliexpress.com/item/4000007745245.html?spm=a2g0o.productlist.0.0.846c40fa9LMxOD&amp;algo_pvid=93a143ce-088f-42e0-aa3c-9de584647c2f&amp;algo_expid=93a143ce-088f-42e0-aa3c-9de584647c2f-0&amp;btsid=0ab50f4415856109831783098ed279&amp;ws_ab_test=searchweb0_0,searchweb201602_,searchweb201603_</t>
  </si>
  <si>
    <t>https://www.homedepot.com/p/Everbilt-1-in-x-96-in-Aluminum-Square-Tube-with-1-20-in-Thick-802537/204273939</t>
  </si>
  <si>
    <t>https://www.aliexpress.com/item/32913158582.html?spm=a2g0o.productlist.0.0.13e829f9Wj9wE6&amp;algo_pvid=5c0e0a4f-2892-49f5-b7ae-0df868d3c08c&amp;algo_expid=5c0e0a4f-2892-49f5-b7ae-0df868d3c08c-0&amp;btsid=0be3769015856111062853971e7255&amp;ws_ab_test=searchweb0_0,searchweb201602_,searchweb201603_</t>
  </si>
  <si>
    <t>https://www.aliexpress.com/item/32856362177.html</t>
  </si>
  <si>
    <t>https://www.aliexpress.com/item/33011508459.html?spm=2114.12057483.0.0.c2423e86PI1Zjv</t>
  </si>
  <si>
    <t>https://www.aliexpress.com/item/4000221889379.html?spm=a2g0o.productlist.0.0.640f61c8DYOX8n&amp;algo_pvid=7fb72160-488c-463b-9e68-ad91ac0c568d&amp;algo_expid=7fb72160-488c-463b-9e68-ad91ac0c568d-2&amp;btsid=0ab50f4415856113937124017ed35b&amp;ws_ab_test=searchweb0_0,searchweb201602_,searchweb201603_</t>
  </si>
  <si>
    <t>https://www.aliexpress.com/item/4000181016661.html?spm=a2g0o.productlist.0.0.6feb6578oFYowI&amp;algo_pvid=269269a9-b8e4-42af-8ee2-6fd24d3fd4a1&amp;algo_expid=269269a9-b8e4-42af-8ee2-6fd24d3fd4a1-1&amp;btsid=0ab6d69f15856114749342077e731b&amp;ws_ab_test=searchweb0_0,searchweb201602_,searchweb201603_</t>
  </si>
  <si>
    <t>https://www.faucetdepot.com/prod/Lasco-02-1048E-Rubber-Sheet-1-16-Inch-x-6-Inch-x-6-Inch-185351.asp</t>
  </si>
  <si>
    <t>https://www.aliexpress.com/item/32738744288.html?spm=a2g0o.productlist.0.0.1e304f6eNn0Dlt&amp;algo_pvid=df21f6af-004c-4882-b7eb-044cfd1a0941&amp;algo_expid=df21f6af-004c-4882-b7eb-044cfd1a0941-18&amp;btsid=0ab6f81e15856117217356590e31f4&amp;ws_ab_test=searchweb0_0,searchweb201602_,searchweb201603_</t>
  </si>
  <si>
    <t>~ Cost ea</t>
  </si>
  <si>
    <t>~ Cost Total</t>
  </si>
  <si>
    <t>Pitch, lead</t>
  </si>
  <si>
    <t>2mm, 2mm</t>
  </si>
  <si>
    <t>34mm</t>
  </si>
  <si>
    <t>56mm</t>
  </si>
  <si>
    <t>PETG or ABS, 100% infill</t>
  </si>
  <si>
    <t>PETG or ABS, 20% infill</t>
  </si>
  <si>
    <t>Total Cost (USD):</t>
  </si>
  <si>
    <t>BILL OF MATERIALS: CERA-1 CLAY EXTRUDER</t>
  </si>
  <si>
    <t>https://www.belmetric.com/4mm-c-563_581_583_610/sf4x5ss-flat-head-allen-drive-stainless-p-8031.html</t>
  </si>
  <si>
    <t>Tube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</si>
</sst>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 (Body)"/>
    </font>
    <font>
      <u/>
      <sz val="12"/>
      <color theme="1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/>
    <xf numFmtId="0" fontId="8" fillId="0" borderId="0" xfId="1"/>
    <xf numFmtId="0" fontId="8" fillId="0" borderId="0" xfId="1" applyAlignment="1"/>
    <xf numFmtId="0" fontId="9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bearingsdirect.com/ball-bearings/metric-sizes-ball-bearing/6200-series-light-duty-c3-emq/6202-zz-16mm-sealed-special-size-ball-bearing-16x35x11-shielded" TargetMode="External"/><Relationship Id="rId21" Type="http://schemas.openxmlformats.org/officeDocument/2006/relationships/hyperlink" Target="https://www.belmetric.com/standard-outer-diameter-c-4_34_1079_1259/wf16ss-flat-washer-stainless-steel-p-3476.html" TargetMode="External"/><Relationship Id="rId22" Type="http://schemas.openxmlformats.org/officeDocument/2006/relationships/hyperlink" Target="https://www.belmetric.com/small-outer-diameter-c-4_34_1079_1260/wf6x11ss-flat-washer-small-od-stainless-p-7542.html" TargetMode="External"/><Relationship Id="rId23" Type="http://schemas.openxmlformats.org/officeDocument/2006/relationships/hyperlink" Target="https://www.aliexpress.com/item/32583087650.html" TargetMode="External"/><Relationship Id="rId24" Type="http://schemas.openxmlformats.org/officeDocument/2006/relationships/hyperlink" Target="https://www.aliexpress.com/item/4000007745245.html?spm=a2g0o.productlist.0.0.846c40fa9LMxOD&amp;algo_pvid=93a143ce-088f-42e0-aa3c-9de584647c2f&amp;algo_expid=93a143ce-088f-42e0-aa3c-9de584647c2f-0&amp;btsid=0ab50f4415856109831783098ed279&amp;ws_ab_test=searchweb0_0,searchweb201602_,searchweb201603_" TargetMode="External"/><Relationship Id="rId25" Type="http://schemas.openxmlformats.org/officeDocument/2006/relationships/hyperlink" Target="https://www.homedepot.com/p/Everbilt-1-in-x-96-in-Aluminum-Square-Tube-with-1-20-in-Thick-802537/204273939" TargetMode="External"/><Relationship Id="rId26" Type="http://schemas.openxmlformats.org/officeDocument/2006/relationships/hyperlink" Target="https://www.aliexpress.com/item/32913158582.html?spm=a2g0o.productlist.0.0.13e829f9Wj9wE6&amp;algo_pvid=5c0e0a4f-2892-49f5-b7ae-0df868d3c08c&amp;algo_expid=5c0e0a4f-2892-49f5-b7ae-0df868d3c08c-0&amp;btsid=0be3769015856111062853971e7255&amp;ws_ab_test=searchweb0_0,searchweb201602_,searchweb201603_" TargetMode="External"/><Relationship Id="rId27" Type="http://schemas.openxmlformats.org/officeDocument/2006/relationships/hyperlink" Target="https://www.aliexpress.com/item/32856362177.html" TargetMode="External"/><Relationship Id="rId28" Type="http://schemas.openxmlformats.org/officeDocument/2006/relationships/hyperlink" Target="https://www.aliexpress.com/item/33011508459.html?spm=2114.12057483.0.0.c2423e86PI1Zjv" TargetMode="External"/><Relationship Id="rId29" Type="http://schemas.openxmlformats.org/officeDocument/2006/relationships/hyperlink" Target="https://www.aliexpress.com/item/4000221889379.html?spm=a2g0o.productlist.0.0.640f61c8DYOX8n&amp;algo_pvid=7fb72160-488c-463b-9e68-ad91ac0c568d&amp;algo_expid=7fb72160-488c-463b-9e68-ad91ac0c568d-2&amp;btsid=0ab50f4415856113937124017ed35b&amp;ws_ab_test=searchweb0_0,searchweb201602_,searchweb201603_" TargetMode="External"/><Relationship Id="rId1" Type="http://schemas.openxmlformats.org/officeDocument/2006/relationships/hyperlink" Target="https://www.belmetric.com/3mm-c-563_581_1026_1633/ss3x5flatss-set-screw-flat-point-stainless-p-10652.html" TargetMode="External"/><Relationship Id="rId2" Type="http://schemas.openxmlformats.org/officeDocument/2006/relationships/hyperlink" Target="https://www.belmetric.com/3mm-c-563_581_584_603/sb3x8ss-button-allen-socket-head-stainless-p-3258.html" TargetMode="External"/><Relationship Id="rId3" Type="http://schemas.openxmlformats.org/officeDocument/2006/relationships/hyperlink" Target="https://www.belmetric.com/3mm-c-563_581_583_609/sf3x8ss-flat-head-allen-drive-stainless-p-3301.html" TargetMode="External"/><Relationship Id="rId4" Type="http://schemas.openxmlformats.org/officeDocument/2006/relationships/hyperlink" Target="https://www.belmetric.com/3mm-c-563_581_582_585/bsh3x12ss-allen-head-stainless-steel-p-3141.html" TargetMode="External"/><Relationship Id="rId5" Type="http://schemas.openxmlformats.org/officeDocument/2006/relationships/hyperlink" Target="https://www.belmetric.com/3mm-c-563_581_582_585/bsh3x20ss-allen-head-stainless-steel-p-3143.html" TargetMode="External"/><Relationship Id="rId30" Type="http://schemas.openxmlformats.org/officeDocument/2006/relationships/hyperlink" Target="https://www.aliexpress.com/item/4000181016661.html?spm=a2g0o.productlist.0.0.6feb6578oFYowI&amp;algo_pvid=269269a9-b8e4-42af-8ee2-6fd24d3fd4a1&amp;algo_expid=269269a9-b8e4-42af-8ee2-6fd24d3fd4a1-1&amp;btsid=0ab6d69f15856114749342077e731b&amp;ws_ab_test=searchweb0_0,searchweb201602_,searchweb201603_" TargetMode="External"/><Relationship Id="rId31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2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9" Type="http://schemas.openxmlformats.org/officeDocument/2006/relationships/hyperlink" Target="https://www.belmetric.com/4mm-c-563_581_582_586/bsh4x18ss-allen-head-stainless-steel-p-5775.html" TargetMode="External"/><Relationship Id="rId6" Type="http://schemas.openxmlformats.org/officeDocument/2006/relationships/hyperlink" Target="https://www.belmetric.com/3mm-c-563_581_582_585/bsh3x30ss-allen-head-stainless-steel-p-8759.html" TargetMode="External"/><Relationship Id="rId7" Type="http://schemas.openxmlformats.org/officeDocument/2006/relationships/hyperlink" Target="https://www.belmetric.com/4mm-c-563_581_582_586/bsh4x12ss-allen-head-stainless-steel-p-3146.html" TargetMode="External"/><Relationship Id="rId8" Type="http://schemas.openxmlformats.org/officeDocument/2006/relationships/hyperlink" Target="https://www.belmetric.com/4mm-c-563_581_582_586/bsh4x16ss-allen-head-stainless-steel-p-3147.html" TargetMode="External"/><Relationship Id="rId33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4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5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6" Type="http://schemas.openxmlformats.org/officeDocument/2006/relationships/hyperlink" Target="https://www.faucetdepot.com/prod/Lasco-02-1048E-Rubber-Sheet-1-16-Inch-x-6-Inch-x-6-Inch-185351.asp" TargetMode="External"/><Relationship Id="rId10" Type="http://schemas.openxmlformats.org/officeDocument/2006/relationships/hyperlink" Target="https://www.belmetric.com/4mm-c-563_581_582_586/bsh4x20ss-allen-head-stainless-steel-p-3148.html" TargetMode="External"/><Relationship Id="rId11" Type="http://schemas.openxmlformats.org/officeDocument/2006/relationships/hyperlink" Target="https://www.belmetric.com/4mm-c-563_581_582_586/bsh4x22ss-allen-head-stainless-steel-p-5774.html" TargetMode="External"/><Relationship Id="rId12" Type="http://schemas.openxmlformats.org/officeDocument/2006/relationships/hyperlink" Target="https://www.belmetric.com/6mm-c-563_581_582_588/bsh6x20ss-allen-head-stainless-steel-p-3186.html" TargetMode="External"/><Relationship Id="rId13" Type="http://schemas.openxmlformats.org/officeDocument/2006/relationships/hyperlink" Target="https://www.belmetric.com/5mm-c-563_581_582_587/bsh5x16ss-allen-head-stainless-steel-p-3172.html" TargetMode="External"/><Relationship Id="rId14" Type="http://schemas.openxmlformats.org/officeDocument/2006/relationships/hyperlink" Target="https://www.belmetric.com/coarse-thread-c-563_578_623_1004/nr3ss-hex-nut-stainless-steel-p-3443.html" TargetMode="External"/><Relationship Id="rId15" Type="http://schemas.openxmlformats.org/officeDocument/2006/relationships/hyperlink" Target="https://www.belmetric.com/square-nut-thin-c-563_578_1173_1874/nsq3thinss-square-nut-thin-stainless-p-13083.html" TargetMode="External"/><Relationship Id="rId16" Type="http://schemas.openxmlformats.org/officeDocument/2006/relationships/hyperlink" Target="https://www.shapeways.com/product/XDJKCNMEJ/cera-1-extruder-auger?optionId=145824533&amp;li=shops" TargetMode="External"/><Relationship Id="rId17" Type="http://schemas.openxmlformats.org/officeDocument/2006/relationships/hyperlink" Target="https://www.shapeways.com/product/TWY3GB4AK/cera-1-coupling-for-t10-leadscrew-and-nema-23-wo?optionId=132440376&amp;li=shops" TargetMode="External"/><Relationship Id="rId18" Type="http://schemas.openxmlformats.org/officeDocument/2006/relationships/hyperlink" Target="https://www.mcmaster.com/4648k13" TargetMode="External"/><Relationship Id="rId19" Type="http://schemas.openxmlformats.org/officeDocument/2006/relationships/hyperlink" Target="https://www.mcmaster.com/97258a102" TargetMode="External"/><Relationship Id="rId37" Type="http://schemas.openxmlformats.org/officeDocument/2006/relationships/hyperlink" Target="https://www.belmetric.com/4mm-c-563_581_583_610/sf4x5ss-flat-head-allen-drive-stainless-p-80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67" workbookViewId="0">
      <selection activeCell="G63" sqref="G63"/>
    </sheetView>
  </sheetViews>
  <sheetFormatPr baseColWidth="10" defaultRowHeight="16" x14ac:dyDescent="0.2"/>
  <cols>
    <col min="1" max="1" width="5.33203125" customWidth="1"/>
    <col min="2" max="2" width="8.5" customWidth="1"/>
    <col min="3" max="3" width="9" customWidth="1"/>
    <col min="4" max="4" width="16.6640625" customWidth="1"/>
    <col min="5" max="5" width="23.1640625" customWidth="1"/>
    <col min="6" max="6" width="46.6640625" customWidth="1"/>
    <col min="7" max="7" width="15.83203125" customWidth="1"/>
    <col min="8" max="8" width="15.6640625" customWidth="1"/>
  </cols>
  <sheetData>
    <row r="1" spans="1:8" ht="24" x14ac:dyDescent="0.3">
      <c r="A1" s="11" t="s">
        <v>162</v>
      </c>
      <c r="B1" s="12"/>
      <c r="C1" s="12"/>
      <c r="D1" s="12"/>
      <c r="E1" s="12"/>
    </row>
    <row r="3" spans="1:8" ht="19" x14ac:dyDescent="0.25">
      <c r="A3" s="13" t="s">
        <v>57</v>
      </c>
      <c r="B3" s="14"/>
      <c r="C3" s="14"/>
      <c r="D3" s="14"/>
      <c r="E3" s="14"/>
    </row>
    <row r="4" spans="1:8" x14ac:dyDescent="0.2">
      <c r="A4" s="15" t="s">
        <v>25</v>
      </c>
      <c r="B4" s="16"/>
      <c r="C4" s="16"/>
      <c r="D4" s="16"/>
      <c r="E4" s="16"/>
    </row>
    <row r="5" spans="1:8" x14ac:dyDescent="0.2">
      <c r="A5" s="1" t="s">
        <v>9</v>
      </c>
      <c r="B5" s="1" t="s">
        <v>0</v>
      </c>
      <c r="C5" s="1" t="s">
        <v>29</v>
      </c>
      <c r="D5" s="1" t="s">
        <v>1</v>
      </c>
      <c r="E5" s="1" t="s">
        <v>18</v>
      </c>
      <c r="F5" s="1" t="s">
        <v>6</v>
      </c>
      <c r="G5" s="1" t="s">
        <v>153</v>
      </c>
      <c r="H5" s="1" t="s">
        <v>154</v>
      </c>
    </row>
    <row r="6" spans="1:8" x14ac:dyDescent="0.2">
      <c r="A6">
        <v>4</v>
      </c>
      <c r="B6" t="s">
        <v>3</v>
      </c>
      <c r="C6" t="s">
        <v>17</v>
      </c>
      <c r="D6" t="s">
        <v>115</v>
      </c>
      <c r="E6" t="s">
        <v>31</v>
      </c>
      <c r="F6" s="9" t="s">
        <v>114</v>
      </c>
      <c r="G6">
        <v>0.1</v>
      </c>
      <c r="H6">
        <f>A6*G6</f>
        <v>0.4</v>
      </c>
    </row>
    <row r="7" spans="1:8" x14ac:dyDescent="0.2">
      <c r="A7">
        <v>8</v>
      </c>
      <c r="B7" t="s">
        <v>3</v>
      </c>
      <c r="C7" t="s">
        <v>14</v>
      </c>
      <c r="D7" t="s">
        <v>116</v>
      </c>
      <c r="E7" t="s">
        <v>20</v>
      </c>
      <c r="F7" s="9" t="s">
        <v>117</v>
      </c>
      <c r="G7">
        <v>0.05</v>
      </c>
      <c r="H7">
        <f t="shared" ref="H7:H11" si="0">A7*G7</f>
        <v>0.4</v>
      </c>
    </row>
    <row r="8" spans="1:8" x14ac:dyDescent="0.2">
      <c r="A8">
        <v>4</v>
      </c>
      <c r="B8" t="s">
        <v>3</v>
      </c>
      <c r="C8" t="s">
        <v>14</v>
      </c>
      <c r="D8" t="s">
        <v>118</v>
      </c>
      <c r="E8" t="s">
        <v>20</v>
      </c>
      <c r="F8" s="9" t="s">
        <v>119</v>
      </c>
      <c r="G8">
        <v>0.06</v>
      </c>
      <c r="H8">
        <f t="shared" si="0"/>
        <v>0.24</v>
      </c>
    </row>
    <row r="9" spans="1:8" x14ac:dyDescent="0.2">
      <c r="A9">
        <v>4</v>
      </c>
      <c r="B9" t="s">
        <v>3</v>
      </c>
      <c r="C9" t="s">
        <v>5</v>
      </c>
      <c r="D9" t="s">
        <v>4</v>
      </c>
      <c r="E9" t="s">
        <v>47</v>
      </c>
      <c r="F9" s="9" t="s">
        <v>120</v>
      </c>
      <c r="G9">
        <v>0.06</v>
      </c>
      <c r="H9">
        <f t="shared" si="0"/>
        <v>0.24</v>
      </c>
    </row>
    <row r="10" spans="1:8" x14ac:dyDescent="0.2">
      <c r="A10">
        <v>2</v>
      </c>
      <c r="B10" t="s">
        <v>3</v>
      </c>
      <c r="C10" t="s">
        <v>13</v>
      </c>
      <c r="D10" t="s">
        <v>4</v>
      </c>
      <c r="E10" t="s">
        <v>20</v>
      </c>
      <c r="F10" s="9" t="s">
        <v>121</v>
      </c>
      <c r="G10">
        <v>7.0000000000000007E-2</v>
      </c>
      <c r="H10">
        <f t="shared" si="0"/>
        <v>0.14000000000000001</v>
      </c>
    </row>
    <row r="11" spans="1:8" x14ac:dyDescent="0.2">
      <c r="A11">
        <v>4</v>
      </c>
      <c r="B11" t="s">
        <v>3</v>
      </c>
      <c r="C11" t="s">
        <v>7</v>
      </c>
      <c r="D11" t="s">
        <v>4</v>
      </c>
      <c r="E11" t="s">
        <v>48</v>
      </c>
      <c r="F11" s="9" t="s">
        <v>122</v>
      </c>
      <c r="G11">
        <v>0.1</v>
      </c>
      <c r="H11">
        <f t="shared" si="0"/>
        <v>0.4</v>
      </c>
    </row>
    <row r="12" spans="1:8" x14ac:dyDescent="0.2">
      <c r="A12" s="4" t="s">
        <v>26</v>
      </c>
      <c r="B12" s="5"/>
      <c r="C12" s="5"/>
      <c r="D12" s="5"/>
      <c r="E12" s="5"/>
    </row>
    <row r="13" spans="1:8" x14ac:dyDescent="0.2">
      <c r="A13" s="1" t="s">
        <v>9</v>
      </c>
      <c r="B13" s="1" t="s">
        <v>0</v>
      </c>
      <c r="C13" s="1" t="s">
        <v>29</v>
      </c>
      <c r="D13" s="1" t="s">
        <v>1</v>
      </c>
      <c r="E13" s="1" t="s">
        <v>18</v>
      </c>
      <c r="F13" s="1" t="s">
        <v>6</v>
      </c>
    </row>
    <row r="14" spans="1:8" x14ac:dyDescent="0.2">
      <c r="A14" s="8">
        <v>4</v>
      </c>
      <c r="B14" s="8" t="s">
        <v>10</v>
      </c>
      <c r="C14" s="8" t="s">
        <v>17</v>
      </c>
      <c r="D14" t="s">
        <v>118</v>
      </c>
      <c r="E14" s="8" t="s">
        <v>164</v>
      </c>
      <c r="F14" s="9" t="s">
        <v>163</v>
      </c>
      <c r="G14">
        <v>0.1</v>
      </c>
      <c r="H14">
        <f>G14*A14</f>
        <v>0.4</v>
      </c>
    </row>
    <row r="15" spans="1:8" x14ac:dyDescent="0.2">
      <c r="A15">
        <v>4</v>
      </c>
      <c r="B15" t="s">
        <v>10</v>
      </c>
      <c r="C15" t="s">
        <v>5</v>
      </c>
      <c r="D15" t="s">
        <v>4</v>
      </c>
      <c r="E15" t="s">
        <v>24</v>
      </c>
      <c r="F15" s="9" t="s">
        <v>123</v>
      </c>
      <c r="G15">
        <v>0.08</v>
      </c>
      <c r="H15">
        <f t="shared" ref="H15:H19" si="1">A15*G15</f>
        <v>0.32</v>
      </c>
    </row>
    <row r="16" spans="1:8" x14ac:dyDescent="0.2">
      <c r="A16">
        <v>8</v>
      </c>
      <c r="B16" t="s">
        <v>10</v>
      </c>
      <c r="C16" t="s">
        <v>8</v>
      </c>
      <c r="D16" t="s">
        <v>4</v>
      </c>
      <c r="E16" t="s">
        <v>21</v>
      </c>
      <c r="F16" s="9" t="s">
        <v>124</v>
      </c>
      <c r="G16">
        <v>0.09</v>
      </c>
      <c r="H16">
        <f t="shared" si="1"/>
        <v>0.72</v>
      </c>
    </row>
    <row r="17" spans="1:8" x14ac:dyDescent="0.2">
      <c r="A17">
        <v>2</v>
      </c>
      <c r="B17" t="s">
        <v>10</v>
      </c>
      <c r="C17" t="s">
        <v>12</v>
      </c>
      <c r="D17" t="s">
        <v>4</v>
      </c>
      <c r="E17" t="s">
        <v>22</v>
      </c>
      <c r="F17" s="9" t="s">
        <v>125</v>
      </c>
      <c r="G17">
        <v>0.12</v>
      </c>
      <c r="H17">
        <f t="shared" si="1"/>
        <v>0.24</v>
      </c>
    </row>
    <row r="18" spans="1:8" x14ac:dyDescent="0.2">
      <c r="A18">
        <v>10</v>
      </c>
      <c r="B18" t="s">
        <v>10</v>
      </c>
      <c r="C18" t="s">
        <v>13</v>
      </c>
      <c r="D18" t="s">
        <v>4</v>
      </c>
      <c r="E18" t="s">
        <v>23</v>
      </c>
      <c r="F18" s="9" t="s">
        <v>126</v>
      </c>
      <c r="G18">
        <v>0.11</v>
      </c>
      <c r="H18">
        <f t="shared" si="1"/>
        <v>1.1000000000000001</v>
      </c>
    </row>
    <row r="19" spans="1:8" x14ac:dyDescent="0.2">
      <c r="A19">
        <v>2</v>
      </c>
      <c r="B19" t="s">
        <v>10</v>
      </c>
      <c r="C19" t="s">
        <v>11</v>
      </c>
      <c r="D19" t="s">
        <v>4</v>
      </c>
      <c r="E19" t="s">
        <v>22</v>
      </c>
      <c r="F19" s="9" t="s">
        <v>127</v>
      </c>
      <c r="G19">
        <v>0.18</v>
      </c>
      <c r="H19">
        <f t="shared" si="1"/>
        <v>0.36</v>
      </c>
    </row>
    <row r="20" spans="1:8" x14ac:dyDescent="0.2">
      <c r="A20" s="4" t="s">
        <v>27</v>
      </c>
      <c r="B20" s="5"/>
      <c r="C20" s="5"/>
      <c r="D20" s="5"/>
      <c r="E20" s="5"/>
    </row>
    <row r="21" spans="1:8" x14ac:dyDescent="0.2">
      <c r="A21" s="1" t="s">
        <v>9</v>
      </c>
      <c r="B21" s="1" t="s">
        <v>0</v>
      </c>
      <c r="C21" s="1" t="s">
        <v>29</v>
      </c>
      <c r="D21" s="1" t="s">
        <v>1</v>
      </c>
      <c r="E21" s="1" t="s">
        <v>18</v>
      </c>
      <c r="F21" s="1" t="s">
        <v>6</v>
      </c>
    </row>
    <row r="22" spans="1:8" x14ac:dyDescent="0.2">
      <c r="A22">
        <v>4</v>
      </c>
      <c r="B22" t="s">
        <v>16</v>
      </c>
      <c r="C22" t="s">
        <v>8</v>
      </c>
      <c r="D22" t="s">
        <v>4</v>
      </c>
      <c r="E22" t="s">
        <v>28</v>
      </c>
      <c r="F22" s="9" t="s">
        <v>129</v>
      </c>
      <c r="G22">
        <v>0.14000000000000001</v>
      </c>
      <c r="H22">
        <f t="shared" ref="H22:H23" si="2">A22*G22</f>
        <v>0.56000000000000005</v>
      </c>
    </row>
    <row r="23" spans="1:8" x14ac:dyDescent="0.2">
      <c r="A23">
        <v>8</v>
      </c>
      <c r="B23" t="s">
        <v>15</v>
      </c>
      <c r="C23" t="s">
        <v>13</v>
      </c>
      <c r="D23" t="s">
        <v>4</v>
      </c>
      <c r="E23" t="s">
        <v>23</v>
      </c>
      <c r="F23" s="9" t="s">
        <v>128</v>
      </c>
      <c r="G23">
        <v>0.22</v>
      </c>
      <c r="H23">
        <f t="shared" si="2"/>
        <v>1.76</v>
      </c>
    </row>
    <row r="24" spans="1:8" x14ac:dyDescent="0.2">
      <c r="A24" s="4" t="s">
        <v>33</v>
      </c>
      <c r="B24" s="5"/>
      <c r="C24" s="5"/>
      <c r="D24" s="5"/>
      <c r="E24" s="5"/>
    </row>
    <row r="25" spans="1:8" x14ac:dyDescent="0.2">
      <c r="A25" s="1" t="s">
        <v>9</v>
      </c>
      <c r="B25" s="1" t="s">
        <v>0</v>
      </c>
      <c r="C25" s="1" t="s">
        <v>50</v>
      </c>
      <c r="D25" s="1" t="s">
        <v>1</v>
      </c>
      <c r="E25" s="1" t="s">
        <v>18</v>
      </c>
      <c r="F25" s="1" t="s">
        <v>6</v>
      </c>
    </row>
    <row r="26" spans="1:8" x14ac:dyDescent="0.2">
      <c r="A26">
        <v>8</v>
      </c>
      <c r="B26" t="s">
        <v>3</v>
      </c>
      <c r="C26" t="s">
        <v>51</v>
      </c>
      <c r="D26" t="s">
        <v>36</v>
      </c>
      <c r="E26" t="s">
        <v>30</v>
      </c>
      <c r="F26" s="9" t="s">
        <v>131</v>
      </c>
      <c r="G26">
        <v>0.11</v>
      </c>
      <c r="H26">
        <f t="shared" ref="H26:H28" si="3">A26*G26</f>
        <v>0.88</v>
      </c>
    </row>
    <row r="27" spans="1:8" x14ac:dyDescent="0.2">
      <c r="A27">
        <v>8</v>
      </c>
      <c r="B27" t="s">
        <v>3</v>
      </c>
      <c r="C27" t="s">
        <v>53</v>
      </c>
      <c r="D27" t="s">
        <v>32</v>
      </c>
      <c r="E27" t="s">
        <v>20</v>
      </c>
      <c r="F27" s="9" t="s">
        <v>130</v>
      </c>
      <c r="G27">
        <v>0.05</v>
      </c>
      <c r="H27">
        <f t="shared" si="3"/>
        <v>0.4</v>
      </c>
    </row>
    <row r="28" spans="1:8" x14ac:dyDescent="0.2">
      <c r="A28">
        <v>20</v>
      </c>
      <c r="B28" t="s">
        <v>10</v>
      </c>
      <c r="C28" t="s">
        <v>52</v>
      </c>
      <c r="D28" t="s">
        <v>34</v>
      </c>
      <c r="E28" t="s">
        <v>35</v>
      </c>
      <c r="F28" s="9" t="s">
        <v>137</v>
      </c>
      <c r="G28">
        <v>0.22</v>
      </c>
      <c r="H28">
        <f t="shared" si="3"/>
        <v>4.4000000000000004</v>
      </c>
    </row>
    <row r="30" spans="1:8" ht="19" x14ac:dyDescent="0.25">
      <c r="A30" s="7" t="s">
        <v>91</v>
      </c>
      <c r="B30" s="7"/>
      <c r="C30" s="7"/>
      <c r="D30" s="7"/>
      <c r="E30" s="7"/>
    </row>
    <row r="31" spans="1:8" x14ac:dyDescent="0.2">
      <c r="A31" s="1" t="s">
        <v>9</v>
      </c>
      <c r="B31" s="3" t="s">
        <v>59</v>
      </c>
      <c r="C31" s="3"/>
      <c r="D31" s="1" t="s">
        <v>58</v>
      </c>
      <c r="E31" s="1" t="s">
        <v>18</v>
      </c>
      <c r="F31" s="1" t="s">
        <v>132</v>
      </c>
    </row>
    <row r="32" spans="1:8" x14ac:dyDescent="0.2">
      <c r="A32">
        <v>1</v>
      </c>
      <c r="B32" s="6" t="s">
        <v>92</v>
      </c>
      <c r="C32" s="6"/>
      <c r="D32" t="s">
        <v>159</v>
      </c>
      <c r="E32" t="s">
        <v>19</v>
      </c>
      <c r="G32">
        <v>1.52</v>
      </c>
      <c r="H32">
        <f t="shared" ref="H32:H45" si="4">A32*G32</f>
        <v>1.52</v>
      </c>
    </row>
    <row r="33" spans="1:8" x14ac:dyDescent="0.2">
      <c r="A33">
        <v>1</v>
      </c>
      <c r="B33" s="6" t="s">
        <v>60</v>
      </c>
      <c r="C33" s="6"/>
      <c r="D33" t="s">
        <v>135</v>
      </c>
      <c r="E33" t="s">
        <v>19</v>
      </c>
      <c r="F33" s="9" t="s">
        <v>133</v>
      </c>
      <c r="G33">
        <v>40</v>
      </c>
      <c r="H33">
        <f t="shared" si="4"/>
        <v>40</v>
      </c>
    </row>
    <row r="34" spans="1:8" x14ac:dyDescent="0.2">
      <c r="A34">
        <v>1</v>
      </c>
      <c r="B34" s="6" t="s">
        <v>93</v>
      </c>
      <c r="C34" s="6"/>
      <c r="D34" t="s">
        <v>159</v>
      </c>
      <c r="E34" t="s">
        <v>19</v>
      </c>
      <c r="G34">
        <v>1.9</v>
      </c>
      <c r="H34">
        <f t="shared" si="4"/>
        <v>1.9</v>
      </c>
    </row>
    <row r="35" spans="1:8" x14ac:dyDescent="0.2">
      <c r="A35">
        <v>1</v>
      </c>
      <c r="B35" s="6" t="s">
        <v>104</v>
      </c>
      <c r="C35" s="6"/>
      <c r="D35" t="s">
        <v>159</v>
      </c>
      <c r="E35" t="s">
        <v>19</v>
      </c>
      <c r="G35">
        <v>0.02</v>
      </c>
      <c r="H35">
        <f t="shared" si="4"/>
        <v>0.02</v>
      </c>
    </row>
    <row r="36" spans="1:8" x14ac:dyDescent="0.2">
      <c r="A36">
        <v>1</v>
      </c>
      <c r="B36" s="6" t="s">
        <v>95</v>
      </c>
      <c r="C36" s="6"/>
      <c r="D36" t="s">
        <v>159</v>
      </c>
      <c r="E36" t="s">
        <v>61</v>
      </c>
      <c r="G36">
        <v>0.11</v>
      </c>
      <c r="H36">
        <f t="shared" si="4"/>
        <v>0.11</v>
      </c>
    </row>
    <row r="37" spans="1:8" x14ac:dyDescent="0.2">
      <c r="A37">
        <v>1</v>
      </c>
      <c r="B37" s="6" t="s">
        <v>96</v>
      </c>
      <c r="C37" s="6"/>
      <c r="D37" t="s">
        <v>160</v>
      </c>
      <c r="E37" t="s">
        <v>61</v>
      </c>
      <c r="G37">
        <v>1.4</v>
      </c>
      <c r="H37">
        <f t="shared" si="4"/>
        <v>1.4</v>
      </c>
    </row>
    <row r="38" spans="1:8" x14ac:dyDescent="0.2">
      <c r="A38">
        <v>1</v>
      </c>
      <c r="B38" s="6" t="s">
        <v>97</v>
      </c>
      <c r="C38" s="6"/>
      <c r="D38" t="s">
        <v>160</v>
      </c>
      <c r="E38" t="s">
        <v>61</v>
      </c>
      <c r="G38">
        <v>0.86</v>
      </c>
      <c r="H38">
        <f t="shared" si="4"/>
        <v>0.86</v>
      </c>
    </row>
    <row r="39" spans="1:8" x14ac:dyDescent="0.2">
      <c r="A39">
        <v>1</v>
      </c>
      <c r="B39" s="6" t="s">
        <v>98</v>
      </c>
      <c r="C39" s="6"/>
      <c r="D39" t="s">
        <v>159</v>
      </c>
      <c r="E39" t="s">
        <v>62</v>
      </c>
      <c r="G39">
        <v>4.96</v>
      </c>
      <c r="H39">
        <f t="shared" si="4"/>
        <v>4.96</v>
      </c>
    </row>
    <row r="40" spans="1:8" x14ac:dyDescent="0.2">
      <c r="A40">
        <v>1</v>
      </c>
      <c r="B40" s="6" t="s">
        <v>99</v>
      </c>
      <c r="C40" s="6"/>
      <c r="D40" t="s">
        <v>159</v>
      </c>
      <c r="E40" t="s">
        <v>62</v>
      </c>
      <c r="G40">
        <v>1.58</v>
      </c>
      <c r="H40">
        <f t="shared" si="4"/>
        <v>1.58</v>
      </c>
    </row>
    <row r="41" spans="1:8" x14ac:dyDescent="0.2">
      <c r="A41">
        <v>1</v>
      </c>
      <c r="B41" s="6" t="s">
        <v>100</v>
      </c>
      <c r="C41" s="6"/>
      <c r="D41" t="s">
        <v>159</v>
      </c>
      <c r="E41" t="s">
        <v>62</v>
      </c>
      <c r="G41">
        <v>0.5</v>
      </c>
      <c r="H41">
        <f t="shared" si="4"/>
        <v>0.5</v>
      </c>
    </row>
    <row r="42" spans="1:8" x14ac:dyDescent="0.2">
      <c r="A42">
        <v>1</v>
      </c>
      <c r="B42" s="6" t="s">
        <v>101</v>
      </c>
      <c r="C42" s="6"/>
      <c r="D42" t="s">
        <v>159</v>
      </c>
      <c r="E42" t="s">
        <v>62</v>
      </c>
      <c r="G42">
        <v>0.5</v>
      </c>
      <c r="H42">
        <f t="shared" si="4"/>
        <v>0.5</v>
      </c>
    </row>
    <row r="43" spans="1:8" x14ac:dyDescent="0.2">
      <c r="A43">
        <v>1</v>
      </c>
      <c r="B43" s="6" t="s">
        <v>102</v>
      </c>
      <c r="C43" s="6"/>
      <c r="D43" t="s">
        <v>135</v>
      </c>
      <c r="E43" t="s">
        <v>62</v>
      </c>
      <c r="F43" s="9" t="s">
        <v>134</v>
      </c>
      <c r="G43">
        <v>46</v>
      </c>
      <c r="H43">
        <f t="shared" si="4"/>
        <v>46</v>
      </c>
    </row>
    <row r="44" spans="1:8" x14ac:dyDescent="0.2">
      <c r="A44">
        <v>1</v>
      </c>
      <c r="B44" s="6" t="s">
        <v>94</v>
      </c>
      <c r="C44" s="6"/>
      <c r="D44" t="s">
        <v>159</v>
      </c>
      <c r="E44" t="s">
        <v>24</v>
      </c>
      <c r="G44">
        <v>2.36</v>
      </c>
      <c r="H44">
        <f t="shared" si="4"/>
        <v>2.36</v>
      </c>
    </row>
    <row r="45" spans="1:8" x14ac:dyDescent="0.2">
      <c r="A45">
        <v>1</v>
      </c>
      <c r="B45" s="6" t="s">
        <v>110</v>
      </c>
      <c r="C45" s="6"/>
      <c r="D45" t="s">
        <v>108</v>
      </c>
      <c r="E45" t="s">
        <v>19</v>
      </c>
      <c r="F45" s="9" t="s">
        <v>151</v>
      </c>
      <c r="G45">
        <v>1.54</v>
      </c>
      <c r="H45">
        <f t="shared" si="4"/>
        <v>1.54</v>
      </c>
    </row>
    <row r="46" spans="1:8" x14ac:dyDescent="0.2">
      <c r="A46">
        <v>1</v>
      </c>
      <c r="B46" s="6" t="s">
        <v>111</v>
      </c>
      <c r="C46" s="6"/>
      <c r="D46" t="s">
        <v>108</v>
      </c>
      <c r="E46" t="s">
        <v>19</v>
      </c>
      <c r="F46" s="9"/>
    </row>
    <row r="47" spans="1:8" x14ac:dyDescent="0.2">
      <c r="A47">
        <v>2</v>
      </c>
      <c r="B47" s="6" t="s">
        <v>113</v>
      </c>
      <c r="C47" s="6"/>
      <c r="D47" t="s">
        <v>108</v>
      </c>
      <c r="E47" t="s">
        <v>20</v>
      </c>
    </row>
    <row r="49" spans="1:8" ht="19" x14ac:dyDescent="0.25">
      <c r="A49" s="7" t="s">
        <v>63</v>
      </c>
      <c r="B49" s="7"/>
      <c r="C49" s="7"/>
      <c r="D49" s="7"/>
      <c r="E49" s="7"/>
    </row>
    <row r="50" spans="1:8" x14ac:dyDescent="0.2">
      <c r="A50" s="4" t="s">
        <v>37</v>
      </c>
      <c r="B50" s="4"/>
      <c r="C50" s="4"/>
      <c r="D50" s="4"/>
      <c r="E50" s="4"/>
    </row>
    <row r="51" spans="1:8" x14ac:dyDescent="0.2">
      <c r="A51" s="1" t="s">
        <v>9</v>
      </c>
      <c r="B51" s="1" t="s">
        <v>38</v>
      </c>
      <c r="C51" s="1" t="s">
        <v>39</v>
      </c>
      <c r="D51" s="1" t="s">
        <v>55</v>
      </c>
      <c r="E51" s="1" t="s">
        <v>18</v>
      </c>
      <c r="F51" s="1" t="s">
        <v>6</v>
      </c>
    </row>
    <row r="52" spans="1:8" x14ac:dyDescent="0.2">
      <c r="A52">
        <v>1</v>
      </c>
      <c r="B52" t="s">
        <v>8</v>
      </c>
      <c r="C52" t="s">
        <v>41</v>
      </c>
      <c r="D52" t="s">
        <v>40</v>
      </c>
      <c r="E52" t="s">
        <v>42</v>
      </c>
      <c r="F52" s="9" t="s">
        <v>138</v>
      </c>
      <c r="G52">
        <v>6.69</v>
      </c>
      <c r="H52">
        <f t="shared" ref="H52:H53" si="5">A52*G52</f>
        <v>6.69</v>
      </c>
    </row>
    <row r="53" spans="1:8" x14ac:dyDescent="0.2">
      <c r="A53">
        <v>1</v>
      </c>
      <c r="B53" t="s">
        <v>44</v>
      </c>
      <c r="C53" t="s">
        <v>45</v>
      </c>
      <c r="D53" t="s">
        <v>46</v>
      </c>
      <c r="E53" t="s">
        <v>49</v>
      </c>
      <c r="F53" s="9" t="s">
        <v>136</v>
      </c>
      <c r="G53">
        <v>18.14</v>
      </c>
      <c r="H53">
        <f t="shared" si="5"/>
        <v>18.14</v>
      </c>
    </row>
    <row r="54" spans="1:8" x14ac:dyDescent="0.2">
      <c r="A54" s="4" t="s">
        <v>54</v>
      </c>
      <c r="B54" s="4"/>
      <c r="C54" s="4"/>
      <c r="D54" s="4"/>
      <c r="E54" s="4"/>
    </row>
    <row r="55" spans="1:8" x14ac:dyDescent="0.2">
      <c r="A55" s="1" t="s">
        <v>9</v>
      </c>
      <c r="B55" s="1" t="s">
        <v>38</v>
      </c>
      <c r="C55" s="1" t="s">
        <v>39</v>
      </c>
      <c r="D55" s="1" t="s">
        <v>55</v>
      </c>
      <c r="E55" s="1" t="s">
        <v>18</v>
      </c>
      <c r="F55" s="1" t="s">
        <v>6</v>
      </c>
    </row>
    <row r="56" spans="1:8" x14ac:dyDescent="0.2">
      <c r="A56" s="8">
        <v>1</v>
      </c>
      <c r="B56" s="8" t="s">
        <v>140</v>
      </c>
      <c r="C56" s="8" t="s">
        <v>40</v>
      </c>
      <c r="D56" s="8" t="s">
        <v>142</v>
      </c>
      <c r="E56" s="8" t="s">
        <v>49</v>
      </c>
      <c r="F56" s="9" t="s">
        <v>141</v>
      </c>
      <c r="G56">
        <v>0.12</v>
      </c>
      <c r="H56">
        <f t="shared" ref="H56:H57" si="6">A56*G56</f>
        <v>0.12</v>
      </c>
    </row>
    <row r="57" spans="1:8" x14ac:dyDescent="0.2">
      <c r="A57">
        <v>1</v>
      </c>
      <c r="B57" t="s">
        <v>8</v>
      </c>
      <c r="C57" t="s">
        <v>7</v>
      </c>
      <c r="D57" t="s">
        <v>56</v>
      </c>
      <c r="E57" t="s">
        <v>42</v>
      </c>
      <c r="F57" s="9" t="s">
        <v>139</v>
      </c>
      <c r="G57">
        <v>0.3</v>
      </c>
      <c r="H57">
        <f t="shared" si="6"/>
        <v>0.3</v>
      </c>
    </row>
    <row r="58" spans="1:8" x14ac:dyDescent="0.2">
      <c r="A58" s="4" t="s">
        <v>66</v>
      </c>
      <c r="B58" s="4"/>
      <c r="C58" s="4"/>
      <c r="D58" s="4"/>
      <c r="E58" s="4"/>
    </row>
    <row r="59" spans="1:8" x14ac:dyDescent="0.2">
      <c r="A59" s="1" t="s">
        <v>9</v>
      </c>
      <c r="B59" s="1" t="s">
        <v>0</v>
      </c>
      <c r="C59" s="1" t="s">
        <v>29</v>
      </c>
      <c r="D59" s="1" t="s">
        <v>155</v>
      </c>
      <c r="E59" s="1" t="s">
        <v>18</v>
      </c>
      <c r="F59" s="1" t="s">
        <v>6</v>
      </c>
    </row>
    <row r="60" spans="1:8" x14ac:dyDescent="0.2">
      <c r="A60">
        <v>1</v>
      </c>
      <c r="B60" t="s">
        <v>65</v>
      </c>
      <c r="C60" t="s">
        <v>64</v>
      </c>
      <c r="D60" t="s">
        <v>156</v>
      </c>
      <c r="E60" t="s">
        <v>62</v>
      </c>
      <c r="F60" s="9" t="s">
        <v>143</v>
      </c>
      <c r="G60">
        <v>40</v>
      </c>
      <c r="H60">
        <f>A60*G60</f>
        <v>40</v>
      </c>
    </row>
    <row r="61" spans="1:8" x14ac:dyDescent="0.2">
      <c r="A61" s="4" t="s">
        <v>67</v>
      </c>
      <c r="B61" s="4"/>
      <c r="C61" s="4"/>
      <c r="D61" s="4"/>
      <c r="E61" s="4"/>
    </row>
    <row r="62" spans="1:8" x14ac:dyDescent="0.2">
      <c r="A62" s="1" t="s">
        <v>9</v>
      </c>
      <c r="B62" s="1" t="s">
        <v>0</v>
      </c>
      <c r="C62" s="1"/>
      <c r="D62" s="1" t="s">
        <v>155</v>
      </c>
      <c r="E62" s="1" t="s">
        <v>18</v>
      </c>
      <c r="F62" s="1" t="s">
        <v>6</v>
      </c>
    </row>
    <row r="63" spans="1:8" x14ac:dyDescent="0.2">
      <c r="A63">
        <v>2</v>
      </c>
      <c r="B63" t="s">
        <v>65</v>
      </c>
      <c r="D63" t="s">
        <v>156</v>
      </c>
      <c r="E63" t="s">
        <v>68</v>
      </c>
      <c r="F63" s="9" t="s">
        <v>144</v>
      </c>
      <c r="G63">
        <v>4.99</v>
      </c>
      <c r="H63">
        <f>A63*G63</f>
        <v>9.98</v>
      </c>
    </row>
    <row r="64" spans="1:8" x14ac:dyDescent="0.2">
      <c r="A64" s="4" t="s">
        <v>69</v>
      </c>
      <c r="B64" s="4"/>
      <c r="C64" s="4"/>
      <c r="D64" s="4"/>
      <c r="E64" s="4"/>
    </row>
    <row r="65" spans="1:8" x14ac:dyDescent="0.2">
      <c r="A65" s="1" t="s">
        <v>9</v>
      </c>
      <c r="B65" s="1" t="s">
        <v>0</v>
      </c>
      <c r="C65" s="1" t="s">
        <v>70</v>
      </c>
      <c r="D65" s="1" t="s">
        <v>29</v>
      </c>
      <c r="E65" s="1" t="s">
        <v>18</v>
      </c>
      <c r="F65" s="1" t="s">
        <v>6</v>
      </c>
    </row>
    <row r="66" spans="1:8" x14ac:dyDescent="0.2">
      <c r="A66">
        <v>1</v>
      </c>
      <c r="B66" t="s">
        <v>71</v>
      </c>
      <c r="C66" t="s">
        <v>72</v>
      </c>
      <c r="D66" t="s">
        <v>73</v>
      </c>
      <c r="E66" t="s">
        <v>61</v>
      </c>
      <c r="F66" s="9" t="s">
        <v>145</v>
      </c>
      <c r="G66">
        <v>20.48</v>
      </c>
      <c r="H66">
        <f>A66*G66</f>
        <v>20.48</v>
      </c>
    </row>
    <row r="67" spans="1:8" x14ac:dyDescent="0.2">
      <c r="A67" s="4" t="s">
        <v>74</v>
      </c>
      <c r="B67" s="4"/>
      <c r="C67" s="4"/>
      <c r="D67" s="4"/>
      <c r="E67" s="4"/>
    </row>
    <row r="68" spans="1:8" x14ac:dyDescent="0.2">
      <c r="A68" s="1" t="s">
        <v>9</v>
      </c>
      <c r="B68" s="1" t="s">
        <v>76</v>
      </c>
      <c r="C68" s="1" t="s">
        <v>77</v>
      </c>
      <c r="D68" s="1" t="s">
        <v>75</v>
      </c>
      <c r="E68" s="1" t="s">
        <v>18</v>
      </c>
      <c r="F68" s="1" t="s">
        <v>6</v>
      </c>
    </row>
    <row r="69" spans="1:8" x14ac:dyDescent="0.2">
      <c r="A69">
        <v>1</v>
      </c>
      <c r="B69" t="s">
        <v>43</v>
      </c>
      <c r="C69" t="s">
        <v>78</v>
      </c>
      <c r="D69" t="s">
        <v>13</v>
      </c>
      <c r="E69" t="s">
        <v>49</v>
      </c>
      <c r="F69" s="9" t="s">
        <v>146</v>
      </c>
      <c r="G69">
        <v>2.4</v>
      </c>
      <c r="H69">
        <f>A69*G69</f>
        <v>2.4</v>
      </c>
    </row>
    <row r="70" spans="1:8" x14ac:dyDescent="0.2">
      <c r="A70" s="4" t="s">
        <v>79</v>
      </c>
      <c r="B70" s="4"/>
      <c r="C70" s="4"/>
      <c r="D70" s="4"/>
      <c r="E70" s="4"/>
    </row>
    <row r="71" spans="1:8" x14ac:dyDescent="0.2">
      <c r="A71" s="1" t="s">
        <v>9</v>
      </c>
      <c r="B71" s="3" t="s">
        <v>2</v>
      </c>
      <c r="C71" s="2"/>
      <c r="D71" s="1" t="s">
        <v>80</v>
      </c>
      <c r="E71" s="1" t="s">
        <v>18</v>
      </c>
      <c r="F71" s="1" t="s">
        <v>6</v>
      </c>
    </row>
    <row r="72" spans="1:8" x14ac:dyDescent="0.2">
      <c r="A72">
        <v>2</v>
      </c>
      <c r="B72" s="6" t="s">
        <v>82</v>
      </c>
      <c r="C72" s="6"/>
      <c r="D72" t="s">
        <v>81</v>
      </c>
      <c r="E72" t="s">
        <v>20</v>
      </c>
      <c r="F72" s="9" t="s">
        <v>147</v>
      </c>
      <c r="G72">
        <v>2</v>
      </c>
      <c r="H72">
        <f>A72*G72</f>
        <v>4</v>
      </c>
    </row>
    <row r="74" spans="1:8" ht="19" x14ac:dyDescent="0.25">
      <c r="A74" s="7" t="s">
        <v>83</v>
      </c>
      <c r="B74" s="7"/>
      <c r="C74" s="7"/>
      <c r="D74" s="7"/>
      <c r="E74" s="7"/>
    </row>
    <row r="75" spans="1:8" x14ac:dyDescent="0.2">
      <c r="A75" s="1" t="s">
        <v>9</v>
      </c>
      <c r="B75" s="3" t="s">
        <v>84</v>
      </c>
      <c r="C75" s="3" t="s">
        <v>29</v>
      </c>
      <c r="D75" s="1" t="s">
        <v>85</v>
      </c>
      <c r="E75" s="1" t="s">
        <v>86</v>
      </c>
      <c r="F75" s="1" t="s">
        <v>6</v>
      </c>
    </row>
    <row r="76" spans="1:8" x14ac:dyDescent="0.2">
      <c r="A76">
        <v>1</v>
      </c>
      <c r="B76" s="2" t="s">
        <v>87</v>
      </c>
      <c r="C76" s="2" t="s">
        <v>157</v>
      </c>
      <c r="D76" t="s">
        <v>89</v>
      </c>
      <c r="E76" t="s">
        <v>105</v>
      </c>
      <c r="F76" s="9" t="s">
        <v>149</v>
      </c>
      <c r="G76">
        <v>30</v>
      </c>
      <c r="H76">
        <f t="shared" ref="H76:H77" si="7">A76*G76</f>
        <v>30</v>
      </c>
    </row>
    <row r="77" spans="1:8" x14ac:dyDescent="0.2">
      <c r="A77">
        <v>1</v>
      </c>
      <c r="B77" s="2" t="s">
        <v>88</v>
      </c>
      <c r="C77" s="2" t="s">
        <v>158</v>
      </c>
      <c r="D77" t="s">
        <v>90</v>
      </c>
      <c r="E77" t="s">
        <v>106</v>
      </c>
      <c r="F77" s="9" t="s">
        <v>148</v>
      </c>
      <c r="G77">
        <v>100</v>
      </c>
      <c r="H77">
        <f t="shared" si="7"/>
        <v>100</v>
      </c>
    </row>
    <row r="79" spans="1:8" ht="19" x14ac:dyDescent="0.25">
      <c r="A79" s="7" t="s">
        <v>103</v>
      </c>
      <c r="B79" s="7"/>
      <c r="C79" s="7"/>
      <c r="D79" s="7"/>
      <c r="E79" s="7"/>
    </row>
    <row r="80" spans="1:8" x14ac:dyDescent="0.2">
      <c r="A80" s="1" t="s">
        <v>9</v>
      </c>
      <c r="B80" s="1" t="s">
        <v>75</v>
      </c>
      <c r="C80" s="1" t="s">
        <v>29</v>
      </c>
      <c r="D80" s="1" t="s">
        <v>58</v>
      </c>
      <c r="E80" s="1" t="s">
        <v>18</v>
      </c>
      <c r="F80" s="1" t="s">
        <v>6</v>
      </c>
    </row>
    <row r="81" spans="1:8" x14ac:dyDescent="0.2">
      <c r="A81">
        <v>3</v>
      </c>
      <c r="B81" t="s">
        <v>56</v>
      </c>
      <c r="C81" t="s">
        <v>107</v>
      </c>
      <c r="D81" t="s">
        <v>108</v>
      </c>
      <c r="E81" t="s">
        <v>109</v>
      </c>
      <c r="F81" s="9" t="s">
        <v>150</v>
      </c>
      <c r="G81">
        <v>0.65</v>
      </c>
      <c r="H81">
        <f>A81*G81</f>
        <v>1.9500000000000002</v>
      </c>
    </row>
    <row r="83" spans="1:8" ht="19" x14ac:dyDescent="0.25">
      <c r="A83" s="7" t="s">
        <v>112</v>
      </c>
      <c r="B83" s="7"/>
      <c r="C83" s="7"/>
      <c r="D83" s="7"/>
      <c r="E83" s="7"/>
    </row>
    <row r="84" spans="1:8" x14ac:dyDescent="0.2">
      <c r="A84" s="10" t="s">
        <v>152</v>
      </c>
      <c r="B84" s="10"/>
      <c r="C84" s="10"/>
      <c r="D84" s="10"/>
      <c r="E84" s="10"/>
      <c r="G84">
        <v>6</v>
      </c>
      <c r="H84">
        <v>6</v>
      </c>
    </row>
    <row r="86" spans="1:8" x14ac:dyDescent="0.2">
      <c r="G86" s="1" t="s">
        <v>161</v>
      </c>
      <c r="H86">
        <f>SUM(H5:H84)</f>
        <v>356.27000000000004</v>
      </c>
    </row>
  </sheetData>
  <mergeCells count="3">
    <mergeCell ref="A1:E1"/>
    <mergeCell ref="A3:E3"/>
    <mergeCell ref="A4:E4"/>
  </mergeCells>
  <phoneticPr fontId="6" type="noConversion"/>
  <hyperlinks>
    <hyperlink ref="F6" r:id="rId1"/>
    <hyperlink ref="F7" r:id="rId2"/>
    <hyperlink ref="F8" r:id="rId3"/>
    <hyperlink ref="F9" r:id="rId4"/>
    <hyperlink ref="F10" r:id="rId5"/>
    <hyperlink ref="F11" r:id="rId6"/>
    <hyperlink ref="F15" r:id="rId7"/>
    <hyperlink ref="F16" r:id="rId8"/>
    <hyperlink ref="F17" r:id="rId9"/>
    <hyperlink ref="F18" r:id="rId10"/>
    <hyperlink ref="F19" r:id="rId11"/>
    <hyperlink ref="F23" r:id="rId12"/>
    <hyperlink ref="F22" r:id="rId13"/>
    <hyperlink ref="F27" r:id="rId14"/>
    <hyperlink ref="F26" r:id="rId15"/>
    <hyperlink ref="F33" r:id="rId16"/>
    <hyperlink ref="F43" r:id="rId17"/>
    <hyperlink ref="F53" r:id="rId18"/>
    <hyperlink ref="F28" r:id="rId19"/>
    <hyperlink ref="F52" r:id="rId20"/>
    <hyperlink ref="F57" r:id="rId21"/>
    <hyperlink ref="F56" r:id="rId22"/>
    <hyperlink ref="F60" r:id="rId23"/>
    <hyperlink ref="F63" r:id="rId24"/>
    <hyperlink ref="F66" r:id="rId25"/>
    <hyperlink ref="F69" r:id="rId26"/>
    <hyperlink ref="F72" r:id="rId27"/>
    <hyperlink ref="F77" r:id="rId28"/>
    <hyperlink ref="F76" r:id="rId29"/>
    <hyperlink ref="F81" r:id="rId30"/>
    <hyperlink ref="A84" r:id="rId31"/>
    <hyperlink ref="B84" r:id="rId32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C84" r:id="rId33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D84" r:id="rId34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E84" r:id="rId35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F45" r:id="rId36"/>
    <hyperlink ref="F14" r:id="rId37"/>
  </hyperlinks>
  <pageMargins left="0.7" right="0.7" top="0.75" bottom="0.75" header="0.3" footer="0.3"/>
  <pageSetup scale="40" fitToWidth="2" fitToHeight="0" orientation="portrait" horizontalDpi="0" verticalDpi="0"/>
  <rowBreaks count="1" manualBreakCount="1">
    <brk id="131" max="16383" man="1"/>
  </rowBreaks>
  <colBreaks count="2" manualBreakCount="2">
    <brk id="11" max="1048575" man="1"/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2020-03-30T19:41:48Z</dcterms:created>
  <dcterms:modified xsi:type="dcterms:W3CDTF">2020-03-31T12:22:08Z</dcterms:modified>
</cp:coreProperties>
</file>