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filterPrivacy="1" codeName="ThisWorkbook" autoCompressPictures="0" defaultThemeVersion="124226"/>
  <xr:revisionPtr revIDLastSave="14" documentId="13_ncr:1_{0DF72EFD-02EC-4472-84FF-F5FB06E98F3C}" xr6:coauthVersionLast="47" xr6:coauthVersionMax="47" xr10:uidLastSave="{F3AFE927-D239-4599-BC0A-EE21D21D7693}"/>
  <bookViews>
    <workbookView xWindow="-120" yWindow="-120" windowWidth="29040" windowHeight="15720" xr2:uid="{00000000-000D-0000-FFFF-FFFF00000000}"/>
  </bookViews>
  <sheets>
    <sheet name="T1-T3" sheetId="26" r:id="rId1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26" l="1"/>
  <c r="F20" i="26"/>
  <c r="E20" i="26"/>
  <c r="F11" i="26"/>
  <c r="H8" i="26"/>
  <c r="H18" i="26" s="1"/>
  <c r="G8" i="26"/>
  <c r="E8" i="26"/>
  <c r="H4" i="26"/>
  <c r="H5" i="26" s="1"/>
  <c r="H17" i="26" s="1"/>
  <c r="G4" i="26"/>
  <c r="G10" i="26" s="1"/>
  <c r="E4" i="26"/>
  <c r="E5" i="26" s="1"/>
  <c r="G11" i="26" l="1"/>
  <c r="G13" i="26" s="1"/>
  <c r="H10" i="26"/>
  <c r="F13" i="26"/>
  <c r="E13" i="26"/>
  <c r="E14" i="26" s="1"/>
  <c r="E17" i="26"/>
  <c r="E16" i="26" s="1"/>
  <c r="H11" i="26"/>
  <c r="H19" i="26" s="1"/>
  <c r="F21" i="26" l="1"/>
  <c r="F16" i="26" s="1"/>
  <c r="F14" i="26"/>
  <c r="H13" i="26"/>
  <c r="H14" i="26" l="1"/>
  <c r="H21" i="26"/>
  <c r="H16" i="26" s="1"/>
</calcChain>
</file>

<file path=xl/sharedStrings.xml><?xml version="1.0" encoding="utf-8"?>
<sst xmlns="http://schemas.openxmlformats.org/spreadsheetml/2006/main" count="41" uniqueCount="34">
  <si>
    <t xml:space="preserve"> </t>
  </si>
  <si>
    <t>LANDS:</t>
  </si>
  <si>
    <t>OWNER</t>
  </si>
  <si>
    <t>FORMULA</t>
  </si>
  <si>
    <t>TRACT MI</t>
  </si>
  <si>
    <t>NPRI</t>
  </si>
  <si>
    <t>WI/NRI</t>
  </si>
  <si>
    <t>TOTAL:</t>
  </si>
  <si>
    <t>ORI</t>
  </si>
  <si>
    <t>UNL</t>
  </si>
  <si>
    <t>None</t>
  </si>
  <si>
    <t>TRACT WI</t>
  </si>
  <si>
    <t>ROYALTY</t>
  </si>
  <si>
    <t xml:space="preserve">REQUIREMENT </t>
  </si>
  <si>
    <t>Subtotals</t>
  </si>
  <si>
    <t>MI/RI</t>
  </si>
  <si>
    <t>TYPE</t>
  </si>
  <si>
    <t>SOURCE</t>
  </si>
  <si>
    <t xml:space="preserve">TRACT RI </t>
  </si>
  <si>
    <t>DEPTHS:</t>
  </si>
  <si>
    <t>LIMITED TO THE HAYNESVILLE FORMATION</t>
  </si>
  <si>
    <t>Argent Trust Company, Trustee of the Sabine Royalty Trust</t>
  </si>
  <si>
    <t>SL</t>
  </si>
  <si>
    <t>100% x 1/8 RI</t>
  </si>
  <si>
    <t>25% - 1/8</t>
  </si>
  <si>
    <t>Silver Hill Haynesville E&amp;P, LLC</t>
  </si>
  <si>
    <t>SL/A11</t>
  </si>
  <si>
    <t>Cavin Unit Tracts 7, 8, and 9
170.0 acres, more or less, in the Ben C. Jordan Survey, A-348
Panola County, TexasPanola County, Texas</t>
  </si>
  <si>
    <t>PO2 Req. 6, PO2 Req. 9</t>
  </si>
  <si>
    <t>PO2 Req. 7, PO2 Req. 15, PO2 Req. 16</t>
  </si>
  <si>
    <t xml:space="preserve">PO2 Req. 7, PO2 Req. 15, PO2 Req. 16, Add. Req. 2, Add. Req. 3, Add. Req. 5 </t>
  </si>
  <si>
    <t>100% WI x 7/8 NRI - (25% - 1/8) ORI</t>
  </si>
  <si>
    <t>Larkspur Royalties, LP</t>
  </si>
  <si>
    <t>SL/AA1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</si>
</sst>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"/>
    <numFmt numFmtId="166" formatCode="#\ ???/???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u/>
      <sz val="11"/>
      <color theme="11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i/>
      <sz val="14"/>
      <name val="Times New Roman"/>
      <family val="1"/>
    </font>
    <font>
      <sz val="14"/>
      <color theme="1"/>
      <name val="Times New Roman"/>
      <family val="1"/>
    </font>
    <font>
      <u/>
      <sz val="14"/>
      <color theme="1"/>
      <name val="Times New Roman"/>
      <family val="1"/>
    </font>
    <font>
      <u/>
      <sz val="14"/>
      <name val="Times New Roman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b/>
      <u/>
      <sz val="14"/>
      <color theme="1"/>
      <name val="Times New Roman"/>
      <family val="1"/>
    </font>
    <font>
      <b/>
      <u/>
      <sz val="14"/>
      <name val="Times New Roman"/>
      <family val="1"/>
    </font>
    <font>
      <sz val="8"/>
      <name val="Times New Roman"/>
      <family val="1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 applyProtection="0">
      <alignment vertical="top" wrapText="1"/>
    </xf>
    <xf numFmtId="0" fontId="3" fillId="0" borderId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1" fillId="0" borderId="0"/>
    <xf numFmtId="0" fontId="4" fillId="0" borderId="0" applyNumberFormat="0" applyFill="0" applyBorder="0" applyAlignment="0" applyProtection="0"/>
    <xf numFmtId="0" fontId="2" fillId="0" borderId="0" applyProtection="0">
      <alignment vertical="top" wrapText="1"/>
    </xf>
    <xf numFmtId="0" fontId="18" fillId="0" borderId="0"/>
  </cellStyleXfs>
  <cellXfs count="59">
    <xf numFmtId="0" fontId="0" fillId="0" borderId="0" xfId="0"/>
    <xf numFmtId="0" fontId="7" fillId="3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horizontal="center" vertical="top"/>
    </xf>
    <xf numFmtId="0" fontId="9" fillId="0" borderId="1" xfId="0" applyFont="1" applyBorder="1" applyAlignment="1">
      <alignment vertical="top"/>
    </xf>
    <xf numFmtId="165" fontId="7" fillId="3" borderId="1" xfId="0" applyNumberFormat="1" applyFont="1" applyFill="1" applyBorder="1" applyAlignment="1">
      <alignment vertical="top" wrapText="1"/>
    </xf>
    <xf numFmtId="165" fontId="8" fillId="3" borderId="1" xfId="0" applyNumberFormat="1" applyFont="1" applyFill="1" applyBorder="1" applyAlignment="1">
      <alignment horizontal="center" vertical="top"/>
    </xf>
    <xf numFmtId="164" fontId="10" fillId="3" borderId="1" xfId="0" applyNumberFormat="1" applyFont="1" applyFill="1" applyBorder="1" applyAlignment="1">
      <alignment vertical="top" wrapText="1"/>
    </xf>
    <xf numFmtId="164" fontId="11" fillId="3" borderId="1" xfId="0" applyNumberFormat="1" applyFont="1" applyFill="1" applyBorder="1" applyAlignment="1">
      <alignment horizontal="center" vertical="top" wrapText="1"/>
    </xf>
    <xf numFmtId="164" fontId="10" fillId="3" borderId="1" xfId="0" applyNumberFormat="1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vertical="top"/>
    </xf>
    <xf numFmtId="164" fontId="9" fillId="0" borderId="1" xfId="0" applyNumberFormat="1" applyFont="1" applyBorder="1" applyAlignment="1">
      <alignment horizontal="center" vertical="top" wrapText="1"/>
    </xf>
    <xf numFmtId="0" fontId="9" fillId="4" borderId="1" xfId="0" applyFont="1" applyFill="1" applyBorder="1" applyAlignment="1">
      <alignment vertical="top" wrapText="1"/>
    </xf>
    <xf numFmtId="164" fontId="9" fillId="4" borderId="1" xfId="0" applyNumberFormat="1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 wrapText="1"/>
    </xf>
    <xf numFmtId="164" fontId="12" fillId="4" borderId="1" xfId="0" applyNumberFormat="1" applyFont="1" applyFill="1" applyBorder="1" applyAlignment="1">
      <alignment horizontal="center" vertical="top"/>
    </xf>
    <xf numFmtId="164" fontId="9" fillId="0" borderId="1" xfId="0" applyNumberFormat="1" applyFont="1" applyBorder="1" applyAlignment="1">
      <alignment horizontal="center" vertical="top"/>
    </xf>
    <xf numFmtId="164" fontId="14" fillId="3" borderId="1" xfId="0" applyNumberFormat="1" applyFont="1" applyFill="1" applyBorder="1" applyAlignment="1">
      <alignment vertical="top" wrapText="1"/>
    </xf>
    <xf numFmtId="164" fontId="15" fillId="3" borderId="1" xfId="0" applyNumberFormat="1" applyFont="1" applyFill="1" applyBorder="1" applyAlignment="1">
      <alignment horizontal="center" vertical="top" wrapText="1"/>
    </xf>
    <xf numFmtId="164" fontId="6" fillId="3" borderId="1" xfId="0" applyNumberFormat="1" applyFont="1" applyFill="1" applyBorder="1" applyAlignment="1">
      <alignment vertical="top" wrapText="1"/>
    </xf>
    <xf numFmtId="164" fontId="13" fillId="3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top"/>
    </xf>
    <xf numFmtId="164" fontId="9" fillId="2" borderId="1" xfId="0" applyNumberFormat="1" applyFont="1" applyFill="1" applyBorder="1" applyAlignment="1">
      <alignment vertical="top"/>
    </xf>
    <xf numFmtId="164" fontId="9" fillId="2" borderId="1" xfId="0" applyNumberFormat="1" applyFont="1" applyFill="1" applyBorder="1" applyAlignment="1">
      <alignment vertical="center"/>
    </xf>
    <xf numFmtId="164" fontId="12" fillId="4" borderId="1" xfId="0" applyNumberFormat="1" applyFont="1" applyFill="1" applyBorder="1" applyAlignment="1">
      <alignment horizontal="center" vertical="top" wrapText="1"/>
    </xf>
    <xf numFmtId="2" fontId="10" fillId="3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right" vertical="top" wrapText="1"/>
    </xf>
    <xf numFmtId="164" fontId="9" fillId="3" borderId="1" xfId="0" applyNumberFormat="1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 wrapText="1"/>
    </xf>
    <xf numFmtId="2" fontId="12" fillId="3" borderId="1" xfId="0" applyNumberFormat="1" applyFont="1" applyFill="1" applyBorder="1" applyAlignment="1">
      <alignment horizontal="center" vertical="top"/>
    </xf>
    <xf numFmtId="164" fontId="12" fillId="3" borderId="1" xfId="0" applyNumberFormat="1" applyFont="1" applyFill="1" applyBorder="1" applyAlignment="1">
      <alignment horizontal="center" vertical="top"/>
    </xf>
    <xf numFmtId="164" fontId="14" fillId="0" borderId="1" xfId="0" applyNumberFormat="1" applyFont="1" applyBorder="1" applyAlignment="1">
      <alignment horizontal="center" vertical="top"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/>
    </xf>
    <xf numFmtId="165" fontId="9" fillId="0" borderId="0" xfId="0" applyNumberFormat="1" applyFont="1" applyAlignment="1">
      <alignment vertical="top"/>
    </xf>
    <xf numFmtId="164" fontId="9" fillId="0" borderId="0" xfId="0" applyNumberFormat="1" applyFont="1" applyAlignment="1">
      <alignment vertical="top"/>
    </xf>
    <xf numFmtId="0" fontId="13" fillId="0" borderId="0" xfId="0" applyFont="1" applyAlignment="1">
      <alignment horizontal="center" vertical="top" wrapText="1"/>
    </xf>
    <xf numFmtId="164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vertical="top" wrapText="1"/>
    </xf>
    <xf numFmtId="164" fontId="9" fillId="0" borderId="0" xfId="0" applyNumberFormat="1" applyFont="1" applyAlignment="1">
      <alignment vertical="top" wrapText="1"/>
    </xf>
    <xf numFmtId="164" fontId="9" fillId="0" borderId="0" xfId="0" applyNumberFormat="1" applyFont="1" applyAlignment="1">
      <alignment vertical="center" wrapText="1"/>
    </xf>
    <xf numFmtId="164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horizontal="center" vertical="top"/>
    </xf>
    <xf numFmtId="0" fontId="17" fillId="0" borderId="0" xfId="0" applyFont="1"/>
    <xf numFmtId="0" fontId="13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wrapText="1"/>
    </xf>
    <xf numFmtId="164" fontId="13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166" fontId="9" fillId="0" borderId="1" xfId="0" quotePrefix="1" applyNumberFormat="1" applyFont="1" applyBorder="1" applyAlignment="1">
      <alignment horizontal="center" vertical="top" wrapText="1"/>
    </xf>
    <xf numFmtId="164" fontId="13" fillId="0" borderId="1" xfId="0" applyNumberFormat="1" applyFont="1" applyBorder="1" applyAlignment="1">
      <alignment horizontal="center" vertical="top"/>
    </xf>
    <xf numFmtId="0" fontId="16" fillId="0" borderId="1" xfId="0" applyFont="1" applyBorder="1" applyAlignment="1">
      <alignment vertical="top" wrapText="1"/>
    </xf>
    <xf numFmtId="2" fontId="12" fillId="0" borderId="1" xfId="0" applyNumberFormat="1" applyFont="1" applyBorder="1" applyAlignment="1">
      <alignment horizontal="center" vertical="top" wrapText="1"/>
    </xf>
    <xf numFmtId="164" fontId="12" fillId="0" borderId="1" xfId="0" applyNumberFormat="1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vertical="top" wrapText="1"/>
    </xf>
    <xf numFmtId="164" fontId="6" fillId="0" borderId="1" xfId="0" applyNumberFormat="1" applyFont="1" applyBorder="1" applyAlignment="1">
      <alignment horizontal="center" vertical="top" wrapText="1"/>
    </xf>
    <xf numFmtId="165" fontId="6" fillId="0" borderId="1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</cellXfs>
  <cellStyles count="8">
    <cellStyle name="Followed Hyperlink" xfId="5" builtinId="9" hidden="1"/>
    <cellStyle name="Hyperlink" xfId="3" builtinId="8" customBuiltin="1"/>
    <cellStyle name="Normal" xfId="0" builtinId="0"/>
    <cellStyle name="Normal 2" xfId="1" xr:uid="{00000000-0005-0000-0000-000004000000}"/>
    <cellStyle name="Normal 2 2" xfId="7" xr:uid="{56BAA1BA-4D03-4F1E-8C52-0A4953EE823D}"/>
    <cellStyle name="Normal 3" xfId="4" xr:uid="{00000000-0005-0000-0000-000005000000}"/>
    <cellStyle name="Normal 4" xfId="2" xr:uid="{00000000-0005-0000-0000-000006000000}"/>
    <cellStyle name="Normal 4 2" xfId="6" xr:uid="{CEF8C951-43C6-4B04-9B15-96BE39CBC972}"/>
  </cellStyles>
  <dxfs count="0"/>
  <tableStyles count="0" defaultTableStyle="TableStyleMedium9" defaultPivotStyle="PivotStyleLight16"/>
  <colors>
    <mruColors>
      <color rgb="FF00FFFF"/>
      <color rgb="FFED13BE"/>
      <color rgb="FFEB6848"/>
      <color rgb="FFFFFF00"/>
      <color rgb="FF4CF62A"/>
      <color rgb="FF3E4A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7242-014D-4AC5-AAE4-3A0F442DB6CB}">
  <dimension ref="A1:BB22"/>
  <sheetViews>
    <sheetView tabSelected="1" zoomScale="77" zoomScaleNormal="77" workbookViewId="0">
      <selection activeCell="A16" sqref="A16"/>
    </sheetView>
  </sheetViews>
  <sheetFormatPr defaultColWidth="9.140625" defaultRowHeight="18.75" x14ac:dyDescent="0.25"/>
  <cols>
    <col min="1" max="1" width="61.7109375" style="37" customWidth="1"/>
    <col min="2" max="2" width="13.140625" style="35" customWidth="1"/>
    <col min="3" max="3" width="17.42578125" style="37" customWidth="1"/>
    <col min="4" max="4" width="44.28515625" style="39" customWidth="1"/>
    <col min="5" max="5" width="25.85546875" style="38" customWidth="1"/>
    <col min="6" max="6" width="25.42578125" style="38" customWidth="1"/>
    <col min="7" max="7" width="27.42578125" style="38" customWidth="1"/>
    <col min="8" max="8" width="19.28515625" style="32" bestFit="1" customWidth="1"/>
    <col min="9" max="9" width="27.5703125" style="32" customWidth="1"/>
    <col min="10" max="10" width="38.140625" style="38" customWidth="1"/>
    <col min="11" max="11" width="29" style="40" bestFit="1" customWidth="1"/>
    <col min="12" max="13" width="16.42578125" style="40" bestFit="1" customWidth="1"/>
    <col min="14" max="39" width="9.140625" style="38"/>
    <col min="40" max="16384" width="9.140625" style="32"/>
  </cols>
  <sheetData>
    <row r="1" spans="1:54" ht="75" customHeight="1" x14ac:dyDescent="0.25">
      <c r="A1" s="1" t="s">
        <v>1</v>
      </c>
      <c r="B1" s="2"/>
      <c r="C1" s="56" t="s">
        <v>27</v>
      </c>
      <c r="D1" s="56"/>
      <c r="E1" s="56"/>
      <c r="F1" s="56"/>
      <c r="G1" s="1"/>
      <c r="H1" s="2"/>
      <c r="I1" s="2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</row>
    <row r="2" spans="1:54" s="33" customFormat="1" ht="60.6" customHeight="1" x14ac:dyDescent="0.25">
      <c r="A2" s="4" t="s">
        <v>19</v>
      </c>
      <c r="B2" s="5"/>
      <c r="C2" s="57" t="s">
        <v>20</v>
      </c>
      <c r="D2" s="57"/>
      <c r="E2" s="57"/>
      <c r="F2" s="57"/>
      <c r="G2" s="1"/>
      <c r="H2" s="5"/>
      <c r="I2" s="5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</row>
    <row r="3" spans="1:54" s="34" customFormat="1" x14ac:dyDescent="0.25">
      <c r="A3" s="6" t="s">
        <v>2</v>
      </c>
      <c r="B3" s="7" t="s">
        <v>16</v>
      </c>
      <c r="C3" s="8" t="s">
        <v>17</v>
      </c>
      <c r="D3" s="24" t="s">
        <v>3</v>
      </c>
      <c r="E3" s="8" t="s">
        <v>4</v>
      </c>
      <c r="F3" s="8" t="s">
        <v>11</v>
      </c>
      <c r="G3" s="8" t="s">
        <v>12</v>
      </c>
      <c r="H3" s="8" t="s">
        <v>18</v>
      </c>
      <c r="I3" s="8" t="s">
        <v>13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</row>
    <row r="4" spans="1:54" s="42" customFormat="1" ht="37.5" x14ac:dyDescent="0.3">
      <c r="A4" s="43" t="s">
        <v>21</v>
      </c>
      <c r="B4" s="44" t="s">
        <v>15</v>
      </c>
      <c r="C4" s="44" t="s">
        <v>22</v>
      </c>
      <c r="D4" s="15" t="s">
        <v>23</v>
      </c>
      <c r="E4" s="15">
        <f>1</f>
        <v>1</v>
      </c>
      <c r="F4" s="45"/>
      <c r="G4" s="46">
        <f>1/8</f>
        <v>0.125</v>
      </c>
      <c r="H4" s="46">
        <f>E4*G4</f>
        <v>0.125</v>
      </c>
      <c r="I4" s="9" t="s">
        <v>28</v>
      </c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</row>
    <row r="5" spans="1:54" s="34" customFormat="1" x14ac:dyDescent="0.25">
      <c r="A5" s="25" t="s">
        <v>14</v>
      </c>
      <c r="B5" s="26"/>
      <c r="C5" s="27"/>
      <c r="D5" s="28"/>
      <c r="E5" s="26">
        <f>SUM(E4:E4)</f>
        <v>1</v>
      </c>
      <c r="F5" s="26"/>
      <c r="G5" s="26"/>
      <c r="H5" s="26">
        <f>SUM(H4:H4)</f>
        <v>0.125</v>
      </c>
      <c r="I5" s="29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</row>
    <row r="6" spans="1:54" s="34" customFormat="1" x14ac:dyDescent="0.25">
      <c r="A6" s="11"/>
      <c r="B6" s="12"/>
      <c r="C6" s="13"/>
      <c r="D6" s="13"/>
      <c r="E6" s="13"/>
      <c r="F6" s="13"/>
      <c r="G6" s="14"/>
      <c r="H6" s="14"/>
      <c r="I6" s="12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</row>
    <row r="7" spans="1:54" s="36" customFormat="1" x14ac:dyDescent="0.25">
      <c r="A7" s="58" t="s">
        <v>10</v>
      </c>
      <c r="B7" s="48" t="s">
        <v>5</v>
      </c>
      <c r="C7" s="48"/>
      <c r="D7" s="49"/>
      <c r="E7" s="50"/>
      <c r="F7" s="10"/>
      <c r="G7" s="10"/>
      <c r="H7" s="15"/>
      <c r="I7" s="5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</row>
    <row r="8" spans="1:54" s="34" customFormat="1" x14ac:dyDescent="0.25">
      <c r="A8" s="25" t="s">
        <v>14</v>
      </c>
      <c r="B8" s="26"/>
      <c r="C8" s="27"/>
      <c r="D8" s="28"/>
      <c r="E8" s="26">
        <f>SUM(H7:H7)</f>
        <v>0</v>
      </c>
      <c r="F8" s="26"/>
      <c r="G8" s="26">
        <f t="shared" ref="G8:H8" si="0">SUM(G7:G7)</f>
        <v>0</v>
      </c>
      <c r="H8" s="26">
        <f t="shared" si="0"/>
        <v>0</v>
      </c>
      <c r="I8" s="29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</row>
    <row r="9" spans="1:54" x14ac:dyDescent="0.25">
      <c r="A9" s="11"/>
      <c r="B9" s="12"/>
      <c r="C9" s="13"/>
      <c r="D9" s="23"/>
      <c r="E9" s="14"/>
      <c r="F9" s="12"/>
      <c r="G9" s="14"/>
      <c r="H9" s="14"/>
      <c r="I9" s="12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</row>
    <row r="10" spans="1:54" s="36" customFormat="1" ht="43.9" customHeight="1" x14ac:dyDescent="0.25">
      <c r="A10" s="47" t="s">
        <v>32</v>
      </c>
      <c r="B10" s="48" t="s">
        <v>8</v>
      </c>
      <c r="C10" s="44" t="s">
        <v>33</v>
      </c>
      <c r="D10" s="52" t="s">
        <v>24</v>
      </c>
      <c r="E10" s="15"/>
      <c r="F10" s="10"/>
      <c r="G10" s="10">
        <f>G4</f>
        <v>0.125</v>
      </c>
      <c r="H10" s="15">
        <f>25% - G10</f>
        <v>0.125</v>
      </c>
      <c r="I10" s="55" t="s">
        <v>29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</row>
    <row r="11" spans="1:54" s="34" customFormat="1" x14ac:dyDescent="0.25">
      <c r="A11" s="25" t="s">
        <v>14</v>
      </c>
      <c r="B11" s="26"/>
      <c r="C11" s="27"/>
      <c r="D11" s="28"/>
      <c r="E11" s="26"/>
      <c r="F11" s="26">
        <f>F10</f>
        <v>0</v>
      </c>
      <c r="G11" s="26">
        <f>SUM(G10:G10)</f>
        <v>0.125</v>
      </c>
      <c r="H11" s="26">
        <f>SUM(H10:H10)</f>
        <v>0.125</v>
      </c>
      <c r="I11" s="29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</row>
    <row r="12" spans="1:54" s="34" customFormat="1" x14ac:dyDescent="0.25">
      <c r="A12" s="11"/>
      <c r="B12" s="12"/>
      <c r="C12" s="13"/>
      <c r="D12" s="23"/>
      <c r="E12" s="14"/>
      <c r="F12" s="12"/>
      <c r="G12" s="14"/>
      <c r="H12" s="14"/>
      <c r="I12" s="12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</row>
    <row r="13" spans="1:54" s="34" customFormat="1" ht="78.75" customHeight="1" x14ac:dyDescent="0.25">
      <c r="A13" s="3" t="s">
        <v>25</v>
      </c>
      <c r="B13" s="50" t="s">
        <v>6</v>
      </c>
      <c r="C13" s="44" t="s">
        <v>26</v>
      </c>
      <c r="D13" s="10" t="s">
        <v>31</v>
      </c>
      <c r="E13" s="53">
        <f>E5</f>
        <v>1</v>
      </c>
      <c r="F13" s="53">
        <f>E5</f>
        <v>1</v>
      </c>
      <c r="G13" s="10">
        <f>1 - G11</f>
        <v>0.875</v>
      </c>
      <c r="H13" s="53">
        <f>F13*G13-H11</f>
        <v>0.75</v>
      </c>
      <c r="I13" s="54" t="s">
        <v>30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</row>
    <row r="14" spans="1:54" s="34" customFormat="1" x14ac:dyDescent="0.25">
      <c r="A14" s="25" t="s">
        <v>14</v>
      </c>
      <c r="B14" s="26"/>
      <c r="C14" s="27"/>
      <c r="D14" s="28"/>
      <c r="E14" s="26">
        <f>SUM(E13:E13)</f>
        <v>1</v>
      </c>
      <c r="F14" s="26">
        <f>SUM(F13:F13)</f>
        <v>1</v>
      </c>
      <c r="G14" s="26"/>
      <c r="H14" s="26">
        <f>SUM(H13:H13)</f>
        <v>0.75</v>
      </c>
      <c r="I14" s="29"/>
      <c r="J14" s="38"/>
      <c r="K14" s="40"/>
      <c r="L14" s="40"/>
      <c r="M14" s="40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</row>
    <row r="15" spans="1:54" s="34" customFormat="1" x14ac:dyDescent="0.25">
      <c r="A15" s="11"/>
      <c r="B15" s="12"/>
      <c r="C15" s="13"/>
      <c r="D15" s="14"/>
      <c r="E15" s="14"/>
      <c r="F15" s="12"/>
      <c r="G15" s="14"/>
      <c r="H15" s="14"/>
      <c r="I15" s="12"/>
      <c r="K15" s="36"/>
      <c r="L15" s="36"/>
      <c r="M15" s="36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</row>
    <row r="16" spans="1:54" x14ac:dyDescent="0.25">
      <c r="A16" s="16" t="s">
        <v>7</v>
      </c>
      <c r="B16" s="17"/>
      <c r="C16" s="30"/>
      <c r="D16" s="30"/>
      <c r="E16" s="30">
        <f>SUM(E17:E21)</f>
        <v>1</v>
      </c>
      <c r="F16" s="30">
        <f>SUM(F17:F21)</f>
        <v>1</v>
      </c>
      <c r="G16" s="30"/>
      <c r="H16" s="30">
        <f>SUM(H17:H21)</f>
        <v>1</v>
      </c>
      <c r="I16" s="9"/>
    </row>
    <row r="17" spans="1:13" x14ac:dyDescent="0.25">
      <c r="A17" s="18" t="s">
        <v>15</v>
      </c>
      <c r="B17" s="19"/>
      <c r="C17" s="10" t="s">
        <v>0</v>
      </c>
      <c r="D17" s="10"/>
      <c r="E17" s="10">
        <f>E5</f>
        <v>1</v>
      </c>
      <c r="F17" s="10">
        <v>0</v>
      </c>
      <c r="G17" s="10"/>
      <c r="H17" s="10">
        <f>H5</f>
        <v>0.125</v>
      </c>
      <c r="I17" s="9"/>
    </row>
    <row r="18" spans="1:13" x14ac:dyDescent="0.25">
      <c r="A18" s="18" t="s">
        <v>5</v>
      </c>
      <c r="B18" s="19"/>
      <c r="C18" s="10"/>
      <c r="D18" s="10"/>
      <c r="E18" s="10">
        <v>0</v>
      </c>
      <c r="F18" s="10">
        <v>0</v>
      </c>
      <c r="G18" s="10"/>
      <c r="H18" s="10">
        <f>H8</f>
        <v>0</v>
      </c>
      <c r="I18" s="3"/>
    </row>
    <row r="19" spans="1:13" x14ac:dyDescent="0.25">
      <c r="A19" s="18" t="s">
        <v>8</v>
      </c>
      <c r="B19" s="19"/>
      <c r="C19" s="10"/>
      <c r="D19" s="10"/>
      <c r="E19" s="10">
        <v>0</v>
      </c>
      <c r="F19" s="10">
        <v>0</v>
      </c>
      <c r="G19" s="10"/>
      <c r="H19" s="10">
        <f>H11</f>
        <v>0.125</v>
      </c>
      <c r="I19" s="3"/>
    </row>
    <row r="20" spans="1:13" x14ac:dyDescent="0.25">
      <c r="A20" s="18" t="s">
        <v>9</v>
      </c>
      <c r="B20" s="19"/>
      <c r="C20" s="10"/>
      <c r="D20" s="10"/>
      <c r="E20" s="10">
        <f>0</f>
        <v>0</v>
      </c>
      <c r="F20" s="10">
        <f>0</f>
        <v>0</v>
      </c>
      <c r="G20" s="10"/>
      <c r="H20" s="10">
        <f>0</f>
        <v>0</v>
      </c>
      <c r="I20" s="3"/>
      <c r="J20" s="32"/>
      <c r="K20" s="41"/>
      <c r="L20" s="41"/>
      <c r="M20" s="41"/>
    </row>
    <row r="21" spans="1:13" x14ac:dyDescent="0.25">
      <c r="A21" s="18" t="s">
        <v>6</v>
      </c>
      <c r="B21" s="19"/>
      <c r="C21" s="10"/>
      <c r="D21" s="10"/>
      <c r="E21" s="15">
        <v>0</v>
      </c>
      <c r="F21" s="10">
        <f>F13</f>
        <v>1</v>
      </c>
      <c r="G21" s="10"/>
      <c r="H21" s="10">
        <f>H13</f>
        <v>0.75</v>
      </c>
      <c r="I21" s="3"/>
    </row>
    <row r="22" spans="1:13" x14ac:dyDescent="0.25">
      <c r="A22" s="20"/>
      <c r="B22" s="20"/>
      <c r="C22" s="20"/>
      <c r="D22" s="22"/>
      <c r="E22" s="21"/>
      <c r="F22" s="21"/>
      <c r="G22" s="21"/>
      <c r="H22" s="21"/>
      <c r="I22" s="21"/>
    </row>
  </sheetData>
  <mergeCells count="2">
    <mergeCell ref="C1:F1"/>
    <mergeCell ref="C2:F2"/>
  </mergeCells>
  <pageMargins left="0.7" right="0.7" top="0.75" bottom="0.75" header="0.3" footer="0.3"/>
  <ignoredErrors>
    <ignoredError sqref="H2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2e7c47-79f2-401e-becf-d82cd66c04ee" xsi:nil="true"/>
    <lcf76f155ced4ddcb4097134ff3c332f xmlns="b0559690-de1b-433d-af6b-2ee2a4c985de">
      <Terms xmlns="http://schemas.microsoft.com/office/infopath/2007/PartnerControls"/>
    </lcf76f155ced4ddcb4097134ff3c332f>
    <CreatedDate xmlns="b0559690-de1b-433d-af6b-2ee2a4c985de" xsi:nil="true"/>
    <ResourceType xmlns="b0559690-de1b-433d-af6b-2ee2a4c985de">
      <Value>PDF</Value>
    </ResourceType>
    <Folder xmlns="b0559690-de1b-433d-af6b-2ee2a4c985d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68273D2A54124490BA2388362152CC" ma:contentTypeVersion="29" ma:contentTypeDescription="Create a new document." ma:contentTypeScope="" ma:versionID="3444ac19008b2b8e01b3f5f368c09aa1">
  <xsd:schema xmlns:xsd="http://www.w3.org/2001/XMLSchema" xmlns:xs="http://www.w3.org/2001/XMLSchema" xmlns:p="http://schemas.microsoft.com/office/2006/metadata/properties" xmlns:ns2="b0559690-de1b-433d-af6b-2ee2a4c985de" xmlns:ns3="f82e7c47-79f2-401e-becf-d82cd66c04ee" targetNamespace="http://schemas.microsoft.com/office/2006/metadata/properties" ma:root="true" ma:fieldsID="cce0964a4f2a4d505e41849f4ea3e18c" ns2:_="" ns3:_="">
    <xsd:import namespace="b0559690-de1b-433d-af6b-2ee2a4c985de"/>
    <xsd:import namespace="f82e7c47-79f2-401e-becf-d82cd66c04ee"/>
    <xsd:element name="properties">
      <xsd:complexType>
        <xsd:sequence>
          <xsd:element name="documentManagement">
            <xsd:complexType>
              <xsd:all>
                <xsd:element ref="ns2:CreatedDate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ResourceType" minOccurs="0"/>
                <xsd:element ref="ns2:Folder" minOccurs="0"/>
                <xsd:element ref="ns2:a6a0ca96-d324-40c2-b7cb-5d8028e8ce77CountryOrRegion" minOccurs="0"/>
                <xsd:element ref="ns2:a6a0ca96-d324-40c2-b7cb-5d8028e8ce77State" minOccurs="0"/>
                <xsd:element ref="ns2:a6a0ca96-d324-40c2-b7cb-5d8028e8ce77City" minOccurs="0"/>
                <xsd:element ref="ns2:a6a0ca96-d324-40c2-b7cb-5d8028e8ce77PostalCode" minOccurs="0"/>
                <xsd:element ref="ns2:a6a0ca96-d324-40c2-b7cb-5d8028e8ce77Street" minOccurs="0"/>
                <xsd:element ref="ns2:a6a0ca96-d324-40c2-b7cb-5d8028e8ce77GeoLoc" minOccurs="0"/>
                <xsd:element ref="ns2:a6a0ca96-d324-40c2-b7cb-5d8028e8ce77Disp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559690-de1b-433d-af6b-2ee2a4c985de" elementFormDefault="qualified">
    <xsd:import namespace="http://schemas.microsoft.com/office/2006/documentManagement/types"/>
    <xsd:import namespace="http://schemas.microsoft.com/office/infopath/2007/PartnerControls"/>
    <xsd:element name="CreatedDate" ma:index="8" nillable="true" ma:displayName="Upload Date" ma:format="DateOnly" ma:internalName="CreatedDate">
      <xsd:simpleType>
        <xsd:restriction base="dms:DateTim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d3f2f7c6-f864-44cc-a523-ffeb56edf1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ResourceType" ma:index="27" nillable="true" ma:displayName="Resource Type" ma:default="PDF" ma:format="Dropdown" ma:internalName="ResourceTyp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Hyperlink"/>
                    <xsd:enumeration value="PDF"/>
                  </xsd:restriction>
                </xsd:simpleType>
              </xsd:element>
            </xsd:sequence>
          </xsd:extension>
        </xsd:complexContent>
      </xsd:complexType>
    </xsd:element>
    <xsd:element name="Folder" ma:index="28" nillable="true" ma:displayName="Folder" ma:format="Dropdown" ma:internalName="Folder">
      <xsd:simpleType>
        <xsd:restriction base="dms:Unknown"/>
      </xsd:simpleType>
    </xsd:element>
    <xsd:element name="a6a0ca96-d324-40c2-b7cb-5d8028e8ce77CountryOrRegion" ma:index="29" nillable="true" ma:displayName="Folder: Country/Region" ma:internalName="CountryOrRegion" ma:readOnly="true">
      <xsd:simpleType>
        <xsd:restriction base="dms:Text"/>
      </xsd:simpleType>
    </xsd:element>
    <xsd:element name="a6a0ca96-d324-40c2-b7cb-5d8028e8ce77State" ma:index="30" nillable="true" ma:displayName="Folder: State" ma:internalName="State" ma:readOnly="true">
      <xsd:simpleType>
        <xsd:restriction base="dms:Text"/>
      </xsd:simpleType>
    </xsd:element>
    <xsd:element name="a6a0ca96-d324-40c2-b7cb-5d8028e8ce77City" ma:index="31" nillable="true" ma:displayName="Folder: City" ma:internalName="City" ma:readOnly="true">
      <xsd:simpleType>
        <xsd:restriction base="dms:Text"/>
      </xsd:simpleType>
    </xsd:element>
    <xsd:element name="a6a0ca96-d324-40c2-b7cb-5d8028e8ce77PostalCode" ma:index="32" nillable="true" ma:displayName="Folder: Postal Code" ma:internalName="PostalCode" ma:readOnly="true">
      <xsd:simpleType>
        <xsd:restriction base="dms:Text"/>
      </xsd:simpleType>
    </xsd:element>
    <xsd:element name="a6a0ca96-d324-40c2-b7cb-5d8028e8ce77Street" ma:index="33" nillable="true" ma:displayName="Folder: Street" ma:internalName="Street" ma:readOnly="true">
      <xsd:simpleType>
        <xsd:restriction base="dms:Text"/>
      </xsd:simpleType>
    </xsd:element>
    <xsd:element name="a6a0ca96-d324-40c2-b7cb-5d8028e8ce77GeoLoc" ma:index="34" nillable="true" ma:displayName="Folder: Coordinates" ma:internalName="GeoLoc" ma:readOnly="true">
      <xsd:simpleType>
        <xsd:restriction base="dms:Unknown"/>
      </xsd:simpleType>
    </xsd:element>
    <xsd:element name="a6a0ca96-d324-40c2-b7cb-5d8028e8ce77DispName" ma:index="35" nillable="true" ma:displayName="Folder: Name" ma:internalName="DispNa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2e7c47-79f2-401e-becf-d82cd66c04e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ff03e8fd-e506-4bf5-8f55-59f39d5ee7c5}" ma:internalName="TaxCatchAll" ma:showField="CatchAllData" ma:web="f82e7c47-79f2-401e-becf-d82cd66c04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AFD216-BFF9-4EAF-9BF5-684BC685909E}">
  <ds:schemaRefs>
    <ds:schemaRef ds:uri="f82e7c47-79f2-401e-becf-d82cd66c04ee"/>
    <ds:schemaRef ds:uri="http://schemas.microsoft.com/office/2006/metadata/properties"/>
    <ds:schemaRef ds:uri="http://www.w3.org/XML/1998/namespace"/>
    <ds:schemaRef ds:uri="http://purl.org/dc/dcmitype/"/>
    <ds:schemaRef ds:uri="b0559690-de1b-433d-af6b-2ee2a4c985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48A898C-7BCA-48A3-A903-0B6136E016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559690-de1b-433d-af6b-2ee2a4c985de"/>
    <ds:schemaRef ds:uri="f82e7c47-79f2-401e-becf-d82cd66c04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9F43E1-A946-404A-9D3D-23775DFCAF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T1-T3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2023-05-30T15:14:06Z</dcterms:created>
  <dcterms:modified xsi:type="dcterms:W3CDTF">2025-07-07T13:28:26Z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0x0101009E68273D2A54124490BA2388362152CC</vt:lpwstr>
  </property>
  <property fmtid="{D5CDD505-2E9C-101B-9397-08002B2CF9AE}" pid="3" name="MediaServiceImageTags">
    <vt:lpwstr/>
  </property>
</Properties>
</file>