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65860\Desktop\SoftwareEngineering\Year2\ITP\Project\Traffic_ML\"/>
    </mc:Choice>
  </mc:AlternateContent>
  <xr:revisionPtr revIDLastSave="0" documentId="13_ncr:1_{7B38B8D0-E49D-42F0-B924-093BFCD1A17D}" xr6:coauthVersionLast="47" xr6:coauthVersionMax="47" xr10:uidLastSave="{00000000-0000-0000-0000-000000000000}"/>
  <bookViews>
    <workbookView xWindow="-108" yWindow="-108" windowWidth="23256" windowHeight="12576" xr2:uid="{F5510DF6-6AEA-43BD-A05A-616AF09602DE}"/>
  </bookViews>
  <sheets>
    <sheet name="Learning Rates Comparison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19" i="1" l="1"/>
  <c r="P24" i="1"/>
  <c r="O18" i="1"/>
  <c r="P18" i="1" s="1"/>
  <c r="O19" i="1"/>
  <c r="O20" i="1"/>
  <c r="P20" i="1" s="1"/>
  <c r="O21" i="1"/>
  <c r="P21" i="1" s="1"/>
  <c r="O22" i="1"/>
  <c r="P22" i="1" s="1"/>
  <c r="O23" i="1"/>
  <c r="P23" i="1" s="1"/>
  <c r="O24" i="1"/>
  <c r="O25" i="1"/>
  <c r="O26" i="1"/>
  <c r="O27" i="1"/>
  <c r="N18" i="1"/>
  <c r="N19" i="1"/>
  <c r="N20" i="1"/>
  <c r="N21" i="1"/>
  <c r="N22" i="1"/>
  <c r="N23" i="1"/>
  <c r="N24" i="1"/>
  <c r="N25" i="1"/>
  <c r="N26" i="1"/>
  <c r="N27" i="1"/>
  <c r="C22" i="1"/>
  <c r="C12" i="1"/>
  <c r="J12" i="1"/>
  <c r="C6" i="1"/>
  <c r="J6" i="1"/>
  <c r="C10" i="1"/>
  <c r="J10" i="1"/>
  <c r="C8" i="1"/>
  <c r="J8" i="1"/>
  <c r="J5" i="1"/>
  <c r="J7" i="1"/>
  <c r="J9" i="1"/>
  <c r="J11" i="1"/>
  <c r="J13" i="1"/>
  <c r="J14" i="1"/>
  <c r="C13" i="1"/>
  <c r="C11" i="1"/>
  <c r="C14" i="1"/>
  <c r="C5" i="1"/>
  <c r="C7" i="1"/>
  <c r="C9" i="1"/>
</calcChain>
</file>

<file path=xl/sharedStrings.xml><?xml version="1.0" encoding="utf-8"?>
<sst xmlns="http://schemas.openxmlformats.org/spreadsheetml/2006/main" count="31" uniqueCount="19">
  <si>
    <t>MobileNet Learning Rates Accuracy</t>
  </si>
  <si>
    <t>Learning Rate</t>
  </si>
  <si>
    <t>Feature Extraction</t>
  </si>
  <si>
    <t>Fine Tuning</t>
  </si>
  <si>
    <t>Test Dataset Accuracy</t>
  </si>
  <si>
    <t>Epoch Set</t>
  </si>
  <si>
    <t>Epoch Undergo</t>
  </si>
  <si>
    <t>Epoch SetFT</t>
  </si>
  <si>
    <t>Epoch UndergoFT</t>
  </si>
  <si>
    <t>Correct Predictions (Out of 59)</t>
  </si>
  <si>
    <t>Test Dataset Loss</t>
  </si>
  <si>
    <t>Average Loss</t>
  </si>
  <si>
    <t>Average Accuracy</t>
  </si>
  <si>
    <t>Loss1</t>
  </si>
  <si>
    <t>Accuracy1</t>
  </si>
  <si>
    <t>Loss2</t>
  </si>
  <si>
    <t>Accuracy2</t>
  </si>
  <si>
    <t>Loss3</t>
  </si>
  <si>
    <t>Accuracy3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</si>
</sst>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%"/>
    <numFmt numFmtId="165" formatCode="0.0000%"/>
    <numFmt numFmtId="166" formatCode="0.0000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2">
    <xf numFmtId="0" fontId="0" fillId="0" borderId="0" xfId="0"/>
    <xf numFmtId="165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center" vertical="center" wrapText="1"/>
    </xf>
    <xf numFmtId="10" fontId="0" fillId="0" borderId="0" xfId="0" applyNumberFormat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1" fontId="0" fillId="0" borderId="0" xfId="1" applyNumberFormat="1" applyFont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1" fontId="0" fillId="2" borderId="0" xfId="1" applyNumberFormat="1" applyFont="1" applyFill="1" applyAlignment="1">
      <alignment horizontal="center" vertical="center"/>
    </xf>
    <xf numFmtId="0" fontId="0" fillId="3" borderId="0" xfId="0" applyFill="1" applyAlignment="1">
      <alignment horizontal="center" vertical="center" wrapText="1"/>
    </xf>
    <xf numFmtId="1" fontId="0" fillId="3" borderId="0" xfId="1" applyNumberFormat="1" applyFont="1" applyFill="1" applyAlignment="1">
      <alignment horizontal="center" vertical="center"/>
    </xf>
    <xf numFmtId="0" fontId="0" fillId="4" borderId="0" xfId="0" applyFill="1" applyAlignment="1">
      <alignment horizontal="center" vertical="center" wrapText="1"/>
    </xf>
    <xf numFmtId="165" fontId="0" fillId="4" borderId="0" xfId="0" applyNumberFormat="1" applyFill="1" applyAlignment="1">
      <alignment horizontal="center" vertical="center" wrapText="1"/>
    </xf>
    <xf numFmtId="165" fontId="0" fillId="4" borderId="0" xfId="0" applyNumberFormat="1" applyFill="1" applyAlignment="1">
      <alignment horizontal="center" vertical="center"/>
    </xf>
    <xf numFmtId="166" fontId="0" fillId="4" borderId="0" xfId="1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10" fontId="0" fillId="0" borderId="0" xfId="1" applyNumberFormat="1" applyFont="1" applyFill="1" applyAlignment="1">
      <alignment horizontal="center" vertical="center"/>
    </xf>
    <xf numFmtId="0" fontId="0" fillId="4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/>
  </cellXfs>
  <cellStyles count="2">
    <cellStyle name="Normal" xfId="0" builtinId="0"/>
    <cellStyle name="Percent" xfId="1" builtinId="5"/>
  </cellStyles>
  <dxfs count="28">
    <dxf>
      <numFmt numFmtId="14" formatCode="0.00%"/>
      <alignment horizontal="center" vertical="center" textRotation="0" wrapText="0" indent="0" justifyLastLine="0" shrinkToFit="0" readingOrder="0"/>
    </dxf>
    <dxf>
      <numFmt numFmtId="14" formatCode="0.00%"/>
      <alignment horizontal="center" vertical="center" textRotation="0" wrapText="0" indent="0" justifyLastLine="0" shrinkToFit="0" readingOrder="0"/>
    </dxf>
    <dxf>
      <numFmt numFmtId="14" formatCode="0.00%"/>
      <alignment horizontal="center" vertical="center" textRotation="0" wrapText="0" indent="0" justifyLastLine="0" shrinkToFit="0" readingOrder="0"/>
    </dxf>
    <dxf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center" vertical="center" textRotation="0" wrapText="0" indent="0" justifyLastLine="0" shrinkToFit="0" readingOrder="0"/>
    </dxf>
    <dxf>
      <numFmt numFmtId="14" formatCode="0.00%"/>
      <alignment horizontal="center" vertical="center" textRotation="0" wrapText="0" indent="0" justifyLastLine="0" shrinkToFit="0" readingOrder="0"/>
    </dxf>
    <dxf>
      <numFmt numFmtId="14" formatCode="0.00%"/>
      <alignment horizontal="center" vertical="center" textRotation="0" wrapText="0" indent="0" justifyLastLine="0" shrinkToFit="0" readingOrder="0"/>
    </dxf>
    <dxf>
      <numFmt numFmtId="14" formatCode="0.00%"/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.00000%"/>
      <fill>
        <patternFill>
          <fgColor indexed="64"/>
          <bgColor theme="7" tint="0.59999389629810485"/>
        </patternFill>
      </fill>
      <alignment horizontal="center" vertical="center" textRotation="0" indent="0" justifyLastLine="0" shrinkToFit="0" readingOrder="0"/>
    </dxf>
    <dxf>
      <numFmt numFmtId="165" formatCode="0.0000%"/>
      <fill>
        <patternFill>
          <fgColor indexed="64"/>
          <bgColor theme="7" tint="0.59999389629810485"/>
        </patternFill>
      </fill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center" vertical="center" textRotation="0" wrapText="0" indent="0" justifyLastLine="0" shrinkToFit="0" readingOrder="0"/>
    </dxf>
    <dxf>
      <numFmt numFmtId="14" formatCode="0.00%"/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0.00000%"/>
      <fill>
        <patternFill>
          <fgColor indexed="64"/>
          <bgColor theme="7" tint="0.59999389629810485"/>
        </patternFill>
      </fill>
      <alignment horizontal="center" vertical="center" textRotation="0" indent="0" justifyLastLine="0" shrinkToFit="0" readingOrder="0"/>
    </dxf>
    <dxf>
      <numFmt numFmtId="165" formatCode="0.0000%"/>
      <fill>
        <patternFill>
          <fgColor indexed="64"/>
          <bgColor theme="7" tint="0.59999389629810485"/>
        </patternFill>
      </fill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320040</xdr:colOff>
      <xdr:row>0</xdr:row>
      <xdr:rowOff>0</xdr:rowOff>
    </xdr:from>
    <xdr:to>
      <xdr:col>6</xdr:col>
      <xdr:colOff>358140</xdr:colOff>
      <xdr:row>8</xdr:row>
      <xdr:rowOff>59436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A5EA7D5-26CD-122C-E32F-775C0095D1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80160" y="0"/>
          <a:ext cx="3086100" cy="1522476"/>
        </a:xfrm>
        <a:prstGeom prst="rect">
          <a:avLst/>
        </a:prstGeom>
      </xdr:spPr>
    </xdr:pic>
    <xdr:clientData/>
  </xdr:twoCellAnchor>
  <xdr:twoCellAnchor editAs="oneCell">
    <xdr:from>
      <xdr:col>1</xdr:col>
      <xdr:colOff>297181</xdr:colOff>
      <xdr:row>9</xdr:row>
      <xdr:rowOff>121921</xdr:rowOff>
    </xdr:from>
    <xdr:to>
      <xdr:col>6</xdr:col>
      <xdr:colOff>371675</xdr:colOff>
      <xdr:row>18</xdr:row>
      <xdr:rowOff>91440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3C39BE0-3192-976F-1DD5-D6D6D6A787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57301" y="1767841"/>
          <a:ext cx="3122494" cy="1615439"/>
        </a:xfrm>
        <a:prstGeom prst="rect">
          <a:avLst/>
        </a:prstGeom>
      </xdr:spPr>
    </xdr:pic>
    <xdr:clientData/>
  </xdr:twoCellAnchor>
  <xdr:twoCellAnchor editAs="oneCell">
    <xdr:from>
      <xdr:col>1</xdr:col>
      <xdr:colOff>327661</xdr:colOff>
      <xdr:row>21</xdr:row>
      <xdr:rowOff>152401</xdr:rowOff>
    </xdr:from>
    <xdr:to>
      <xdr:col>6</xdr:col>
      <xdr:colOff>482627</xdr:colOff>
      <xdr:row>30</xdr:row>
      <xdr:rowOff>83821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5378D22-0AA5-396A-D2DC-B70E10B20E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87781" y="3992881"/>
          <a:ext cx="3202966" cy="1577340"/>
        </a:xfrm>
        <a:prstGeom prst="rect">
          <a:avLst/>
        </a:prstGeom>
      </xdr:spPr>
    </xdr:pic>
    <xdr:clientData/>
  </xdr:twoCellAnchor>
  <xdr:twoCellAnchor editAs="oneCell">
    <xdr:from>
      <xdr:col>1</xdr:col>
      <xdr:colOff>320040</xdr:colOff>
      <xdr:row>31</xdr:row>
      <xdr:rowOff>99060</xdr:rowOff>
    </xdr:from>
    <xdr:to>
      <xdr:col>6</xdr:col>
      <xdr:colOff>470088</xdr:colOff>
      <xdr:row>40</xdr:row>
      <xdr:rowOff>121920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2F470D6-BB9C-DDC7-7CED-3CD57E77C1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80160" y="5768340"/>
          <a:ext cx="3198048" cy="1668780"/>
        </a:xfrm>
        <a:prstGeom prst="rect">
          <a:avLst/>
        </a:prstGeom>
      </xdr:spPr>
    </xdr:pic>
    <xdr:clientData/>
  </xdr:twoCellAnchor>
  <xdr:twoCellAnchor editAs="oneCell">
    <xdr:from>
      <xdr:col>1</xdr:col>
      <xdr:colOff>342900</xdr:colOff>
      <xdr:row>43</xdr:row>
      <xdr:rowOff>83821</xdr:rowOff>
    </xdr:from>
    <xdr:to>
      <xdr:col>6</xdr:col>
      <xdr:colOff>428687</xdr:colOff>
      <xdr:row>52</xdr:row>
      <xdr:rowOff>15240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84938E6E-F48A-421F-4A75-206DF15356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303020" y="7947661"/>
          <a:ext cx="3133787" cy="1577339"/>
        </a:xfrm>
        <a:prstGeom prst="rect">
          <a:avLst/>
        </a:prstGeom>
      </xdr:spPr>
    </xdr:pic>
    <xdr:clientData/>
  </xdr:twoCellAnchor>
  <xdr:twoCellAnchor editAs="oneCell">
    <xdr:from>
      <xdr:col>1</xdr:col>
      <xdr:colOff>335281</xdr:colOff>
      <xdr:row>53</xdr:row>
      <xdr:rowOff>15240</xdr:rowOff>
    </xdr:from>
    <xdr:to>
      <xdr:col>6</xdr:col>
      <xdr:colOff>582545</xdr:colOff>
      <xdr:row>62</xdr:row>
      <xdr:rowOff>99060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BBF67014-A284-A83D-CF15-0BDF23BB8C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95401" y="9707880"/>
          <a:ext cx="3295264" cy="1729740"/>
        </a:xfrm>
        <a:prstGeom prst="rect">
          <a:avLst/>
        </a:prstGeom>
      </xdr:spPr>
    </xdr:pic>
    <xdr:clientData/>
  </xdr:twoCellAnchor>
  <xdr:twoCellAnchor editAs="oneCell">
    <xdr:from>
      <xdr:col>1</xdr:col>
      <xdr:colOff>495300</xdr:colOff>
      <xdr:row>64</xdr:row>
      <xdr:rowOff>114301</xdr:rowOff>
    </xdr:from>
    <xdr:to>
      <xdr:col>6</xdr:col>
      <xdr:colOff>490050</xdr:colOff>
      <xdr:row>73</xdr:row>
      <xdr:rowOff>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CDB3701A-6D16-B8DB-E416-9DBA3569EF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455420" y="11818621"/>
          <a:ext cx="3042750" cy="1531620"/>
        </a:xfrm>
        <a:prstGeom prst="rect">
          <a:avLst/>
        </a:prstGeom>
      </xdr:spPr>
    </xdr:pic>
    <xdr:clientData/>
  </xdr:twoCellAnchor>
  <xdr:twoCellAnchor editAs="oneCell">
    <xdr:from>
      <xdr:col>1</xdr:col>
      <xdr:colOff>495300</xdr:colOff>
      <xdr:row>73</xdr:row>
      <xdr:rowOff>137160</xdr:rowOff>
    </xdr:from>
    <xdr:to>
      <xdr:col>6</xdr:col>
      <xdr:colOff>574289</xdr:colOff>
      <xdr:row>82</xdr:row>
      <xdr:rowOff>160020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213FD017-0390-1A75-1363-CD9183CC53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455420" y="13487400"/>
          <a:ext cx="3126989" cy="1668780"/>
        </a:xfrm>
        <a:prstGeom prst="rect">
          <a:avLst/>
        </a:prstGeom>
      </xdr:spPr>
    </xdr:pic>
    <xdr:clientData/>
  </xdr:twoCellAnchor>
  <xdr:twoCellAnchor editAs="oneCell">
    <xdr:from>
      <xdr:col>1</xdr:col>
      <xdr:colOff>510540</xdr:colOff>
      <xdr:row>84</xdr:row>
      <xdr:rowOff>160020</xdr:rowOff>
    </xdr:from>
    <xdr:to>
      <xdr:col>7</xdr:col>
      <xdr:colOff>99060</xdr:colOff>
      <xdr:row>93</xdr:row>
      <xdr:rowOff>137160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4ADEA2B0-4E09-7F1A-A7DE-1995D7E1B0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470660" y="15521940"/>
          <a:ext cx="3246120" cy="1623060"/>
        </a:xfrm>
        <a:prstGeom prst="rect">
          <a:avLst/>
        </a:prstGeom>
      </xdr:spPr>
    </xdr:pic>
    <xdr:clientData/>
  </xdr:twoCellAnchor>
  <xdr:twoCellAnchor editAs="oneCell">
    <xdr:from>
      <xdr:col>1</xdr:col>
      <xdr:colOff>525781</xdr:colOff>
      <xdr:row>95</xdr:row>
      <xdr:rowOff>83820</xdr:rowOff>
    </xdr:from>
    <xdr:to>
      <xdr:col>7</xdr:col>
      <xdr:colOff>89917</xdr:colOff>
      <xdr:row>104</xdr:row>
      <xdr:rowOff>144780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37067D26-52C0-83F9-CFEC-CE32CC716A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485901" y="17457420"/>
          <a:ext cx="3221736" cy="170688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16538A6-ED17-40C4-B673-F6A22A5DF3AB}" name="Table4" displayName="Table4" ref="B4:J14" totalsRowShown="0" headerRowDxfId="27" dataDxfId="26">
  <autoFilter ref="B4:J14" xr:uid="{716538A6-ED17-40C4-B673-F6A22A5DF3AB}"/>
  <sortState xmlns:xlrd2="http://schemas.microsoft.com/office/spreadsheetml/2017/richdata2" ref="B5:J14">
    <sortCondition ref="B4:B14"/>
  </sortState>
  <tableColumns count="9">
    <tableColumn id="1" xr3:uid="{6EA67E11-5EF1-4F64-8BF9-939BD93D1040}" name="Feature Extraction" dataDxfId="25"/>
    <tableColumn id="2" xr3:uid="{22CDFD67-B970-45A7-87A1-66E85E671FF3}" name="Fine Tuning" dataDxfId="24" dataCellStyle="Percent">
      <calculatedColumnFormula>B5/10</calculatedColumnFormula>
    </tableColumn>
    <tableColumn id="4" xr3:uid="{C25C17D1-21B9-4655-B69D-96CD06F9BA58}" name="Epoch Set" dataDxfId="23" dataCellStyle="Percent"/>
    <tableColumn id="5" xr3:uid="{466B42DB-1E9E-4715-8191-AC1258ABD07E}" name="Epoch Undergo" dataDxfId="22" dataCellStyle="Percent"/>
    <tableColumn id="6" xr3:uid="{78B26499-9791-444B-82E2-CC6BB1F58B87}" name="Epoch SetFT" dataDxfId="21" dataCellStyle="Percent"/>
    <tableColumn id="7" xr3:uid="{6065AA55-BC9E-4401-BE42-91F91100B40D}" name="Epoch UndergoFT" dataDxfId="20" dataCellStyle="Percent"/>
    <tableColumn id="9" xr3:uid="{0D9DEFB1-5291-4E76-8E60-33993FC8A74A}" name="Test Dataset Loss" dataDxfId="19" dataCellStyle="Percent"/>
    <tableColumn id="3" xr3:uid="{A5FE943B-77B2-48AD-80B3-6ACCA0283617}" name="Test Dataset Accuracy" dataDxfId="18"/>
    <tableColumn id="8" xr3:uid="{8585E09E-BE35-48A6-989E-910542286FC9}" name="Correct Predictions (Out of 59)" dataDxfId="17" dataCellStyle="Percent">
      <calculatedColumnFormula>59*Table4[[#This Row],[Test Dataset Accuracy]]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F2F301C-5A38-4540-B768-F8EE0DF5A255}" name="Table42" displayName="Table42" ref="B17:P27" totalsRowShown="0" headerRowDxfId="16" dataDxfId="15">
  <autoFilter ref="B17:P27" xr:uid="{7F2F301C-5A38-4540-B768-F8EE0DF5A255}"/>
  <sortState xmlns:xlrd2="http://schemas.microsoft.com/office/spreadsheetml/2017/richdata2" ref="B18:P27">
    <sortCondition ref="B4:B14"/>
  </sortState>
  <tableColumns count="15">
    <tableColumn id="1" xr3:uid="{485E10B5-49B3-4B34-B2A8-8DB25F38CDCA}" name="Feature Extraction" dataDxfId="14"/>
    <tableColumn id="2" xr3:uid="{4F0EFF3C-EFBD-4D81-AF1E-B70D89FE1140}" name="Fine Tuning" dataDxfId="13" dataCellStyle="Percent">
      <calculatedColumnFormula>B18/10</calculatedColumnFormula>
    </tableColumn>
    <tableColumn id="4" xr3:uid="{77EF4E9A-34E8-42B4-8650-6D0269E36D3D}" name="Epoch Set" dataDxfId="12" dataCellStyle="Percent"/>
    <tableColumn id="5" xr3:uid="{3737EB52-8EE7-42AC-BCF5-DACF8AB4C666}" name="Epoch Undergo" dataDxfId="11" dataCellStyle="Percent"/>
    <tableColumn id="6" xr3:uid="{DCEDF8C3-7222-4373-9998-716476D1DC64}" name="Epoch SetFT" dataDxfId="10" dataCellStyle="Percent"/>
    <tableColumn id="7" xr3:uid="{74AAFDFC-BD4D-486D-AAA8-27D289481B92}" name="Epoch UndergoFT" dataDxfId="9" dataCellStyle="Percent"/>
    <tableColumn id="9" xr3:uid="{43302B6C-0A80-40E6-B114-66E468306993}" name="Loss1" dataDxfId="8" dataCellStyle="Percent"/>
    <tableColumn id="3" xr3:uid="{26356F77-460D-416A-99B3-BBF85C9DC69C}" name="Accuracy1" dataDxfId="7"/>
    <tableColumn id="10" xr3:uid="{33DD8E20-21E9-42DB-A9ED-2EB6254B6694}" name="Loss2" dataDxfId="6"/>
    <tableColumn id="11" xr3:uid="{6829DF2F-21F4-45FB-AA73-F683252A3142}" name="Accuracy2" dataDxfId="5"/>
    <tableColumn id="12" xr3:uid="{5F661F4D-678B-4020-A679-2664CA8B6202}" name="Loss3" dataDxfId="3"/>
    <tableColumn id="13" xr3:uid="{C3FA50CB-D03F-46D8-8412-C9DB34573DBE}" name="Accuracy3" dataDxfId="2"/>
    <tableColumn id="14" xr3:uid="{8A397EB8-90C6-4673-BA0C-2881AB360A11}" name="Average Loss" dataDxfId="1">
      <calculatedColumnFormula>SUM(Table42[[#This Row],[Loss1]],Table42[[#This Row],[Loss2]],Table42[[#This Row],[Loss3]])/3</calculatedColumnFormula>
    </tableColumn>
    <tableColumn id="15" xr3:uid="{38831F4B-7CB6-47D1-8189-BC480F70AD1C}" name="Average Accuracy" dataDxfId="0">
      <calculatedColumnFormula>SUM(Table42[[#This Row],[Accuracy1]],Table42[[#This Row],[Accuracy2]],Table42[[#This Row],[Accuracy3]])/3</calculatedColumnFormula>
    </tableColumn>
    <tableColumn id="8" xr3:uid="{2104EC55-481A-4232-AE55-D62BBCD49840}" name="Correct Predictions (Out of 59)" dataDxfId="4" dataCellStyle="Percent">
      <calculatedColumnFormula>59*Table42[[#This Row],[Accuracy1]]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7B53C-1470-498D-AE06-6C9C8BBDE7A1}">
  <dimension ref="B2:P27"/>
  <sheetViews>
    <sheetView tabSelected="1" topLeftCell="A8" zoomScale="145" zoomScaleNormal="145" workbookViewId="0">
      <selection activeCell="L13" sqref="L13"/>
    </sheetView>
  </sheetViews>
  <sheetFormatPr defaultRowHeight="14.4" x14ac:dyDescent="0.3"/>
  <cols>
    <col min="2" max="2" width="10.44140625" customWidth="1"/>
    <col min="3" max="3" width="9.109375" customWidth="1"/>
    <col min="4" max="4" width="14.6640625" hidden="1" customWidth="1"/>
    <col min="5" max="6" width="0" hidden="1" customWidth="1"/>
    <col min="7" max="7" width="11.33203125" hidden="1" customWidth="1"/>
    <col min="9" max="10" width="10.6640625" customWidth="1"/>
    <col min="16" max="16" width="0" hidden="1" customWidth="1"/>
  </cols>
  <sheetData>
    <row r="2" spans="2:10" x14ac:dyDescent="0.3">
      <c r="B2" s="20" t="s">
        <v>0</v>
      </c>
      <c r="C2" s="20"/>
      <c r="D2" s="20"/>
      <c r="E2" s="20"/>
      <c r="F2" s="20"/>
      <c r="G2" s="20"/>
      <c r="H2" s="20"/>
      <c r="I2" s="20"/>
      <c r="J2" s="20"/>
    </row>
    <row r="3" spans="2:10" ht="14.4" customHeight="1" x14ac:dyDescent="0.3">
      <c r="B3" s="17" t="s">
        <v>1</v>
      </c>
      <c r="C3" s="17"/>
      <c r="D3" s="18" t="s">
        <v>2</v>
      </c>
      <c r="E3" s="18"/>
      <c r="F3" s="19" t="s">
        <v>3</v>
      </c>
      <c r="G3" s="19"/>
    </row>
    <row r="4" spans="2:10" ht="57.6" x14ac:dyDescent="0.3">
      <c r="B4" s="12" t="s">
        <v>2</v>
      </c>
      <c r="C4" s="11" t="s">
        <v>3</v>
      </c>
      <c r="D4" s="9" t="s">
        <v>5</v>
      </c>
      <c r="E4" s="9" t="s">
        <v>6</v>
      </c>
      <c r="F4" s="7" t="s">
        <v>7</v>
      </c>
      <c r="G4" s="7" t="s">
        <v>8</v>
      </c>
      <c r="H4" s="15" t="s">
        <v>10</v>
      </c>
      <c r="I4" s="3" t="s">
        <v>4</v>
      </c>
      <c r="J4" s="3" t="s">
        <v>9</v>
      </c>
    </row>
    <row r="5" spans="2:10" x14ac:dyDescent="0.3">
      <c r="B5" s="13">
        <v>1.0000000000000001E-5</v>
      </c>
      <c r="C5" s="14">
        <f t="shared" ref="C5:C14" si="0">B5/10</f>
        <v>1.0000000000000002E-6</v>
      </c>
      <c r="D5" s="10">
        <v>50</v>
      </c>
      <c r="E5" s="10">
        <v>33</v>
      </c>
      <c r="F5" s="8">
        <v>50</v>
      </c>
      <c r="G5" s="8">
        <v>47</v>
      </c>
      <c r="H5" s="16">
        <v>0.3407</v>
      </c>
      <c r="I5" s="4">
        <v>0.84750000000000003</v>
      </c>
      <c r="J5" s="6">
        <f>59*Table4[[#This Row],[Test Dataset Accuracy]]</f>
        <v>50.002500000000005</v>
      </c>
    </row>
    <row r="6" spans="2:10" x14ac:dyDescent="0.3">
      <c r="B6" s="13">
        <v>2.5000000000000001E-5</v>
      </c>
      <c r="C6" s="14">
        <f t="shared" si="0"/>
        <v>2.5000000000000002E-6</v>
      </c>
      <c r="D6" s="10">
        <v>50</v>
      </c>
      <c r="E6" s="10">
        <v>50</v>
      </c>
      <c r="F6" s="8">
        <v>50</v>
      </c>
      <c r="G6" s="8">
        <v>29</v>
      </c>
      <c r="H6" s="16">
        <v>0.31769999999999998</v>
      </c>
      <c r="I6" s="4">
        <v>0.88139999999999996</v>
      </c>
      <c r="J6" s="6">
        <f>59*Table4[[#This Row],[Test Dataset Accuracy]]</f>
        <v>52.002600000000001</v>
      </c>
    </row>
    <row r="7" spans="2:10" x14ac:dyDescent="0.3">
      <c r="B7" s="13">
        <v>5.0000000000000002E-5</v>
      </c>
      <c r="C7" s="14">
        <f t="shared" si="0"/>
        <v>5.0000000000000004E-6</v>
      </c>
      <c r="D7" s="10">
        <v>50</v>
      </c>
      <c r="E7" s="10">
        <v>50</v>
      </c>
      <c r="F7" s="8">
        <v>50</v>
      </c>
      <c r="G7" s="8">
        <v>29</v>
      </c>
      <c r="H7" s="16">
        <v>0.37159999999999999</v>
      </c>
      <c r="I7" s="4">
        <v>0.81359999999999999</v>
      </c>
      <c r="J7" s="6">
        <f>59*Table4[[#This Row],[Test Dataset Accuracy]]</f>
        <v>48.002400000000002</v>
      </c>
    </row>
    <row r="8" spans="2:10" x14ac:dyDescent="0.3">
      <c r="B8" s="13">
        <v>7.4999999999999993E-5</v>
      </c>
      <c r="C8" s="14">
        <f t="shared" si="0"/>
        <v>7.4999999999999993E-6</v>
      </c>
      <c r="D8" s="10">
        <v>50</v>
      </c>
      <c r="E8" s="10">
        <v>50</v>
      </c>
      <c r="F8" s="8">
        <v>50</v>
      </c>
      <c r="G8" s="8">
        <v>37</v>
      </c>
      <c r="H8" s="16">
        <v>0.3518</v>
      </c>
      <c r="I8" s="4">
        <v>0.84750000000000003</v>
      </c>
      <c r="J8" s="6">
        <f>59*Table4[[#This Row],[Test Dataset Accuracy]]</f>
        <v>50.002500000000005</v>
      </c>
    </row>
    <row r="9" spans="2:10" x14ac:dyDescent="0.3">
      <c r="B9" s="13">
        <v>1E-4</v>
      </c>
      <c r="C9" s="14">
        <f t="shared" si="0"/>
        <v>1.0000000000000001E-5</v>
      </c>
      <c r="D9" s="10">
        <v>50</v>
      </c>
      <c r="E9" s="10">
        <v>50</v>
      </c>
      <c r="F9" s="8">
        <v>50</v>
      </c>
      <c r="G9" s="8">
        <v>12</v>
      </c>
      <c r="H9" s="16">
        <v>0.29520000000000002</v>
      </c>
      <c r="I9" s="5">
        <v>0.89829999999999999</v>
      </c>
      <c r="J9" s="6">
        <f>59*Table4[[#This Row],[Test Dataset Accuracy]]</f>
        <v>52.999699999999997</v>
      </c>
    </row>
    <row r="10" spans="2:10" x14ac:dyDescent="0.3">
      <c r="B10" s="13">
        <v>1.25E-4</v>
      </c>
      <c r="C10" s="14">
        <f t="shared" si="0"/>
        <v>1.2500000000000001E-5</v>
      </c>
      <c r="D10" s="10">
        <v>50</v>
      </c>
      <c r="E10" s="10">
        <v>50</v>
      </c>
      <c r="F10" s="8">
        <v>50</v>
      </c>
      <c r="G10" s="8">
        <v>12</v>
      </c>
      <c r="H10" s="16">
        <v>0.33810000000000001</v>
      </c>
      <c r="I10" s="4">
        <v>0.86439999999999995</v>
      </c>
      <c r="J10" s="6">
        <f>59*Table4[[#This Row],[Test Dataset Accuracy]]</f>
        <v>50.999599999999994</v>
      </c>
    </row>
    <row r="11" spans="2:10" x14ac:dyDescent="0.3">
      <c r="B11" s="13">
        <v>1.4999999999999999E-4</v>
      </c>
      <c r="C11" s="14">
        <f t="shared" si="0"/>
        <v>1.4999999999999999E-5</v>
      </c>
      <c r="D11" s="10">
        <v>50</v>
      </c>
      <c r="E11" s="10">
        <v>47</v>
      </c>
      <c r="F11" s="8">
        <v>50</v>
      </c>
      <c r="G11" s="8">
        <v>16</v>
      </c>
      <c r="H11" s="16">
        <v>0.32369999999999999</v>
      </c>
      <c r="I11" s="4">
        <v>0.86439999999999995</v>
      </c>
      <c r="J11" s="6">
        <f>59*Table4[[#This Row],[Test Dataset Accuracy]]</f>
        <v>50.999599999999994</v>
      </c>
    </row>
    <row r="12" spans="2:10" x14ac:dyDescent="0.3">
      <c r="B12" s="13">
        <v>1.75E-4</v>
      </c>
      <c r="C12" s="14">
        <f t="shared" si="0"/>
        <v>1.7499999999999998E-5</v>
      </c>
      <c r="D12" s="10">
        <v>50</v>
      </c>
      <c r="E12" s="10">
        <v>50</v>
      </c>
      <c r="F12" s="8">
        <v>50</v>
      </c>
      <c r="G12" s="8">
        <v>11</v>
      </c>
      <c r="H12" s="16">
        <v>0.35730000000000001</v>
      </c>
      <c r="I12" s="4">
        <v>0.84750000000000003</v>
      </c>
      <c r="J12" s="6">
        <f>59*Table4[[#This Row],[Test Dataset Accuracy]]</f>
        <v>50.002500000000005</v>
      </c>
    </row>
    <row r="13" spans="2:10" x14ac:dyDescent="0.3">
      <c r="B13" s="13">
        <v>2.0000000000000001E-4</v>
      </c>
      <c r="C13" s="14">
        <f t="shared" si="0"/>
        <v>2.0000000000000002E-5</v>
      </c>
      <c r="D13" s="10">
        <v>50</v>
      </c>
      <c r="E13" s="10">
        <v>50</v>
      </c>
      <c r="F13" s="8">
        <v>50</v>
      </c>
      <c r="G13" s="8">
        <v>22</v>
      </c>
      <c r="H13" s="16">
        <v>0.37690000000000001</v>
      </c>
      <c r="I13" s="4">
        <v>0.86439999999999995</v>
      </c>
      <c r="J13" s="6">
        <f>59*Table4[[#This Row],[Test Dataset Accuracy]]</f>
        <v>50.999599999999994</v>
      </c>
    </row>
    <row r="14" spans="2:10" x14ac:dyDescent="0.3">
      <c r="B14" s="13">
        <v>1E-3</v>
      </c>
      <c r="C14" s="14">
        <f t="shared" si="0"/>
        <v>1E-4</v>
      </c>
      <c r="D14" s="10">
        <v>50</v>
      </c>
      <c r="E14" s="10">
        <v>35</v>
      </c>
      <c r="F14" s="8">
        <v>50</v>
      </c>
      <c r="G14" s="8">
        <v>18</v>
      </c>
      <c r="H14" s="16">
        <v>0.43680000000000002</v>
      </c>
      <c r="I14" s="4">
        <v>0.746</v>
      </c>
      <c r="J14" s="6">
        <f>59*Table4[[#This Row],[Test Dataset Accuracy]]</f>
        <v>44.014000000000003</v>
      </c>
    </row>
    <row r="15" spans="2:10" x14ac:dyDescent="0.3">
      <c r="B15" s="2"/>
      <c r="C15" s="1"/>
    </row>
    <row r="16" spans="2:10" x14ac:dyDescent="0.3">
      <c r="B16" s="17" t="s">
        <v>1</v>
      </c>
      <c r="C16" s="17"/>
      <c r="D16" s="18" t="s">
        <v>2</v>
      </c>
      <c r="E16" s="18"/>
      <c r="F16" s="19" t="s">
        <v>3</v>
      </c>
      <c r="G16" s="19"/>
    </row>
    <row r="17" spans="2:16" ht="57.6" x14ac:dyDescent="0.3">
      <c r="B17" s="12" t="s">
        <v>2</v>
      </c>
      <c r="C17" s="11" t="s">
        <v>3</v>
      </c>
      <c r="D17" s="9" t="s">
        <v>5</v>
      </c>
      <c r="E17" s="9" t="s">
        <v>6</v>
      </c>
      <c r="F17" s="7" t="s">
        <v>7</v>
      </c>
      <c r="G17" s="7" t="s">
        <v>8</v>
      </c>
      <c r="H17" s="15" t="s">
        <v>13</v>
      </c>
      <c r="I17" s="3" t="s">
        <v>14</v>
      </c>
      <c r="J17" s="3" t="s">
        <v>15</v>
      </c>
      <c r="K17" s="3" t="s">
        <v>16</v>
      </c>
      <c r="L17" s="3" t="s">
        <v>17</v>
      </c>
      <c r="M17" s="3" t="s">
        <v>18</v>
      </c>
      <c r="N17" s="3" t="s">
        <v>11</v>
      </c>
      <c r="O17" s="3" t="s">
        <v>12</v>
      </c>
      <c r="P17" s="3" t="s">
        <v>9</v>
      </c>
    </row>
    <row r="18" spans="2:16" x14ac:dyDescent="0.3">
      <c r="B18" s="13">
        <v>1E-4</v>
      </c>
      <c r="C18" s="14">
        <v>1.1E-5</v>
      </c>
      <c r="D18" s="10">
        <v>50</v>
      </c>
      <c r="E18" s="10">
        <v>50</v>
      </c>
      <c r="F18" s="8">
        <v>50</v>
      </c>
      <c r="G18" s="8">
        <v>20</v>
      </c>
      <c r="H18" s="16">
        <v>0.28499999999999998</v>
      </c>
      <c r="I18" s="4">
        <v>0.81359999999999999</v>
      </c>
      <c r="J18" s="16">
        <v>0.28220000000000001</v>
      </c>
      <c r="K18" s="4">
        <v>0.86439999999999995</v>
      </c>
      <c r="L18" s="16">
        <v>0.2928</v>
      </c>
      <c r="M18" s="4">
        <v>0.89829999999999999</v>
      </c>
      <c r="N18" s="4">
        <f>SUM(Table42[[#This Row],[Loss1]],Table42[[#This Row],[Loss2]],Table42[[#This Row],[Loss3]])/3</f>
        <v>0.28666666666666663</v>
      </c>
      <c r="O18" s="4">
        <f>SUM(Table42[[#This Row],[Accuracy1]],Table42[[#This Row],[Accuracy2]],Table42[[#This Row],[Accuracy3]])/3</f>
        <v>0.85876666666666657</v>
      </c>
      <c r="P18" s="6">
        <f>59*Table42[[#This Row],[Average Accuracy]]</f>
        <v>50.667233333333328</v>
      </c>
    </row>
    <row r="19" spans="2:16" x14ac:dyDescent="0.3">
      <c r="B19" s="13">
        <v>1E-4</v>
      </c>
      <c r="C19" s="14">
        <v>1.2E-5</v>
      </c>
      <c r="D19" s="10"/>
      <c r="E19" s="10"/>
      <c r="F19" s="8"/>
      <c r="G19" s="8"/>
      <c r="H19" s="16">
        <v>0.27060000000000001</v>
      </c>
      <c r="I19" s="4">
        <v>0.88139999999999996</v>
      </c>
      <c r="J19" s="4">
        <v>0.33379999999999999</v>
      </c>
      <c r="K19" s="4">
        <v>0.86439999999999995</v>
      </c>
      <c r="L19" s="4">
        <v>0.31330000000000002</v>
      </c>
      <c r="M19" s="4">
        <v>0.88139999999999996</v>
      </c>
      <c r="N19" s="4">
        <f>SUM(Table42[[#This Row],[Loss1]],Table42[[#This Row],[Loss2]],Table42[[#This Row],[Loss3]])/3</f>
        <v>0.30590000000000001</v>
      </c>
      <c r="O19" s="4">
        <f>SUM(Table42[[#This Row],[Accuracy1]],Table42[[#This Row],[Accuracy2]],Table42[[#This Row],[Accuracy3]])/3</f>
        <v>0.87573333333333336</v>
      </c>
      <c r="P19" s="6">
        <f>59*Table42[[#This Row],[Average Accuracy]]</f>
        <v>51.668266666666668</v>
      </c>
    </row>
    <row r="20" spans="2:16" x14ac:dyDescent="0.3">
      <c r="B20" s="13">
        <v>1E-4</v>
      </c>
      <c r="C20" s="14">
        <v>9.0000000000000002E-6</v>
      </c>
      <c r="D20" s="10"/>
      <c r="E20" s="10"/>
      <c r="F20" s="8"/>
      <c r="G20" s="8"/>
      <c r="H20" s="16">
        <v>0.3276</v>
      </c>
      <c r="I20" s="4">
        <v>0.84750000000000003</v>
      </c>
      <c r="J20" s="4">
        <v>0.34</v>
      </c>
      <c r="K20" s="4">
        <v>0.89829999999999999</v>
      </c>
      <c r="L20" s="4">
        <v>0.28820000000000001</v>
      </c>
      <c r="M20" s="4">
        <v>0.88139999999999996</v>
      </c>
      <c r="N20" s="4">
        <f>SUM(Table42[[#This Row],[Loss1]],Table42[[#This Row],[Loss2]],Table42[[#This Row],[Loss3]])/3</f>
        <v>0.31859999999999999</v>
      </c>
      <c r="O20" s="4">
        <f>SUM(Table42[[#This Row],[Accuracy1]],Table42[[#This Row],[Accuracy2]],Table42[[#This Row],[Accuracy3]])/3</f>
        <v>0.87573333333333336</v>
      </c>
      <c r="P20" s="6">
        <f>59*Table42[[#This Row],[Average Accuracy]]</f>
        <v>51.668266666666668</v>
      </c>
    </row>
    <row r="21" spans="2:16" x14ac:dyDescent="0.3">
      <c r="B21" s="13">
        <v>1E-4</v>
      </c>
      <c r="C21" s="14">
        <v>7.9999999999999996E-6</v>
      </c>
      <c r="D21" s="10"/>
      <c r="E21" s="10"/>
      <c r="F21" s="8"/>
      <c r="G21" s="8"/>
      <c r="H21" s="16">
        <v>0.34820000000000001</v>
      </c>
      <c r="I21" s="4">
        <v>0.88139999999999996</v>
      </c>
      <c r="J21" s="4">
        <v>0.33729999999999999</v>
      </c>
      <c r="K21" s="4">
        <v>0.88139999999999996</v>
      </c>
      <c r="L21" s="4">
        <v>0.3115</v>
      </c>
      <c r="M21" s="4">
        <v>0.88139999999999996</v>
      </c>
      <c r="N21" s="4">
        <f>SUM(Table42[[#This Row],[Loss1]],Table42[[#This Row],[Loss2]],Table42[[#This Row],[Loss3]])/3</f>
        <v>0.33233333333333331</v>
      </c>
      <c r="O21" s="4">
        <f>SUM(Table42[[#This Row],[Accuracy1]],Table42[[#This Row],[Accuracy2]],Table42[[#This Row],[Accuracy3]])/3</f>
        <v>0.88139999999999985</v>
      </c>
      <c r="P21" s="6">
        <f>59*Table42[[#This Row],[Average Accuracy]]</f>
        <v>52.002599999999994</v>
      </c>
    </row>
    <row r="22" spans="2:16" x14ac:dyDescent="0.3">
      <c r="B22" s="13">
        <v>1E-4</v>
      </c>
      <c r="C22" s="14">
        <f t="shared" ref="C22" si="1">B22/10</f>
        <v>1.0000000000000001E-5</v>
      </c>
      <c r="D22" s="10">
        <v>50</v>
      </c>
      <c r="E22" s="10">
        <v>50</v>
      </c>
      <c r="F22" s="8">
        <v>50</v>
      </c>
      <c r="G22" s="8"/>
      <c r="H22" s="16">
        <v>0.318</v>
      </c>
      <c r="I22" s="4">
        <v>0.83099999999999996</v>
      </c>
      <c r="J22" s="4">
        <v>0.36280000000000001</v>
      </c>
      <c r="K22" s="4">
        <v>0.86439999999999995</v>
      </c>
      <c r="L22" s="4">
        <v>0.29389999999999999</v>
      </c>
      <c r="M22" s="4">
        <v>0.86439999999999995</v>
      </c>
      <c r="N22" s="4">
        <f>SUM(Table42[[#This Row],[Loss1]],Table42[[#This Row],[Loss2]],Table42[[#This Row],[Loss3]])/3</f>
        <v>0.32490000000000002</v>
      </c>
      <c r="O22" s="4">
        <f>SUM(Table42[[#This Row],[Accuracy1]],Table42[[#This Row],[Accuracy2]],Table42[[#This Row],[Accuracy3]])/3</f>
        <v>0.85326666666666651</v>
      </c>
      <c r="P22" s="6">
        <f>59*Table42[[#This Row],[Average Accuracy]]</f>
        <v>50.342733333333321</v>
      </c>
    </row>
    <row r="23" spans="2:16" x14ac:dyDescent="0.3">
      <c r="B23" s="13">
        <v>1.1E-4</v>
      </c>
      <c r="C23" s="14">
        <v>7.9999999999999996E-6</v>
      </c>
      <c r="D23" s="10"/>
      <c r="E23" s="10"/>
      <c r="F23" s="8"/>
      <c r="G23" s="8"/>
      <c r="H23" s="16">
        <v>0.3266</v>
      </c>
      <c r="I23" s="4">
        <v>0.81359999999999999</v>
      </c>
      <c r="J23" s="4"/>
      <c r="K23" s="4"/>
      <c r="L23" s="4"/>
      <c r="M23" s="4"/>
      <c r="N23" s="4">
        <f>SUM(Table42[[#This Row],[Loss1]],Table42[[#This Row],[Loss2]],Table42[[#This Row],[Loss3]])/3</f>
        <v>0.10886666666666667</v>
      </c>
      <c r="O23" s="4">
        <f>SUM(Table42[[#This Row],[Accuracy1]],Table42[[#This Row],[Accuracy2]],Table42[[#This Row],[Accuracy3]])/3</f>
        <v>0.2712</v>
      </c>
      <c r="P23" s="6">
        <f>59*Table42[[#This Row],[Average Accuracy]]</f>
        <v>16.000799999999998</v>
      </c>
    </row>
    <row r="24" spans="2:16" x14ac:dyDescent="0.3">
      <c r="B24" s="13"/>
      <c r="C24" s="14"/>
      <c r="D24" s="10"/>
      <c r="E24" s="10"/>
      <c r="F24" s="8"/>
      <c r="G24" s="8"/>
      <c r="H24" s="16"/>
      <c r="I24" s="4"/>
      <c r="J24" s="4"/>
      <c r="K24" s="4"/>
      <c r="L24" s="4"/>
      <c r="M24" s="4"/>
      <c r="N24" s="4">
        <f>SUM(Table42[[#This Row],[Loss1]],Table42[[#This Row],[Loss2]],Table42[[#This Row],[Loss3]])/3</f>
        <v>0</v>
      </c>
      <c r="O24" s="4">
        <f>SUM(Table42[[#This Row],[Accuracy1]],Table42[[#This Row],[Accuracy2]],Table42[[#This Row],[Accuracy3]])/3</f>
        <v>0</v>
      </c>
      <c r="P24" s="6">
        <f>59*Table42[[#This Row],[Average Accuracy]]</f>
        <v>0</v>
      </c>
    </row>
    <row r="25" spans="2:16" x14ac:dyDescent="0.3">
      <c r="B25" s="13"/>
      <c r="C25" s="14"/>
      <c r="D25" s="10"/>
      <c r="E25" s="10"/>
      <c r="F25" s="8"/>
      <c r="G25" s="8"/>
      <c r="H25" s="16"/>
      <c r="I25" s="4"/>
      <c r="J25" s="4"/>
      <c r="K25" s="4"/>
      <c r="L25" s="4"/>
      <c r="M25" s="4"/>
      <c r="N25" s="4">
        <f>SUM(Table42[[#This Row],[Loss1]],Table42[[#This Row],[Loss2]],Table42[[#This Row],[Loss3]])/3</f>
        <v>0</v>
      </c>
      <c r="O25" s="4">
        <f>SUM(Table42[[#This Row],[Accuracy1]],Table42[[#This Row],[Accuracy2]],Table42[[#This Row],[Accuracy3]])/3</f>
        <v>0</v>
      </c>
      <c r="P25" s="6"/>
    </row>
    <row r="26" spans="2:16" x14ac:dyDescent="0.3">
      <c r="B26" s="13"/>
      <c r="C26" s="14"/>
      <c r="D26" s="10"/>
      <c r="E26" s="10"/>
      <c r="F26" s="8"/>
      <c r="G26" s="8"/>
      <c r="H26" s="16"/>
      <c r="I26" s="4"/>
      <c r="J26" s="4"/>
      <c r="K26" s="4"/>
      <c r="L26" s="4"/>
      <c r="M26" s="4"/>
      <c r="N26" s="4">
        <f>SUM(Table42[[#This Row],[Loss1]],Table42[[#This Row],[Loss2]],Table42[[#This Row],[Loss3]])/3</f>
        <v>0</v>
      </c>
      <c r="O26" s="4">
        <f>SUM(Table42[[#This Row],[Accuracy1]],Table42[[#This Row],[Accuracy2]],Table42[[#This Row],[Accuracy3]])/3</f>
        <v>0</v>
      </c>
      <c r="P26" s="6"/>
    </row>
    <row r="27" spans="2:16" x14ac:dyDescent="0.3">
      <c r="B27" s="13"/>
      <c r="C27" s="14"/>
      <c r="D27" s="10"/>
      <c r="E27" s="10"/>
      <c r="F27" s="8"/>
      <c r="G27" s="8"/>
      <c r="H27" s="16"/>
      <c r="I27" s="4"/>
      <c r="J27" s="4"/>
      <c r="K27" s="4"/>
      <c r="L27" s="4"/>
      <c r="M27" s="4"/>
      <c r="N27" s="4">
        <f>SUM(Table42[[#This Row],[Loss1]],Table42[[#This Row],[Loss2]],Table42[[#This Row],[Loss3]])/3</f>
        <v>0</v>
      </c>
      <c r="O27" s="4">
        <f>SUM(Table42[[#This Row],[Accuracy1]],Table42[[#This Row],[Accuracy2]],Table42[[#This Row],[Accuracy3]])/3</f>
        <v>0</v>
      </c>
      <c r="P27" s="6"/>
    </row>
  </sheetData>
  <mergeCells count="7">
    <mergeCell ref="B3:C3"/>
    <mergeCell ref="D3:E3"/>
    <mergeCell ref="F3:G3"/>
    <mergeCell ref="B2:J2"/>
    <mergeCell ref="B16:C16"/>
    <mergeCell ref="D16:E16"/>
    <mergeCell ref="F16:G16"/>
  </mergeCells>
  <phoneticPr fontId="2" type="noConversion"/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C4B10-C001-4BB7-890B-BA160B8A2716}">
  <dimension ref="A1:A86"/>
  <sheetViews>
    <sheetView workbookViewId="0">
      <selection activeCell="G105" sqref="G105"/>
    </sheetView>
  </sheetViews>
  <sheetFormatPr defaultRowHeight="14.4" x14ac:dyDescent="0.3"/>
  <cols>
    <col min="1" max="1" width="14" style="21" customWidth="1"/>
  </cols>
  <sheetData>
    <row r="1" spans="1:1" x14ac:dyDescent="0.3">
      <c r="A1" s="21">
        <v>7.9999999999999996E-6</v>
      </c>
    </row>
    <row r="23" spans="1:1" x14ac:dyDescent="0.3">
      <c r="A23" s="21">
        <v>9.0000000000000002E-6</v>
      </c>
    </row>
    <row r="45" spans="1:1" x14ac:dyDescent="0.3">
      <c r="A45" s="21">
        <v>1.0000000000000001E-5</v>
      </c>
    </row>
    <row r="66" spans="1:1" x14ac:dyDescent="0.3">
      <c r="A66" s="21">
        <v>1.1E-5</v>
      </c>
    </row>
    <row r="86" spans="1:1" x14ac:dyDescent="0.3">
      <c r="A86" s="21">
        <v>1.2E-5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Learning Rates Comparison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65860</dc:creator>
  <cp:lastModifiedBy>65860</cp:lastModifiedBy>
  <dcterms:created xsi:type="dcterms:W3CDTF">2022-06-29T06:28:40Z</dcterms:created>
  <dcterms:modified xsi:type="dcterms:W3CDTF">2022-07-06T08:25:46Z</dcterms:modified>
</cp:coreProperties>
</file>