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5860\Desktop\SoftwareEngineering\Year2\ITP\Project\Traffic_ML\"/>
    </mc:Choice>
  </mc:AlternateContent>
  <xr:revisionPtr revIDLastSave="0" documentId="13_ncr:1_{7012A900-D586-4105-B50D-4D9AC6465116}" xr6:coauthVersionLast="47" xr6:coauthVersionMax="47" xr10:uidLastSave="{00000000-0000-0000-0000-000000000000}"/>
  <bookViews>
    <workbookView xWindow="-108" yWindow="-108" windowWidth="23256" windowHeight="12576" xr2:uid="{F5510DF6-6AEA-43BD-A05A-616AF09602DE}"/>
  </bookViews>
  <sheets>
    <sheet name="Sheet2" sheetId="3" r:id="rId1"/>
    <sheet name="Learning Rates Comparison" sheetId="1" r:id="rId2"/>
    <sheet name="Sheet1" sheetId="2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2" i="1"/>
  <c r="G45" i="1"/>
  <c r="G44" i="1"/>
  <c r="G46" i="1"/>
  <c r="O23" i="1"/>
  <c r="P23" i="1" s="1"/>
  <c r="O24" i="1"/>
  <c r="P24" i="1" s="1"/>
  <c r="O21" i="1"/>
  <c r="P21" i="1" s="1"/>
  <c r="O20" i="1"/>
  <c r="P20" i="1" s="1"/>
  <c r="O22" i="1"/>
  <c r="P22" i="1" s="1"/>
  <c r="O25" i="1"/>
  <c r="P25" i="1" s="1"/>
  <c r="O26" i="1"/>
  <c r="P26" i="1" s="1"/>
  <c r="O19" i="1"/>
  <c r="O18" i="1"/>
  <c r="O27" i="1"/>
  <c r="N23" i="1"/>
  <c r="N24" i="1"/>
  <c r="N21" i="1"/>
  <c r="N20" i="1"/>
  <c r="N22" i="1"/>
  <c r="N25" i="1"/>
  <c r="N26" i="1"/>
  <c r="N19" i="1"/>
  <c r="N18" i="1"/>
  <c r="N27" i="1"/>
  <c r="C22" i="1"/>
  <c r="C12" i="1"/>
  <c r="J12" i="1"/>
  <c r="C6" i="1"/>
  <c r="J6" i="1"/>
  <c r="C10" i="1"/>
  <c r="J10" i="1"/>
  <c r="C8" i="1"/>
  <c r="J8" i="1"/>
  <c r="J5" i="1"/>
  <c r="J7" i="1"/>
  <c r="J9" i="1"/>
  <c r="J11" i="1"/>
  <c r="J13" i="1"/>
  <c r="J14" i="1"/>
  <c r="C13" i="1"/>
  <c r="C11" i="1"/>
  <c r="C14" i="1"/>
  <c r="C5" i="1"/>
  <c r="C7" i="1"/>
  <c r="C9" i="1"/>
</calcChain>
</file>

<file path=xl/sharedStrings.xml><?xml version="1.0" encoding="utf-8"?>
<sst xmlns="http://schemas.openxmlformats.org/spreadsheetml/2006/main" count="83" uniqueCount="34">
  <si>
    <t>MobileNet Learning Rates Accuracy</t>
  </si>
  <si>
    <t>Learning Rate</t>
  </si>
  <si>
    <t>Feature Extraction</t>
  </si>
  <si>
    <t>Fine Tuning</t>
  </si>
  <si>
    <t>Test Dataset Accuracy</t>
  </si>
  <si>
    <t>Epoch Set</t>
  </si>
  <si>
    <t>Epoch Undergo</t>
  </si>
  <si>
    <t>Epoch SetFT</t>
  </si>
  <si>
    <t>Epoch UndergoFT</t>
  </si>
  <si>
    <t>Correct Predictions (Out of 59)</t>
  </si>
  <si>
    <t>Test Dataset Loss</t>
  </si>
  <si>
    <t>Average Loss</t>
  </si>
  <si>
    <t>Average Accuracy</t>
  </si>
  <si>
    <t>Loss1</t>
  </si>
  <si>
    <t>Accuracy1</t>
  </si>
  <si>
    <t>Loss2</t>
  </si>
  <si>
    <t>Accuracy2</t>
  </si>
  <si>
    <t>Loss3</t>
  </si>
  <si>
    <t>Accuracy3</t>
  </si>
  <si>
    <t>Accuracy</t>
  </si>
  <si>
    <t>Loss</t>
  </si>
  <si>
    <t>Row Labels</t>
  </si>
  <si>
    <t>Column Labels</t>
  </si>
  <si>
    <t>(All)</t>
  </si>
  <si>
    <t>S/N</t>
  </si>
  <si>
    <t>Group</t>
  </si>
  <si>
    <t>Attempt</t>
  </si>
  <si>
    <t>Accuracy Average</t>
  </si>
  <si>
    <t>Total Accuracy Average</t>
  </si>
  <si>
    <t>Loss Average</t>
  </si>
  <si>
    <t>Total Loss Average</t>
  </si>
  <si>
    <t>Fixed Feature Extraction</t>
  </si>
  <si>
    <t>Fixed Fine Tuning</t>
  </si>
  <si>
    <t>Learning Rate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</si>
</sst>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4" borderId="0" xfId="0" applyNumberFormat="1" applyFont="1" applyFill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3" borderId="0" xfId="1" applyNumberFormat="1" applyFont="1" applyFill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10" fontId="4" fillId="0" borderId="0" xfId="0" applyNumberFormat="1" applyFont="1"/>
    <xf numFmtId="0" fontId="0" fillId="5" borderId="0" xfId="0" applyNumberFormat="1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10" fontId="4" fillId="2" borderId="0" xfId="0" applyNumberFormat="1" applyFont="1" applyFill="1"/>
    <xf numFmtId="0" fontId="0" fillId="6" borderId="0" xfId="0" applyFill="1"/>
    <xf numFmtId="10" fontId="0" fillId="6" borderId="0" xfId="0" applyNumberFormat="1" applyFill="1"/>
    <xf numFmtId="10" fontId="4" fillId="6" borderId="0" xfId="0" applyNumberFormat="1" applyFont="1" applyFill="1"/>
    <xf numFmtId="0" fontId="0" fillId="4" borderId="0" xfId="0" applyFill="1"/>
    <xf numFmtId="10" fontId="0" fillId="4" borderId="0" xfId="0" applyNumberFormat="1" applyFill="1"/>
    <xf numFmtId="10" fontId="4" fillId="4" borderId="0" xfId="0" applyNumberFormat="1" applyFont="1" applyFill="1"/>
  </cellXfs>
  <cellStyles count="2">
    <cellStyle name="Normal" xfId="0" builtinId="0"/>
    <cellStyle name="Percent" xfId="1" builtinId="5"/>
  </cellStyles>
  <dxfs count="358"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auto="1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auto="1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auto="1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0</xdr:rowOff>
    </xdr:from>
    <xdr:to>
      <xdr:col>6</xdr:col>
      <xdr:colOff>358140</xdr:colOff>
      <xdr:row>8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EA7D5-26CD-122C-E32F-775C0095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0"/>
          <a:ext cx="3086100" cy="1522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297181</xdr:colOff>
      <xdr:row>9</xdr:row>
      <xdr:rowOff>121921</xdr:rowOff>
    </xdr:from>
    <xdr:to>
      <xdr:col>6</xdr:col>
      <xdr:colOff>371675</xdr:colOff>
      <xdr:row>18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C39BE0-3192-976F-1DD5-D6D6D6A7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1" y="1767841"/>
          <a:ext cx="3122494" cy="1615439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327661</xdr:colOff>
      <xdr:row>21</xdr:row>
      <xdr:rowOff>152401</xdr:rowOff>
    </xdr:from>
    <xdr:to>
      <xdr:col>6</xdr:col>
      <xdr:colOff>482627</xdr:colOff>
      <xdr:row>30</xdr:row>
      <xdr:rowOff>83821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378D22-0AA5-396A-D2DC-B70E10B2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1" y="3992881"/>
          <a:ext cx="3202966" cy="1577340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31</xdr:row>
      <xdr:rowOff>99060</xdr:rowOff>
    </xdr:from>
    <xdr:to>
      <xdr:col>6</xdr:col>
      <xdr:colOff>470088</xdr:colOff>
      <xdr:row>40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470D6-BB9C-DDC7-7CED-3CD57E77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" y="5768340"/>
          <a:ext cx="3198048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43</xdr:row>
      <xdr:rowOff>83821</xdr:rowOff>
    </xdr:from>
    <xdr:to>
      <xdr:col>6</xdr:col>
      <xdr:colOff>428687</xdr:colOff>
      <xdr:row>52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938E6E-F48A-421F-4A75-206DF153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" y="7947661"/>
          <a:ext cx="3133787" cy="1577339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335281</xdr:colOff>
      <xdr:row>53</xdr:row>
      <xdr:rowOff>15240</xdr:rowOff>
    </xdr:from>
    <xdr:to>
      <xdr:col>6</xdr:col>
      <xdr:colOff>582545</xdr:colOff>
      <xdr:row>62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F67014-A284-A83D-CF15-0BDF23BB8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1" y="9707880"/>
          <a:ext cx="3295264" cy="172974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64</xdr:row>
      <xdr:rowOff>114301</xdr:rowOff>
    </xdr:from>
    <xdr:to>
      <xdr:col>6</xdr:col>
      <xdr:colOff>490050</xdr:colOff>
      <xdr:row>73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B3701A-6D16-B8DB-E416-9DBA3569E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420" y="11818621"/>
          <a:ext cx="3042750" cy="153162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73</xdr:row>
      <xdr:rowOff>137160</xdr:rowOff>
    </xdr:from>
    <xdr:to>
      <xdr:col>6</xdr:col>
      <xdr:colOff>574289</xdr:colOff>
      <xdr:row>82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3FD017-0390-1A75-1363-CD9183C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5420" y="13487400"/>
          <a:ext cx="3126989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84</xdr:row>
      <xdr:rowOff>160020</xdr:rowOff>
    </xdr:from>
    <xdr:to>
      <xdr:col>7</xdr:col>
      <xdr:colOff>99060</xdr:colOff>
      <xdr:row>93</xdr:row>
      <xdr:rowOff>137160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EA2B0-4E09-7F1A-A7DE-1995D7E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0660" y="15521940"/>
          <a:ext cx="3246120" cy="16230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95</xdr:row>
      <xdr:rowOff>83820</xdr:rowOff>
    </xdr:from>
    <xdr:to>
      <xdr:col>7</xdr:col>
      <xdr:colOff>89917</xdr:colOff>
      <xdr:row>104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7067D26-52C0-83F9-CFEC-CE32CC71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1" y="17457420"/>
          <a:ext cx="3221736" cy="17068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5860" refreshedDate="44749.39981354167" createdVersion="8" refreshedVersion="8" minRefreshableVersion="3" recordCount="27" xr:uid="{E3A3974D-EEBC-4512-9025-0D94CA16EDC9}">
  <cacheSource type="worksheet">
    <worksheetSource name="Table2"/>
  </cacheSource>
  <cacheFields count="13">
    <cacheField name="S/N" numFmtId="0">
      <sharedItems containsSemiMixedTypes="0" containsString="0" containsNumber="1" containsInteger="1" minValue="1" maxValue="27"/>
    </cacheField>
    <cacheField name="Learning Rate Category" numFmtId="0">
      <sharedItems count="2">
        <s v="Fixed Fine Tuning"/>
        <s v="Fixed Feature Extraction"/>
      </sharedItems>
    </cacheField>
    <cacheField name="Group" numFmtId="0">
      <sharedItems containsSemiMixedTypes="0" containsString="0" containsNumber="1" containsInteger="1" minValue="1" maxValue="9"/>
    </cacheField>
    <cacheField name="Attempt" numFmtId="0">
      <sharedItems containsSemiMixedTypes="0" containsString="0" containsNumber="1" containsInteger="1" minValue="1" maxValue="3" count="3">
        <n v="1"/>
        <n v="2"/>
        <n v="3"/>
      </sharedItems>
    </cacheField>
    <cacheField name="Feature Extraction" numFmtId="165">
      <sharedItems containsSemiMixedTypes="0" containsString="0" containsNumber="1" minValue="8.0000000000000007E-5" maxValue="1.2E-4" count="5">
        <n v="8.0000000000000007E-5"/>
        <n v="9.0000000000000006E-5"/>
        <n v="1E-4"/>
        <n v="1.1E-4"/>
        <n v="1.2E-4"/>
      </sharedItems>
    </cacheField>
    <cacheField name="Fine Tuning" numFmtId="166">
      <sharedItems containsSemiMixedTypes="0" containsString="0" containsNumber="1" minValue="7.9999999999999996E-6" maxValue="1.2E-5" count="5">
        <n v="7.9999999999999996E-6"/>
        <n v="9.0000000000000002E-6"/>
        <n v="1.0000000000000001E-5"/>
        <n v="1.1E-5"/>
        <n v="1.2E-5"/>
      </sharedItems>
    </cacheField>
    <cacheField name="Epoch Set" numFmtId="1">
      <sharedItems containsSemiMixedTypes="0" containsString="0" containsNumber="1" containsInteger="1" minValue="50" maxValue="50"/>
    </cacheField>
    <cacheField name="Epoch Undergo" numFmtId="1">
      <sharedItems containsSemiMixedTypes="0" containsString="0" containsNumber="1" containsInteger="1" minValue="39" maxValue="50"/>
    </cacheField>
    <cacheField name="Epoch SetFT" numFmtId="1">
      <sharedItems containsSemiMixedTypes="0" containsString="0" containsNumber="1" containsInteger="1" minValue="50" maxValue="50"/>
    </cacheField>
    <cacheField name="Epoch UndergoFT" numFmtId="1">
      <sharedItems containsSemiMixedTypes="0" containsString="0" containsNumber="1" containsInteger="1" minValue="10" maxValue="33"/>
    </cacheField>
    <cacheField name="Loss" numFmtId="10">
      <sharedItems containsSemiMixedTypes="0" containsString="0" containsNumber="1" minValue="0.26700000000000002" maxValue="0.36280000000000001"/>
    </cacheField>
    <cacheField name="Accuracy" numFmtId="10">
      <sharedItems containsSemiMixedTypes="0" containsString="0" containsNumber="1" minValue="0.81359999999999999" maxValue="0.9153"/>
    </cacheField>
    <cacheField name="Correct Predictions (Out of 59)" numFmtId="1">
      <sharedItems containsSemiMixedTypes="0" containsString="0" containsNumber="1" minValue="48.002400000000002" maxValue="54.002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x v="0"/>
    <n v="1"/>
    <x v="0"/>
    <x v="0"/>
    <x v="0"/>
    <n v="50"/>
    <n v="50"/>
    <n v="50"/>
    <n v="19"/>
    <n v="0.35570000000000002"/>
    <n v="0.89829999999999999"/>
    <n v="52.999699999999997"/>
  </r>
  <r>
    <n v="2"/>
    <x v="0"/>
    <n v="1"/>
    <x v="1"/>
    <x v="0"/>
    <x v="0"/>
    <n v="50"/>
    <n v="50"/>
    <n v="50"/>
    <n v="19"/>
    <n v="0.2923"/>
    <n v="0.89829999999999999"/>
    <n v="52.999699999999997"/>
  </r>
  <r>
    <n v="3"/>
    <x v="0"/>
    <n v="1"/>
    <x v="2"/>
    <x v="0"/>
    <x v="0"/>
    <n v="50"/>
    <n v="50"/>
    <n v="50"/>
    <n v="21"/>
    <n v="0.32619999999999999"/>
    <n v="0.86439999999999995"/>
    <n v="50.999599999999994"/>
  </r>
  <r>
    <n v="4"/>
    <x v="0"/>
    <n v="2"/>
    <x v="0"/>
    <x v="1"/>
    <x v="0"/>
    <n v="50"/>
    <n v="50"/>
    <n v="50"/>
    <n v="11"/>
    <n v="0.31280000000000002"/>
    <n v="0.88139999999999996"/>
    <n v="52.002600000000001"/>
  </r>
  <r>
    <n v="5"/>
    <x v="0"/>
    <n v="2"/>
    <x v="1"/>
    <x v="1"/>
    <x v="0"/>
    <n v="50"/>
    <n v="50"/>
    <n v="50"/>
    <n v="20"/>
    <n v="0.32579999999999998"/>
    <n v="0.88139999999999996"/>
    <n v="52.002600000000001"/>
  </r>
  <r>
    <n v="6"/>
    <x v="0"/>
    <n v="2"/>
    <x v="2"/>
    <x v="1"/>
    <x v="0"/>
    <n v="50"/>
    <n v="50"/>
    <n v="50"/>
    <n v="20"/>
    <n v="0.34310000000000002"/>
    <n v="0.9153"/>
    <n v="54.002699999999997"/>
  </r>
  <r>
    <n v="7"/>
    <x v="1"/>
    <n v="3"/>
    <x v="0"/>
    <x v="2"/>
    <x v="0"/>
    <n v="50"/>
    <n v="50"/>
    <n v="50"/>
    <n v="11"/>
    <n v="0.34820000000000001"/>
    <n v="0.88139999999999996"/>
    <n v="52.002600000000001"/>
  </r>
  <r>
    <n v="8"/>
    <x v="1"/>
    <n v="3"/>
    <x v="1"/>
    <x v="2"/>
    <x v="0"/>
    <n v="50"/>
    <n v="50"/>
    <n v="50"/>
    <n v="12"/>
    <n v="0.33729999999999999"/>
    <n v="0.88139999999999996"/>
    <n v="52.002600000000001"/>
  </r>
  <r>
    <n v="9"/>
    <x v="1"/>
    <n v="3"/>
    <x v="2"/>
    <x v="2"/>
    <x v="0"/>
    <n v="50"/>
    <n v="50"/>
    <n v="50"/>
    <n v="22"/>
    <n v="0.3115"/>
    <n v="0.88139999999999996"/>
    <n v="52.002600000000001"/>
  </r>
  <r>
    <n v="10"/>
    <x v="1"/>
    <n v="4"/>
    <x v="0"/>
    <x v="2"/>
    <x v="1"/>
    <n v="50"/>
    <n v="50"/>
    <n v="50"/>
    <n v="33"/>
    <n v="0.3276"/>
    <n v="0.84750000000000003"/>
    <n v="50.002500000000005"/>
  </r>
  <r>
    <n v="11"/>
    <x v="1"/>
    <n v="4"/>
    <x v="1"/>
    <x v="2"/>
    <x v="1"/>
    <n v="50"/>
    <n v="50"/>
    <n v="50"/>
    <n v="29"/>
    <n v="0.34"/>
    <n v="0.89829999999999999"/>
    <n v="52.999699999999997"/>
  </r>
  <r>
    <n v="12"/>
    <x v="1"/>
    <n v="4"/>
    <x v="2"/>
    <x v="2"/>
    <x v="1"/>
    <n v="50"/>
    <n v="50"/>
    <n v="50"/>
    <n v="12"/>
    <n v="0.28820000000000001"/>
    <n v="0.88139999999999996"/>
    <n v="52.002600000000001"/>
  </r>
  <r>
    <n v="13"/>
    <x v="1"/>
    <n v="5"/>
    <x v="0"/>
    <x v="2"/>
    <x v="2"/>
    <n v="50"/>
    <n v="50"/>
    <n v="50"/>
    <n v="15"/>
    <n v="0.318"/>
    <n v="0.83099999999999996"/>
    <n v="49.028999999999996"/>
  </r>
  <r>
    <n v="14"/>
    <x v="1"/>
    <n v="5"/>
    <x v="1"/>
    <x v="2"/>
    <x v="2"/>
    <n v="50"/>
    <n v="50"/>
    <n v="50"/>
    <n v="10"/>
    <n v="0.36280000000000001"/>
    <n v="0.86439999999999995"/>
    <n v="50.999599999999994"/>
  </r>
  <r>
    <n v="15"/>
    <x v="1"/>
    <n v="5"/>
    <x v="2"/>
    <x v="2"/>
    <x v="2"/>
    <n v="50"/>
    <n v="50"/>
    <n v="50"/>
    <n v="12"/>
    <n v="0.29389999999999999"/>
    <n v="0.86439999999999995"/>
    <n v="50.999599999999994"/>
  </r>
  <r>
    <n v="16"/>
    <x v="1"/>
    <n v="6"/>
    <x v="0"/>
    <x v="2"/>
    <x v="3"/>
    <n v="50"/>
    <n v="50"/>
    <n v="50"/>
    <n v="20"/>
    <n v="0.28499999999999998"/>
    <n v="0.81359999999999999"/>
    <n v="48.002400000000002"/>
  </r>
  <r>
    <n v="17"/>
    <x v="1"/>
    <n v="6"/>
    <x v="1"/>
    <x v="2"/>
    <x v="3"/>
    <n v="50"/>
    <n v="50"/>
    <n v="50"/>
    <n v="12"/>
    <n v="0.28220000000000001"/>
    <n v="0.86439999999999995"/>
    <n v="50.999599999999994"/>
  </r>
  <r>
    <n v="18"/>
    <x v="1"/>
    <n v="6"/>
    <x v="2"/>
    <x v="2"/>
    <x v="3"/>
    <n v="50"/>
    <n v="50"/>
    <n v="50"/>
    <n v="21"/>
    <n v="0.2928"/>
    <n v="0.89829999999999999"/>
    <n v="52.999699999999997"/>
  </r>
  <r>
    <n v="19"/>
    <x v="1"/>
    <n v="7"/>
    <x v="0"/>
    <x v="2"/>
    <x v="4"/>
    <n v="50"/>
    <n v="50"/>
    <n v="50"/>
    <n v="11"/>
    <n v="0.27060000000000001"/>
    <n v="0.88139999999999996"/>
    <n v="52.002600000000001"/>
  </r>
  <r>
    <n v="20"/>
    <x v="1"/>
    <n v="7"/>
    <x v="1"/>
    <x v="2"/>
    <x v="4"/>
    <n v="50"/>
    <n v="50"/>
    <n v="50"/>
    <n v="19"/>
    <n v="0.33379999999999999"/>
    <n v="0.86439999999999995"/>
    <n v="50.999599999999994"/>
  </r>
  <r>
    <n v="21"/>
    <x v="1"/>
    <n v="7"/>
    <x v="2"/>
    <x v="2"/>
    <x v="4"/>
    <n v="50"/>
    <n v="50"/>
    <n v="50"/>
    <n v="19"/>
    <n v="0.31330000000000002"/>
    <n v="0.88139999999999996"/>
    <n v="52.002600000000001"/>
  </r>
  <r>
    <n v="22"/>
    <x v="0"/>
    <n v="8"/>
    <x v="0"/>
    <x v="3"/>
    <x v="0"/>
    <n v="50"/>
    <n v="39"/>
    <n v="50"/>
    <n v="17"/>
    <n v="0.3266"/>
    <n v="0.81359999999999999"/>
    <n v="48.002400000000002"/>
  </r>
  <r>
    <n v="23"/>
    <x v="0"/>
    <n v="8"/>
    <x v="1"/>
    <x v="3"/>
    <x v="0"/>
    <n v="50"/>
    <n v="50"/>
    <n v="50"/>
    <n v="22"/>
    <n v="0.36230000000000001"/>
    <n v="0.83050000000000002"/>
    <n v="48.999499999999998"/>
  </r>
  <r>
    <n v="24"/>
    <x v="0"/>
    <n v="8"/>
    <x v="2"/>
    <x v="3"/>
    <x v="0"/>
    <n v="50"/>
    <n v="50"/>
    <n v="50"/>
    <n v="12"/>
    <n v="0.33050000000000002"/>
    <n v="0.83050000000000002"/>
    <n v="48.999499999999998"/>
  </r>
  <r>
    <n v="25"/>
    <x v="0"/>
    <n v="9"/>
    <x v="0"/>
    <x v="4"/>
    <x v="0"/>
    <n v="50"/>
    <n v="50"/>
    <n v="50"/>
    <n v="19"/>
    <n v="0.31469999999999998"/>
    <n v="0.89829999999999999"/>
    <n v="52.999699999999997"/>
  </r>
  <r>
    <n v="26"/>
    <x v="0"/>
    <n v="9"/>
    <x v="1"/>
    <x v="4"/>
    <x v="0"/>
    <n v="50"/>
    <n v="50"/>
    <n v="50"/>
    <n v="13"/>
    <n v="0.26700000000000002"/>
    <n v="0.9153"/>
    <n v="54.002699999999997"/>
  </r>
  <r>
    <n v="27"/>
    <x v="0"/>
    <n v="9"/>
    <x v="2"/>
    <x v="4"/>
    <x v="0"/>
    <n v="50"/>
    <n v="50"/>
    <n v="50"/>
    <n v="12"/>
    <n v="0.28820000000000001"/>
    <n v="0.88139999999999996"/>
    <n v="52.002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6FD4-3315-4945-BC96-4CC11DAB12EF}" name="PivotTable3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4:J20" firstHeaderRow="1" firstDataRow="3" firstDataCol="1" rowPageCount="1" colPageCount="1"/>
  <pivotFields count="13">
    <pivotField subtotalTop="0" showAll="0" defaultSubtotal="0"/>
    <pivotField axis="axisPage" subtotalTop="0" showAll="0" defaultSubtotal="0">
      <items count="2">
        <item x="1"/>
        <item x="0"/>
      </items>
    </pivotField>
    <pivotField subtotalTop="0" showAll="0" defaultSubtotal="0"/>
    <pivotField axis="axisCol" subtotalTop="0" showAll="0" defaultSubtotal="0">
      <items count="3">
        <item x="0"/>
        <item x="1"/>
        <item x="2"/>
      </items>
    </pivotField>
    <pivotField axis="axisRow" numFmtId="165" subtotalTop="0" showAll="0" defaultSubtotal="0">
      <items count="5">
        <item x="0"/>
        <item x="1"/>
        <item x="2"/>
        <item x="3"/>
        <item x="4"/>
      </items>
    </pivotField>
    <pivotField axis="axisRow" numFmtId="166" subtotalTop="0" showAll="0" defaultSubtotal="0">
      <items count="5">
        <item x="0"/>
        <item x="1"/>
        <item x="2"/>
        <item x="3"/>
        <item x="4"/>
      </items>
    </pivotField>
    <pivotField numFmtId="1" subtotalTop="0" showAll="0" defaultSubtotal="0"/>
    <pivotField numFmtId="1" subtotalTop="0" showAll="0" defaultSubtotal="0"/>
    <pivotField numFmtId="1" subtotalTop="0" showAll="0" defaultSubtotal="0"/>
    <pivotField numFmtId="1" subtotalTop="0" showAll="0" defaultSubtotal="0"/>
    <pivotField dataField="1" numFmtId="10" subtotalTop="0" showAll="0" defaultSubtotal="0"/>
    <pivotField dataField="1" numFmtId="10" subtotalTop="0" showAll="0" defaultSubtotal="0"/>
    <pivotField numFmtId="1" subtotalTop="0" showAll="0" defaultSubtotal="0"/>
  </pivotFields>
  <rowFields count="2">
    <field x="4"/>
    <field x="5"/>
  </rowFields>
  <rowItems count="14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>
      <x v="4"/>
    </i>
    <i r="1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Accuracy Average" fld="11" subtotal="average" baseField="3" baseItem="1" numFmtId="10"/>
    <dataField name="Loss Average" fld="10" subtotal="average" baseField="4" baseItem="0" numFmtId="10"/>
  </dataFields>
  <formats count="29">
    <format dxfId="201">
      <pivotArea collapsedLevelsAreSubtotals="1" fieldPosition="0">
        <references count="1">
          <reference field="4" count="1">
            <x v="2"/>
          </reference>
        </references>
      </pivotArea>
    </format>
    <format dxfId="202">
      <pivotArea collapsedLevelsAreSubtotals="1" fieldPosition="0">
        <references count="1">
          <reference field="4" count="1">
            <x v="1"/>
          </reference>
        </references>
      </pivotArea>
    </format>
    <format dxfId="203">
      <pivotArea outline="0" fieldPosition="0">
        <references count="1">
          <reference field="4294967294" count="1">
            <x v="0"/>
          </reference>
        </references>
      </pivotArea>
    </format>
    <format dxfId="204">
      <pivotArea collapsedLevelsAreSubtotals="1" fieldPosition="0">
        <references count="2">
          <reference field="4" count="2">
            <x v="1"/>
            <x v="2"/>
          </reference>
          <reference field="5" count="1" selected="0">
            <x v="0"/>
          </reference>
        </references>
      </pivotArea>
    </format>
    <format dxfId="205">
      <pivotArea collapsedLevelsAreSubtotals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206">
      <pivotArea collapsedLevelsAreSubtotals="1" fieldPosition="0">
        <references count="1">
          <reference field="5" count="1">
            <x v="1"/>
          </reference>
        </references>
      </pivotArea>
    </format>
    <format dxfId="207">
      <pivotArea collapsedLevelsAreSubtotals="1" fieldPosition="0">
        <references count="1">
          <reference field="5" count="1">
            <x v="0"/>
          </reference>
        </references>
      </pivotArea>
    </format>
    <format dxfId="208">
      <pivotArea collapsedLevelsAreSubtotals="1" fieldPosition="0">
        <references count="1">
          <reference field="5" count="1">
            <x v="2"/>
          </reference>
        </references>
      </pivotArea>
    </format>
    <format dxfId="209">
      <pivotArea collapsedLevelsAreSubtotals="1" fieldPosition="0">
        <references count="1">
          <reference field="5" count="1">
            <x v="3"/>
          </reference>
        </references>
      </pivotArea>
    </format>
    <format dxfId="21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211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212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213">
      <pivotArea collapsedLevelsAreSubtotals="1" fieldPosition="0">
        <references count="1">
          <reference field="5" count="1">
            <x v="4"/>
          </reference>
        </references>
      </pivotArea>
    </format>
    <format dxfId="214">
      <pivotArea outline="0" fieldPosition="0">
        <references count="1">
          <reference field="4294967294" count="1">
            <x v="1"/>
          </reference>
        </references>
      </pivotArea>
    </format>
    <format dxfId="215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216">
      <pivotArea dataOnly="0" labelOnly="1" fieldPosition="0">
        <references count="1">
          <reference field="3" count="1">
            <x v="0"/>
          </reference>
        </references>
      </pivotArea>
    </format>
    <format dxfId="2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18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219">
      <pivotArea dataOnly="0" labelOnly="1" fieldPosition="0">
        <references count="1">
          <reference field="3" count="1">
            <x v="1"/>
          </reference>
        </references>
      </pivotArea>
    </format>
    <format dxfId="2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21">
      <pivotArea dataOnly="0" outline="0" fieldPosition="0">
        <references count="1">
          <reference field="3" count="1">
            <x v="2"/>
          </reference>
        </references>
      </pivotArea>
    </format>
    <format dxfId="2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23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0"/>
          </reference>
        </references>
      </pivotArea>
    </format>
    <format dxfId="224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1"/>
          </reference>
        </references>
      </pivotArea>
    </format>
    <format dxfId="225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2"/>
          </reference>
        </references>
      </pivotArea>
    </format>
    <format dxfId="226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3"/>
          </reference>
        </references>
      </pivotArea>
    </format>
    <format dxfId="227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4"/>
          </reference>
        </references>
      </pivotArea>
    </format>
    <format dxfId="228">
      <pivotArea outline="0" fieldPosition="0">
        <references count="1">
          <reference field="4294967294" count="1">
            <x v="0"/>
          </reference>
        </references>
      </pivotArea>
    </format>
    <format dxfId="116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538A6-ED17-40C4-B673-F6A22A5DF3AB}" name="Table4" displayName="Table4" ref="B4:J14" totalsRowShown="0" headerRowDxfId="357" dataDxfId="356">
  <autoFilter ref="B4:J14" xr:uid="{716538A6-ED17-40C4-B673-F6A22A5DF3AB}"/>
  <sortState xmlns:xlrd2="http://schemas.microsoft.com/office/spreadsheetml/2017/richdata2" ref="B5:J14">
    <sortCondition ref="B4:B14"/>
  </sortState>
  <tableColumns count="9">
    <tableColumn id="1" xr3:uid="{6EA67E11-5EF1-4F64-8BF9-939BD93D1040}" name="Feature Extraction" dataDxfId="355"/>
    <tableColumn id="2" xr3:uid="{22CDFD67-B970-45A7-87A1-66E85E671FF3}" name="Fine Tuning" dataDxfId="354" dataCellStyle="Percent">
      <calculatedColumnFormula>B5/10</calculatedColumnFormula>
    </tableColumn>
    <tableColumn id="4" xr3:uid="{C25C17D1-21B9-4655-B69D-96CD06F9BA58}" name="Epoch Set" dataDxfId="353" dataCellStyle="Percent"/>
    <tableColumn id="5" xr3:uid="{466B42DB-1E9E-4715-8191-AC1258ABD07E}" name="Epoch Undergo" dataDxfId="352" dataCellStyle="Percent"/>
    <tableColumn id="6" xr3:uid="{78B26499-9791-444B-82E2-CC6BB1F58B87}" name="Epoch SetFT" dataDxfId="351" dataCellStyle="Percent"/>
    <tableColumn id="7" xr3:uid="{6065AA55-BC9E-4401-BE42-91F91100B40D}" name="Epoch UndergoFT" dataDxfId="350" dataCellStyle="Percent"/>
    <tableColumn id="9" xr3:uid="{0D9DEFB1-5291-4E76-8E60-33993FC8A74A}" name="Test Dataset Loss" dataDxfId="349" dataCellStyle="Percent"/>
    <tableColumn id="3" xr3:uid="{A5FE943B-77B2-48AD-80B3-6ACCA0283617}" name="Test Dataset Accuracy" dataDxfId="348"/>
    <tableColumn id="8" xr3:uid="{8585E09E-BE35-48A6-989E-910542286FC9}" name="Correct Predictions (Out of 59)" dataDxfId="347" dataCellStyle="Percent">
      <calculatedColumnFormula>59*Table4[[#This Row],[Test Dataset Accuracy]]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F301C-5A38-4540-B768-F8EE0DF5A255}" name="Table42" displayName="Table42" ref="B17:P27" totalsRowShown="0" headerRowDxfId="346" dataDxfId="345">
  <autoFilter ref="B17:P27" xr:uid="{7F2F301C-5A38-4540-B768-F8EE0DF5A255}"/>
  <sortState xmlns:xlrd2="http://schemas.microsoft.com/office/spreadsheetml/2017/richdata2" ref="B18:P27">
    <sortCondition ref="B17:B27"/>
  </sortState>
  <tableColumns count="15">
    <tableColumn id="1" xr3:uid="{485E10B5-49B3-4B34-B2A8-8DB25F38CDCA}" name="Feature Extraction" dataDxfId="344"/>
    <tableColumn id="2" xr3:uid="{4F0EFF3C-EFBD-4D81-AF1E-B70D89FE1140}" name="Fine Tuning" dataDxfId="343" dataCellStyle="Percent">
      <calculatedColumnFormula>B18/10</calculatedColumnFormula>
    </tableColumn>
    <tableColumn id="4" xr3:uid="{77EF4E9A-34E8-42B4-8650-6D0269E36D3D}" name="Epoch Set" dataDxfId="342" dataCellStyle="Percent"/>
    <tableColumn id="5" xr3:uid="{3737EB52-8EE7-42AC-BCF5-DACF8AB4C666}" name="Epoch Undergo" dataDxfId="341" dataCellStyle="Percent"/>
    <tableColumn id="6" xr3:uid="{DCEDF8C3-7222-4373-9998-716476D1DC64}" name="Epoch SetFT" dataDxfId="340" dataCellStyle="Percent"/>
    <tableColumn id="7" xr3:uid="{74AAFDFC-BD4D-486D-AAA8-27D289481B92}" name="Epoch UndergoFT" dataDxfId="339" dataCellStyle="Percent"/>
    <tableColumn id="9" xr3:uid="{43302B6C-0A80-40E6-B114-66E468306993}" name="Loss1" dataDxfId="338" dataCellStyle="Percent"/>
    <tableColumn id="3" xr3:uid="{26356F77-460D-416A-99B3-BBF85C9DC69C}" name="Accuracy1" dataDxfId="337"/>
    <tableColumn id="10" xr3:uid="{33DD8E20-21E9-42DB-A9ED-2EB6254B6694}" name="Loss2" dataDxfId="336"/>
    <tableColumn id="11" xr3:uid="{6829DF2F-21F4-45FB-AA73-F683252A3142}" name="Accuracy2" dataDxfId="335"/>
    <tableColumn id="12" xr3:uid="{5F661F4D-678B-4020-A679-2664CA8B6202}" name="Loss3" dataDxfId="334"/>
    <tableColumn id="13" xr3:uid="{C3FA50CB-D03F-46D8-8412-C9DB34573DBE}" name="Accuracy3" dataDxfId="333"/>
    <tableColumn id="14" xr3:uid="{8A397EB8-90C6-4673-BA0C-2881AB360A11}" name="Average Loss" dataDxfId="332">
      <calculatedColumnFormula>SUM(Table42[[#This Row],[Loss1]],Table42[[#This Row],[Loss2]],Table42[[#This Row],[Loss3]])/3</calculatedColumnFormula>
    </tableColumn>
    <tableColumn id="15" xr3:uid="{38831F4B-7CB6-47D1-8189-BC480F70AD1C}" name="Average Accuracy" dataDxfId="331">
      <calculatedColumnFormula>SUM(Table42[[#This Row],[Accuracy1]],Table42[[#This Row],[Accuracy2]],Table42[[#This Row],[Accuracy3]])/3</calculatedColumnFormula>
    </tableColumn>
    <tableColumn id="8" xr3:uid="{2104EC55-481A-4232-AE55-D62BBCD49840}" name="Correct Predictions (Out of 59)" dataDxfId="330" dataCellStyle="Percent">
      <calculatedColumnFormula>59*Table42[[#This Row],[Accuracy1]]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28367-2AA6-4DC8-ABBD-1124D9E224C3}" name="Table2" displayName="Table2" ref="B31:N58" totalsRowShown="0" headerRowDxfId="322" dataDxfId="323" headerRowBorderDxfId="328" tableBorderDxfId="329">
  <autoFilter ref="B31:N58" xr:uid="{81E28367-2AA6-4DC8-ABBD-1124D9E224C3}"/>
  <tableColumns count="13">
    <tableColumn id="18" xr3:uid="{15CAC9F2-A9AE-4DF9-9463-27879ABEF874}" name="S/N" dataDxfId="315"/>
    <tableColumn id="20" xr3:uid="{8751364B-A1F1-4231-839D-41D6BB3744A9}" name="Learning Rate Category" dataDxfId="313"/>
    <tableColumn id="17" xr3:uid="{88D66E1E-4B55-479B-8E01-B940A81D996D}" name="Group" dataDxfId="316"/>
    <tableColumn id="19" xr3:uid="{C29B4EA7-872E-4985-985F-D1263991876A}" name="Attempt" dataDxfId="314"/>
    <tableColumn id="1" xr3:uid="{74E818B4-0889-4479-B54B-2EB291E76806}" name="Feature Extraction" dataDxfId="317"/>
    <tableColumn id="2" xr3:uid="{E88A4247-AE56-4CAC-ADE1-2DC704DFF04C}" name="Fine Tuning" dataDxfId="327" dataCellStyle="Percent"/>
    <tableColumn id="3" xr3:uid="{2D1A8174-0CF5-49BA-A3D3-35867E5CEF7A}" name="Epoch Set" dataDxfId="326" dataCellStyle="Percent"/>
    <tableColumn id="4" xr3:uid="{B2813A48-925E-4FF2-9D9E-34A17D47193E}" name="Epoch Undergo" dataDxfId="325" dataCellStyle="Percent"/>
    <tableColumn id="5" xr3:uid="{2B60C0D8-8FA3-49FB-BBB4-167EEE24539A}" name="Epoch SetFT" dataDxfId="324" dataCellStyle="Percent"/>
    <tableColumn id="6" xr3:uid="{E9B28B45-1179-4DAB-BC0E-B365B8833F0E}" name="Epoch UndergoFT" dataDxfId="321" dataCellStyle="Percent"/>
    <tableColumn id="7" xr3:uid="{2754ABEE-B570-4C31-9C72-7C21A1F82BA4}" name="Loss" dataDxfId="320" dataCellStyle="Percent"/>
    <tableColumn id="8" xr3:uid="{2913B544-8DB0-45C7-9420-367138A8248F}" name="Accuracy" dataDxfId="319"/>
    <tableColumn id="15" xr3:uid="{F30FA38B-490A-4BE9-8DB2-AD16F3E68C1C}" name="Correct Predictions (Out of 59)" dataDxfId="318" dataCellStyle="Percent">
      <calculatedColumnFormula>59*Table2[[#This Row],[Accuracy]]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F59A-573B-4DDB-BDC9-8AEA89CF662B}">
  <dimension ref="B2:J20"/>
  <sheetViews>
    <sheetView tabSelected="1" zoomScale="130" zoomScaleNormal="130" workbookViewId="0">
      <selection activeCell="C7" sqref="C7"/>
    </sheetView>
  </sheetViews>
  <sheetFormatPr defaultRowHeight="14.4" x14ac:dyDescent="0.3"/>
  <cols>
    <col min="1" max="1" width="3.77734375" customWidth="1"/>
    <col min="2" max="2" width="20.44140625" bestFit="1" customWidth="1"/>
    <col min="3" max="3" width="16.109375" bestFit="1" customWidth="1"/>
    <col min="4" max="4" width="11.88671875" bestFit="1" customWidth="1"/>
    <col min="5" max="5" width="16.109375" bestFit="1" customWidth="1"/>
    <col min="6" max="6" width="11.88671875" bestFit="1" customWidth="1"/>
    <col min="7" max="7" width="16.109375" bestFit="1" customWidth="1"/>
    <col min="8" max="8" width="11.88671875" bestFit="1" customWidth="1"/>
    <col min="9" max="9" width="20.88671875" bestFit="1" customWidth="1"/>
    <col min="10" max="10" width="16.77734375" bestFit="1" customWidth="1"/>
    <col min="11" max="11" width="7.33203125" customWidth="1"/>
    <col min="12" max="12" width="20.88671875" bestFit="1" customWidth="1"/>
    <col min="13" max="13" width="16.6640625" bestFit="1" customWidth="1"/>
    <col min="14" max="14" width="27.44140625" bestFit="1" customWidth="1"/>
    <col min="15" max="15" width="20.88671875" bestFit="1" customWidth="1"/>
    <col min="16" max="16" width="16.6640625" bestFit="1" customWidth="1"/>
    <col min="17" max="17" width="25.5546875" bestFit="1" customWidth="1"/>
    <col min="18" max="18" width="27.44140625" bestFit="1" customWidth="1"/>
    <col min="19" max="20" width="7" bestFit="1" customWidth="1"/>
    <col min="21" max="21" width="20.6640625" bestFit="1" customWidth="1"/>
    <col min="22" max="29" width="4" bestFit="1" customWidth="1"/>
    <col min="30" max="30" width="22.6640625" bestFit="1" customWidth="1"/>
    <col min="31" max="38" width="3" bestFit="1" customWidth="1"/>
    <col min="39" max="39" width="20.88671875" bestFit="1" customWidth="1"/>
    <col min="40" max="40" width="16.6640625" bestFit="1" customWidth="1"/>
    <col min="41" max="41" width="25.5546875" bestFit="1" customWidth="1"/>
    <col min="42" max="42" width="27.44140625" bestFit="1" customWidth="1"/>
    <col min="43" max="74" width="7" bestFit="1" customWidth="1"/>
    <col min="75" max="75" width="20.6640625" bestFit="1" customWidth="1"/>
    <col min="76" max="77" width="3" bestFit="1" customWidth="1"/>
    <col min="78" max="78" width="6.6640625" bestFit="1" customWidth="1"/>
    <col min="79" max="79" width="4" bestFit="1" customWidth="1"/>
    <col min="80" max="81" width="3" bestFit="1" customWidth="1"/>
    <col min="82" max="82" width="6.6640625" bestFit="1" customWidth="1"/>
    <col min="83" max="83" width="4" bestFit="1" customWidth="1"/>
    <col min="84" max="85" width="3" bestFit="1" customWidth="1"/>
    <col min="86" max="86" width="6.6640625" bestFit="1" customWidth="1"/>
    <col min="87" max="87" width="4" bestFit="1" customWidth="1"/>
    <col min="88" max="89" width="3" bestFit="1" customWidth="1"/>
    <col min="90" max="90" width="6.6640625" bestFit="1" customWidth="1"/>
    <col min="91" max="91" width="4" bestFit="1" customWidth="1"/>
    <col min="92" max="93" width="3" bestFit="1" customWidth="1"/>
    <col min="94" max="94" width="6.6640625" bestFit="1" customWidth="1"/>
    <col min="95" max="95" width="4" bestFit="1" customWidth="1"/>
    <col min="96" max="97" width="3" bestFit="1" customWidth="1"/>
    <col min="98" max="98" width="6.6640625" bestFit="1" customWidth="1"/>
    <col min="99" max="99" width="4" bestFit="1" customWidth="1"/>
    <col min="100" max="101" width="3" bestFit="1" customWidth="1"/>
    <col min="102" max="102" width="6.6640625" bestFit="1" customWidth="1"/>
    <col min="103" max="103" width="4" bestFit="1" customWidth="1"/>
    <col min="104" max="105" width="3" bestFit="1" customWidth="1"/>
    <col min="106" max="106" width="6.6640625" bestFit="1" customWidth="1"/>
    <col min="107" max="107" width="4" bestFit="1" customWidth="1"/>
    <col min="108" max="109" width="3" bestFit="1" customWidth="1"/>
    <col min="110" max="110" width="6.6640625" bestFit="1" customWidth="1"/>
    <col min="111" max="111" width="22.6640625" bestFit="1" customWidth="1"/>
    <col min="112" max="113" width="3" bestFit="1" customWidth="1"/>
    <col min="114" max="114" width="6.6640625" bestFit="1" customWidth="1"/>
    <col min="115" max="115" width="4" bestFit="1" customWidth="1"/>
    <col min="116" max="117" width="3" bestFit="1" customWidth="1"/>
    <col min="118" max="118" width="6.6640625" bestFit="1" customWidth="1"/>
    <col min="119" max="119" width="4" bestFit="1" customWidth="1"/>
    <col min="120" max="121" width="3" bestFit="1" customWidth="1"/>
    <col min="122" max="122" width="6.6640625" bestFit="1" customWidth="1"/>
    <col min="123" max="123" width="4" bestFit="1" customWidth="1"/>
    <col min="124" max="125" width="3" bestFit="1" customWidth="1"/>
    <col min="126" max="126" width="6.6640625" bestFit="1" customWidth="1"/>
    <col min="127" max="127" width="4" bestFit="1" customWidth="1"/>
    <col min="128" max="129" width="3" bestFit="1" customWidth="1"/>
    <col min="130" max="130" width="6.6640625" bestFit="1" customWidth="1"/>
    <col min="131" max="131" width="4" bestFit="1" customWidth="1"/>
    <col min="132" max="133" width="3" bestFit="1" customWidth="1"/>
    <col min="134" max="134" width="6.6640625" bestFit="1" customWidth="1"/>
    <col min="135" max="135" width="4" bestFit="1" customWidth="1"/>
    <col min="136" max="137" width="3" bestFit="1" customWidth="1"/>
    <col min="138" max="138" width="6.6640625" bestFit="1" customWidth="1"/>
    <col min="139" max="139" width="4" bestFit="1" customWidth="1"/>
    <col min="140" max="141" width="3" bestFit="1" customWidth="1"/>
    <col min="142" max="142" width="6.6640625" bestFit="1" customWidth="1"/>
    <col min="143" max="143" width="4" bestFit="1" customWidth="1"/>
    <col min="144" max="145" width="3" bestFit="1" customWidth="1"/>
    <col min="146" max="146" width="6.6640625" bestFit="1" customWidth="1"/>
    <col min="147" max="147" width="20.88671875" bestFit="1" customWidth="1"/>
    <col min="148" max="148" width="16.6640625" bestFit="1" customWidth="1"/>
    <col min="149" max="149" width="25.5546875" bestFit="1" customWidth="1"/>
    <col min="150" max="150" width="27.44140625" bestFit="1" customWidth="1"/>
  </cols>
  <sheetData>
    <row r="2" spans="2:10" x14ac:dyDescent="0.3">
      <c r="B2" s="32" t="s">
        <v>33</v>
      </c>
      <c r="C2" t="s">
        <v>23</v>
      </c>
    </row>
    <row r="4" spans="2:10" x14ac:dyDescent="0.3">
      <c r="C4" s="32" t="s">
        <v>22</v>
      </c>
    </row>
    <row r="5" spans="2:10" x14ac:dyDescent="0.3">
      <c r="C5" s="37">
        <v>1</v>
      </c>
      <c r="D5" s="37"/>
      <c r="E5" s="40">
        <v>2</v>
      </c>
      <c r="F5" s="40"/>
      <c r="G5" s="43">
        <v>3</v>
      </c>
      <c r="H5" s="43"/>
      <c r="I5" t="s">
        <v>28</v>
      </c>
      <c r="J5" t="s">
        <v>30</v>
      </c>
    </row>
    <row r="6" spans="2:10" x14ac:dyDescent="0.3">
      <c r="B6" s="32" t="s">
        <v>21</v>
      </c>
      <c r="C6" s="37" t="s">
        <v>27</v>
      </c>
      <c r="D6" s="37" t="s">
        <v>29</v>
      </c>
      <c r="E6" s="40" t="s">
        <v>27</v>
      </c>
      <c r="F6" s="40" t="s">
        <v>29</v>
      </c>
      <c r="G6" s="43" t="s">
        <v>27</v>
      </c>
      <c r="H6" s="43" t="s">
        <v>29</v>
      </c>
    </row>
    <row r="7" spans="2:10" x14ac:dyDescent="0.3">
      <c r="B7" s="33">
        <v>8.0000000000000007E-5</v>
      </c>
      <c r="C7" s="38"/>
      <c r="D7" s="38"/>
      <c r="E7" s="41"/>
      <c r="F7" s="41"/>
      <c r="G7" s="44"/>
      <c r="H7" s="44"/>
      <c r="I7" s="35"/>
      <c r="J7" s="35"/>
    </row>
    <row r="8" spans="2:10" x14ac:dyDescent="0.3">
      <c r="B8" s="34">
        <v>7.9999999999999996E-6</v>
      </c>
      <c r="C8" s="39">
        <v>0.89829999999999999</v>
      </c>
      <c r="D8" s="39">
        <v>0.35570000000000002</v>
      </c>
      <c r="E8" s="42">
        <v>0.89829999999999999</v>
      </c>
      <c r="F8" s="42">
        <v>0.2923</v>
      </c>
      <c r="G8" s="45">
        <v>0.86439999999999995</v>
      </c>
      <c r="H8" s="45">
        <v>0.32619999999999999</v>
      </c>
      <c r="I8" s="35">
        <v>0.88700000000000001</v>
      </c>
      <c r="J8" s="35">
        <v>0.32473333333333332</v>
      </c>
    </row>
    <row r="9" spans="2:10" x14ac:dyDescent="0.3">
      <c r="B9" s="33">
        <v>9.0000000000000006E-5</v>
      </c>
      <c r="C9" s="38"/>
      <c r="D9" s="38"/>
      <c r="E9" s="41"/>
      <c r="F9" s="41"/>
      <c r="G9" s="44"/>
      <c r="H9" s="44"/>
      <c r="I9" s="35"/>
      <c r="J9" s="35"/>
    </row>
    <row r="10" spans="2:10" x14ac:dyDescent="0.3">
      <c r="B10" s="34">
        <v>7.9999999999999996E-6</v>
      </c>
      <c r="C10" s="39">
        <v>0.88139999999999996</v>
      </c>
      <c r="D10" s="39">
        <v>0.31280000000000002</v>
      </c>
      <c r="E10" s="42">
        <v>0.88139999999999996</v>
      </c>
      <c r="F10" s="42">
        <v>0.32579999999999998</v>
      </c>
      <c r="G10" s="45">
        <v>0.9153</v>
      </c>
      <c r="H10" s="45">
        <v>0.34310000000000002</v>
      </c>
      <c r="I10" s="35">
        <v>0.89269999999999994</v>
      </c>
      <c r="J10" s="35">
        <v>0.32723333333333332</v>
      </c>
    </row>
    <row r="11" spans="2:10" x14ac:dyDescent="0.3">
      <c r="B11" s="33">
        <v>1E-4</v>
      </c>
      <c r="C11" s="38"/>
      <c r="D11" s="38"/>
      <c r="E11" s="41"/>
      <c r="F11" s="41"/>
      <c r="G11" s="44"/>
      <c r="H11" s="44"/>
      <c r="I11" s="35"/>
      <c r="J11" s="35"/>
    </row>
    <row r="12" spans="2:10" x14ac:dyDescent="0.3">
      <c r="B12" s="34">
        <v>7.9999999999999996E-6</v>
      </c>
      <c r="C12" s="39">
        <v>0.88139999999999996</v>
      </c>
      <c r="D12" s="39">
        <v>0.34820000000000001</v>
      </c>
      <c r="E12" s="42">
        <v>0.88139999999999996</v>
      </c>
      <c r="F12" s="42">
        <v>0.33729999999999999</v>
      </c>
      <c r="G12" s="45">
        <v>0.88139999999999996</v>
      </c>
      <c r="H12" s="45">
        <v>0.3115</v>
      </c>
      <c r="I12" s="35">
        <v>0.88139999999999985</v>
      </c>
      <c r="J12" s="35">
        <v>0.33233333333333331</v>
      </c>
    </row>
    <row r="13" spans="2:10" x14ac:dyDescent="0.3">
      <c r="B13" s="34">
        <v>9.0000000000000002E-6</v>
      </c>
      <c r="C13" s="39">
        <v>0.84750000000000003</v>
      </c>
      <c r="D13" s="39">
        <v>0.3276</v>
      </c>
      <c r="E13" s="42">
        <v>0.89829999999999999</v>
      </c>
      <c r="F13" s="42">
        <v>0.34</v>
      </c>
      <c r="G13" s="45">
        <v>0.88139999999999996</v>
      </c>
      <c r="H13" s="45">
        <v>0.28820000000000001</v>
      </c>
      <c r="I13" s="35">
        <v>0.87573333333333336</v>
      </c>
      <c r="J13" s="35">
        <v>0.31859999999999999</v>
      </c>
    </row>
    <row r="14" spans="2:10" x14ac:dyDescent="0.3">
      <c r="B14" s="34">
        <v>1.0000000000000001E-5</v>
      </c>
      <c r="C14" s="39">
        <v>0.83099999999999996</v>
      </c>
      <c r="D14" s="39">
        <v>0.318</v>
      </c>
      <c r="E14" s="42">
        <v>0.86439999999999995</v>
      </c>
      <c r="F14" s="42">
        <v>0.36280000000000001</v>
      </c>
      <c r="G14" s="45">
        <v>0.86439999999999995</v>
      </c>
      <c r="H14" s="45">
        <v>0.29389999999999999</v>
      </c>
      <c r="I14" s="35">
        <v>0.85326666666666651</v>
      </c>
      <c r="J14" s="35">
        <v>0.32490000000000002</v>
      </c>
    </row>
    <row r="15" spans="2:10" x14ac:dyDescent="0.3">
      <c r="B15" s="34">
        <v>1.1E-5</v>
      </c>
      <c r="C15" s="39">
        <v>0.81359999999999999</v>
      </c>
      <c r="D15" s="39">
        <v>0.28499999999999998</v>
      </c>
      <c r="E15" s="42">
        <v>0.86439999999999995</v>
      </c>
      <c r="F15" s="42">
        <v>0.28220000000000001</v>
      </c>
      <c r="G15" s="45">
        <v>0.89829999999999999</v>
      </c>
      <c r="H15" s="45">
        <v>0.2928</v>
      </c>
      <c r="I15" s="35">
        <v>0.85876666666666657</v>
      </c>
      <c r="J15" s="35">
        <v>0.28666666666666663</v>
      </c>
    </row>
    <row r="16" spans="2:10" x14ac:dyDescent="0.3">
      <c r="B16" s="34">
        <v>1.2E-5</v>
      </c>
      <c r="C16" s="39">
        <v>0.88139999999999996</v>
      </c>
      <c r="D16" s="39">
        <v>0.27060000000000001</v>
      </c>
      <c r="E16" s="42">
        <v>0.86439999999999995</v>
      </c>
      <c r="F16" s="42">
        <v>0.33379999999999999</v>
      </c>
      <c r="G16" s="45">
        <v>0.88139999999999996</v>
      </c>
      <c r="H16" s="45">
        <v>0.31330000000000002</v>
      </c>
      <c r="I16" s="35">
        <v>0.87573333333333336</v>
      </c>
      <c r="J16" s="35">
        <v>0.30590000000000001</v>
      </c>
    </row>
    <row r="17" spans="2:10" x14ac:dyDescent="0.3">
      <c r="B17" s="33">
        <v>1.1E-4</v>
      </c>
      <c r="C17" s="38"/>
      <c r="D17" s="38"/>
      <c r="E17" s="41"/>
      <c r="F17" s="41"/>
      <c r="G17" s="44"/>
      <c r="H17" s="44"/>
      <c r="I17" s="35"/>
      <c r="J17" s="35"/>
    </row>
    <row r="18" spans="2:10" x14ac:dyDescent="0.3">
      <c r="B18" s="34">
        <v>7.9999999999999996E-6</v>
      </c>
      <c r="C18" s="39">
        <v>0.81359999999999999</v>
      </c>
      <c r="D18" s="39">
        <v>0.3266</v>
      </c>
      <c r="E18" s="42">
        <v>0.83050000000000002</v>
      </c>
      <c r="F18" s="42">
        <v>0.36230000000000001</v>
      </c>
      <c r="G18" s="45">
        <v>0.83050000000000002</v>
      </c>
      <c r="H18" s="45">
        <v>0.33050000000000002</v>
      </c>
      <c r="I18" s="35">
        <v>0.82486666666666653</v>
      </c>
      <c r="J18" s="35">
        <v>0.33980000000000005</v>
      </c>
    </row>
    <row r="19" spans="2:10" x14ac:dyDescent="0.3">
      <c r="B19" s="33">
        <v>1.2E-4</v>
      </c>
      <c r="C19" s="38"/>
      <c r="D19" s="38"/>
      <c r="E19" s="41"/>
      <c r="F19" s="41"/>
      <c r="G19" s="44"/>
      <c r="H19" s="44"/>
      <c r="I19" s="35"/>
      <c r="J19" s="35"/>
    </row>
    <row r="20" spans="2:10" x14ac:dyDescent="0.3">
      <c r="B20" s="34">
        <v>7.9999999999999996E-6</v>
      </c>
      <c r="C20" s="39">
        <v>0.89829999999999999</v>
      </c>
      <c r="D20" s="39">
        <v>0.31469999999999998</v>
      </c>
      <c r="E20" s="42">
        <v>0.9153</v>
      </c>
      <c r="F20" s="42">
        <v>0.26700000000000002</v>
      </c>
      <c r="G20" s="45">
        <v>0.88139999999999996</v>
      </c>
      <c r="H20" s="45">
        <v>0.28820000000000001</v>
      </c>
      <c r="I20" s="35">
        <v>0.89833333333333343</v>
      </c>
      <c r="J20" s="35">
        <v>0.28996666666666665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B53C-1470-498D-AE06-6C9C8BBDE7A1}">
  <dimension ref="B2:P58"/>
  <sheetViews>
    <sheetView topLeftCell="A25" zoomScale="145" zoomScaleNormal="145" workbookViewId="0">
      <selection activeCell="D30" sqref="D30"/>
    </sheetView>
  </sheetViews>
  <sheetFormatPr defaultRowHeight="14.4" x14ac:dyDescent="0.3"/>
  <cols>
    <col min="2" max="2" width="18" customWidth="1"/>
    <col min="3" max="3" width="12" customWidth="1"/>
    <col min="4" max="4" width="14.6640625" customWidth="1"/>
    <col min="5" max="5" width="15.33203125" customWidth="1"/>
    <col min="6" max="6" width="12.44140625" customWidth="1"/>
    <col min="7" max="7" width="17.21875" customWidth="1"/>
    <col min="9" max="9" width="10.88671875" customWidth="1"/>
    <col min="10" max="10" width="10.6640625" customWidth="1"/>
    <col min="11" max="11" width="10.88671875" customWidth="1"/>
    <col min="13" max="13" width="10.88671875" customWidth="1"/>
    <col min="14" max="14" width="13.33203125" customWidth="1"/>
    <col min="15" max="15" width="17.33203125" customWidth="1"/>
    <col min="16" max="16" width="28.109375" hidden="1" customWidth="1"/>
  </cols>
  <sheetData>
    <row r="2" spans="2:10" x14ac:dyDescent="0.3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ht="14.4" customHeight="1" x14ac:dyDescent="0.3">
      <c r="B3" s="18" t="s">
        <v>1</v>
      </c>
      <c r="C3" s="18"/>
      <c r="D3" s="19" t="s">
        <v>2</v>
      </c>
      <c r="E3" s="19"/>
      <c r="F3" s="20" t="s">
        <v>3</v>
      </c>
      <c r="G3" s="20"/>
    </row>
    <row r="4" spans="2:10" ht="57.6" x14ac:dyDescent="0.3">
      <c r="B4" s="12" t="s">
        <v>2</v>
      </c>
      <c r="C4" s="11" t="s">
        <v>3</v>
      </c>
      <c r="D4" s="9" t="s">
        <v>5</v>
      </c>
      <c r="E4" s="9" t="s">
        <v>6</v>
      </c>
      <c r="F4" s="7" t="s">
        <v>7</v>
      </c>
      <c r="G4" s="7" t="s">
        <v>8</v>
      </c>
      <c r="H4" s="15" t="s">
        <v>10</v>
      </c>
      <c r="I4" s="3" t="s">
        <v>4</v>
      </c>
      <c r="J4" s="3" t="s">
        <v>9</v>
      </c>
    </row>
    <row r="5" spans="2:10" x14ac:dyDescent="0.3">
      <c r="B5" s="13">
        <v>1.0000000000000001E-5</v>
      </c>
      <c r="C5" s="14">
        <f t="shared" ref="C5:C14" si="0">B5/10</f>
        <v>1.0000000000000002E-6</v>
      </c>
      <c r="D5" s="10">
        <v>50</v>
      </c>
      <c r="E5" s="10">
        <v>33</v>
      </c>
      <c r="F5" s="8">
        <v>50</v>
      </c>
      <c r="G5" s="8">
        <v>47</v>
      </c>
      <c r="H5" s="16">
        <v>0.3407</v>
      </c>
      <c r="I5" s="4">
        <v>0.84750000000000003</v>
      </c>
      <c r="J5" s="6">
        <f>59*Table4[[#This Row],[Test Dataset Accuracy]]</f>
        <v>50.002500000000005</v>
      </c>
    </row>
    <row r="6" spans="2:10" x14ac:dyDescent="0.3">
      <c r="B6" s="13">
        <v>2.5000000000000001E-5</v>
      </c>
      <c r="C6" s="14">
        <f t="shared" si="0"/>
        <v>2.5000000000000002E-6</v>
      </c>
      <c r="D6" s="10">
        <v>50</v>
      </c>
      <c r="E6" s="10">
        <v>50</v>
      </c>
      <c r="F6" s="8">
        <v>50</v>
      </c>
      <c r="G6" s="8">
        <v>29</v>
      </c>
      <c r="H6" s="16">
        <v>0.31769999999999998</v>
      </c>
      <c r="I6" s="4">
        <v>0.88139999999999996</v>
      </c>
      <c r="J6" s="6">
        <f>59*Table4[[#This Row],[Test Dataset Accuracy]]</f>
        <v>52.002600000000001</v>
      </c>
    </row>
    <row r="7" spans="2:10" x14ac:dyDescent="0.3">
      <c r="B7" s="13">
        <v>5.0000000000000002E-5</v>
      </c>
      <c r="C7" s="14">
        <f t="shared" si="0"/>
        <v>5.0000000000000004E-6</v>
      </c>
      <c r="D7" s="10">
        <v>50</v>
      </c>
      <c r="E7" s="10">
        <v>50</v>
      </c>
      <c r="F7" s="8">
        <v>50</v>
      </c>
      <c r="G7" s="8">
        <v>29</v>
      </c>
      <c r="H7" s="16">
        <v>0.37159999999999999</v>
      </c>
      <c r="I7" s="4">
        <v>0.81359999999999999</v>
      </c>
      <c r="J7" s="6">
        <f>59*Table4[[#This Row],[Test Dataset Accuracy]]</f>
        <v>48.002400000000002</v>
      </c>
    </row>
    <row r="8" spans="2:10" x14ac:dyDescent="0.3">
      <c r="B8" s="13">
        <v>7.4999999999999993E-5</v>
      </c>
      <c r="C8" s="14">
        <f t="shared" si="0"/>
        <v>7.4999999999999993E-6</v>
      </c>
      <c r="D8" s="10">
        <v>50</v>
      </c>
      <c r="E8" s="10">
        <v>50</v>
      </c>
      <c r="F8" s="8">
        <v>50</v>
      </c>
      <c r="G8" s="8">
        <v>37</v>
      </c>
      <c r="H8" s="16">
        <v>0.3518</v>
      </c>
      <c r="I8" s="4">
        <v>0.84750000000000003</v>
      </c>
      <c r="J8" s="6">
        <f>59*Table4[[#This Row],[Test Dataset Accuracy]]</f>
        <v>50.002500000000005</v>
      </c>
    </row>
    <row r="9" spans="2:10" x14ac:dyDescent="0.3">
      <c r="B9" s="13">
        <v>1E-4</v>
      </c>
      <c r="C9" s="14">
        <f t="shared" si="0"/>
        <v>1.0000000000000001E-5</v>
      </c>
      <c r="D9" s="10">
        <v>50</v>
      </c>
      <c r="E9" s="10">
        <v>50</v>
      </c>
      <c r="F9" s="8">
        <v>50</v>
      </c>
      <c r="G9" s="8">
        <v>12</v>
      </c>
      <c r="H9" s="16">
        <v>0.29520000000000002</v>
      </c>
      <c r="I9" s="5">
        <v>0.89829999999999999</v>
      </c>
      <c r="J9" s="6">
        <f>59*Table4[[#This Row],[Test Dataset Accuracy]]</f>
        <v>52.999699999999997</v>
      </c>
    </row>
    <row r="10" spans="2:10" x14ac:dyDescent="0.3">
      <c r="B10" s="13">
        <v>1.25E-4</v>
      </c>
      <c r="C10" s="14">
        <f t="shared" si="0"/>
        <v>1.2500000000000001E-5</v>
      </c>
      <c r="D10" s="10">
        <v>50</v>
      </c>
      <c r="E10" s="10">
        <v>50</v>
      </c>
      <c r="F10" s="8">
        <v>50</v>
      </c>
      <c r="G10" s="8">
        <v>12</v>
      </c>
      <c r="H10" s="16">
        <v>0.33810000000000001</v>
      </c>
      <c r="I10" s="4">
        <v>0.86439999999999995</v>
      </c>
      <c r="J10" s="6">
        <f>59*Table4[[#This Row],[Test Dataset Accuracy]]</f>
        <v>50.999599999999994</v>
      </c>
    </row>
    <row r="11" spans="2:10" x14ac:dyDescent="0.3">
      <c r="B11" s="13">
        <v>1.4999999999999999E-4</v>
      </c>
      <c r="C11" s="14">
        <f t="shared" si="0"/>
        <v>1.4999999999999999E-5</v>
      </c>
      <c r="D11" s="10">
        <v>50</v>
      </c>
      <c r="E11" s="10">
        <v>47</v>
      </c>
      <c r="F11" s="8">
        <v>50</v>
      </c>
      <c r="G11" s="8">
        <v>16</v>
      </c>
      <c r="H11" s="16">
        <v>0.32369999999999999</v>
      </c>
      <c r="I11" s="4">
        <v>0.86439999999999995</v>
      </c>
      <c r="J11" s="6">
        <f>59*Table4[[#This Row],[Test Dataset Accuracy]]</f>
        <v>50.999599999999994</v>
      </c>
    </row>
    <row r="12" spans="2:10" x14ac:dyDescent="0.3">
      <c r="B12" s="13">
        <v>1.75E-4</v>
      </c>
      <c r="C12" s="14">
        <f t="shared" si="0"/>
        <v>1.7499999999999998E-5</v>
      </c>
      <c r="D12" s="10">
        <v>50</v>
      </c>
      <c r="E12" s="10">
        <v>50</v>
      </c>
      <c r="F12" s="8">
        <v>50</v>
      </c>
      <c r="G12" s="8">
        <v>11</v>
      </c>
      <c r="H12" s="16">
        <v>0.35730000000000001</v>
      </c>
      <c r="I12" s="4">
        <v>0.84750000000000003</v>
      </c>
      <c r="J12" s="6">
        <f>59*Table4[[#This Row],[Test Dataset Accuracy]]</f>
        <v>50.002500000000005</v>
      </c>
    </row>
    <row r="13" spans="2:10" x14ac:dyDescent="0.3">
      <c r="B13" s="13">
        <v>2.0000000000000001E-4</v>
      </c>
      <c r="C13" s="14">
        <f t="shared" si="0"/>
        <v>2.0000000000000002E-5</v>
      </c>
      <c r="D13" s="10">
        <v>50</v>
      </c>
      <c r="E13" s="10">
        <v>50</v>
      </c>
      <c r="F13" s="8">
        <v>50</v>
      </c>
      <c r="G13" s="8">
        <v>22</v>
      </c>
      <c r="H13" s="16">
        <v>0.37690000000000001</v>
      </c>
      <c r="I13" s="4">
        <v>0.86439999999999995</v>
      </c>
      <c r="J13" s="6">
        <f>59*Table4[[#This Row],[Test Dataset Accuracy]]</f>
        <v>50.999599999999994</v>
      </c>
    </row>
    <row r="14" spans="2:10" x14ac:dyDescent="0.3">
      <c r="B14" s="13">
        <v>1E-3</v>
      </c>
      <c r="C14" s="14">
        <f t="shared" si="0"/>
        <v>1E-4</v>
      </c>
      <c r="D14" s="10">
        <v>50</v>
      </c>
      <c r="E14" s="10">
        <v>35</v>
      </c>
      <c r="F14" s="8">
        <v>50</v>
      </c>
      <c r="G14" s="8">
        <v>18</v>
      </c>
      <c r="H14" s="16">
        <v>0.43680000000000002</v>
      </c>
      <c r="I14" s="4">
        <v>0.746</v>
      </c>
      <c r="J14" s="6">
        <f>59*Table4[[#This Row],[Test Dataset Accuracy]]</f>
        <v>44.014000000000003</v>
      </c>
    </row>
    <row r="15" spans="2:10" x14ac:dyDescent="0.3">
      <c r="B15" s="2"/>
      <c r="C15" s="1"/>
    </row>
    <row r="16" spans="2:10" x14ac:dyDescent="0.3">
      <c r="B16" s="18" t="s">
        <v>1</v>
      </c>
      <c r="C16" s="18"/>
      <c r="D16" s="19" t="s">
        <v>2</v>
      </c>
      <c r="E16" s="19"/>
      <c r="F16" s="20" t="s">
        <v>3</v>
      </c>
      <c r="G16" s="20"/>
    </row>
    <row r="17" spans="2:16" ht="57.6" x14ac:dyDescent="0.3">
      <c r="B17" s="12" t="s">
        <v>2</v>
      </c>
      <c r="C17" s="11" t="s">
        <v>3</v>
      </c>
      <c r="D17" s="9" t="s">
        <v>5</v>
      </c>
      <c r="E17" s="9" t="s">
        <v>6</v>
      </c>
      <c r="F17" s="7" t="s">
        <v>7</v>
      </c>
      <c r="G17" s="7" t="s">
        <v>8</v>
      </c>
      <c r="H17" s="15" t="s">
        <v>13</v>
      </c>
      <c r="I17" s="3" t="s">
        <v>14</v>
      </c>
      <c r="J17" s="3" t="s">
        <v>15</v>
      </c>
      <c r="K17" s="3" t="s">
        <v>16</v>
      </c>
      <c r="L17" s="3" t="s">
        <v>17</v>
      </c>
      <c r="M17" s="3" t="s">
        <v>18</v>
      </c>
      <c r="N17" s="3" t="s">
        <v>11</v>
      </c>
      <c r="O17" s="3" t="s">
        <v>12</v>
      </c>
      <c r="P17" s="3" t="s">
        <v>9</v>
      </c>
    </row>
    <row r="18" spans="2:16" x14ac:dyDescent="0.3">
      <c r="B18" s="13">
        <v>8.0000000000000007E-5</v>
      </c>
      <c r="C18" s="14">
        <v>7.9999999999999996E-6</v>
      </c>
      <c r="D18" s="10"/>
      <c r="E18" s="10"/>
      <c r="F18" s="8"/>
      <c r="G18" s="8"/>
      <c r="H18" s="16">
        <v>0.35570000000000002</v>
      </c>
      <c r="I18" s="4">
        <v>0.89829999999999999</v>
      </c>
      <c r="J18" s="4">
        <v>0.2923</v>
      </c>
      <c r="K18" s="4">
        <v>0.89829999999999999</v>
      </c>
      <c r="L18" s="4">
        <v>0.32619999999999999</v>
      </c>
      <c r="M18" s="4">
        <v>0.86439999999999995</v>
      </c>
      <c r="N18" s="4">
        <f>SUM(Table42[[#This Row],[Loss1]],Table42[[#This Row],[Loss2]],Table42[[#This Row],[Loss3]])/3</f>
        <v>0.32473333333333332</v>
      </c>
      <c r="O18" s="4">
        <f>SUM(Table42[[#This Row],[Accuracy1]],Table42[[#This Row],[Accuracy2]],Table42[[#This Row],[Accuracy3]])/3</f>
        <v>0.88700000000000001</v>
      </c>
      <c r="P18" s="6"/>
    </row>
    <row r="19" spans="2:16" x14ac:dyDescent="0.3">
      <c r="B19" s="13">
        <v>9.0000000000000006E-5</v>
      </c>
      <c r="C19" s="14">
        <v>7.9999999999999996E-6</v>
      </c>
      <c r="D19" s="10"/>
      <c r="E19" s="10"/>
      <c r="F19" s="8"/>
      <c r="G19" s="8"/>
      <c r="H19" s="16">
        <v>0.31280000000000002</v>
      </c>
      <c r="I19" s="4">
        <v>0.88139999999999996</v>
      </c>
      <c r="J19" s="4">
        <v>0.32579999999999998</v>
      </c>
      <c r="K19" s="4">
        <v>0.88139999999999996</v>
      </c>
      <c r="L19" s="4">
        <v>0.34310000000000002</v>
      </c>
      <c r="M19" s="4">
        <v>0.9153</v>
      </c>
      <c r="N19" s="4">
        <f>SUM(Table42[[#This Row],[Loss1]],Table42[[#This Row],[Loss2]],Table42[[#This Row],[Loss3]])/3</f>
        <v>0.32723333333333332</v>
      </c>
      <c r="O19" s="4">
        <f>SUM(Table42[[#This Row],[Accuracy1]],Table42[[#This Row],[Accuracy2]],Table42[[#This Row],[Accuracy3]])/3</f>
        <v>0.89269999999999994</v>
      </c>
      <c r="P19" s="6"/>
    </row>
    <row r="20" spans="2:16" x14ac:dyDescent="0.3">
      <c r="B20" s="13">
        <v>1E-4</v>
      </c>
      <c r="C20" s="14">
        <v>7.9999999999999996E-6</v>
      </c>
      <c r="D20" s="10"/>
      <c r="E20" s="10"/>
      <c r="F20" s="8"/>
      <c r="G20" s="8"/>
      <c r="H20" s="16">
        <v>0.34820000000000001</v>
      </c>
      <c r="I20" s="4">
        <v>0.88139999999999996</v>
      </c>
      <c r="J20" s="4">
        <v>0.33729999999999999</v>
      </c>
      <c r="K20" s="4">
        <v>0.88139999999999996</v>
      </c>
      <c r="L20" s="4">
        <v>0.3115</v>
      </c>
      <c r="M20" s="4">
        <v>0.88139999999999996</v>
      </c>
      <c r="N20" s="4">
        <f>SUM(Table42[[#This Row],[Loss1]],Table42[[#This Row],[Loss2]],Table42[[#This Row],[Loss3]])/3</f>
        <v>0.33233333333333331</v>
      </c>
      <c r="O20" s="4">
        <f>SUM(Table42[[#This Row],[Accuracy1]],Table42[[#This Row],[Accuracy2]],Table42[[#This Row],[Accuracy3]])/3</f>
        <v>0.88139999999999985</v>
      </c>
      <c r="P20" s="6">
        <f>59*Table42[[#This Row],[Average Accuracy]]</f>
        <v>52.002599999999994</v>
      </c>
    </row>
    <row r="21" spans="2:16" x14ac:dyDescent="0.3">
      <c r="B21" s="13">
        <v>1E-4</v>
      </c>
      <c r="C21" s="14">
        <v>9.0000000000000002E-6</v>
      </c>
      <c r="D21" s="10"/>
      <c r="E21" s="10"/>
      <c r="F21" s="8"/>
      <c r="G21" s="8"/>
      <c r="H21" s="16">
        <v>0.3276</v>
      </c>
      <c r="I21" s="4">
        <v>0.84750000000000003</v>
      </c>
      <c r="J21" s="4">
        <v>0.34</v>
      </c>
      <c r="K21" s="4">
        <v>0.89829999999999999</v>
      </c>
      <c r="L21" s="4">
        <v>0.28820000000000001</v>
      </c>
      <c r="M21" s="4">
        <v>0.88139999999999996</v>
      </c>
      <c r="N21" s="4">
        <f>SUM(Table42[[#This Row],[Loss1]],Table42[[#This Row],[Loss2]],Table42[[#This Row],[Loss3]])/3</f>
        <v>0.31859999999999999</v>
      </c>
      <c r="O21" s="4">
        <f>SUM(Table42[[#This Row],[Accuracy1]],Table42[[#This Row],[Accuracy2]],Table42[[#This Row],[Accuracy3]])/3</f>
        <v>0.87573333333333336</v>
      </c>
      <c r="P21" s="6">
        <f>59*Table42[[#This Row],[Average Accuracy]]</f>
        <v>51.668266666666668</v>
      </c>
    </row>
    <row r="22" spans="2:16" x14ac:dyDescent="0.3">
      <c r="B22" s="13">
        <v>1E-4</v>
      </c>
      <c r="C22" s="14">
        <f>B22/10</f>
        <v>1.0000000000000001E-5</v>
      </c>
      <c r="D22" s="10">
        <v>50</v>
      </c>
      <c r="E22" s="10">
        <v>50</v>
      </c>
      <c r="F22" s="8">
        <v>50</v>
      </c>
      <c r="G22" s="8"/>
      <c r="H22" s="16">
        <v>0.318</v>
      </c>
      <c r="I22" s="4">
        <v>0.83099999999999996</v>
      </c>
      <c r="J22" s="4">
        <v>0.36280000000000001</v>
      </c>
      <c r="K22" s="4">
        <v>0.86439999999999995</v>
      </c>
      <c r="L22" s="4">
        <v>0.29389999999999999</v>
      </c>
      <c r="M22" s="4">
        <v>0.86439999999999995</v>
      </c>
      <c r="N22" s="4">
        <f>SUM(Table42[[#This Row],[Loss1]],Table42[[#This Row],[Loss2]],Table42[[#This Row],[Loss3]])/3</f>
        <v>0.32490000000000002</v>
      </c>
      <c r="O22" s="4">
        <f>SUM(Table42[[#This Row],[Accuracy1]],Table42[[#This Row],[Accuracy2]],Table42[[#This Row],[Accuracy3]])/3</f>
        <v>0.85326666666666651</v>
      </c>
      <c r="P22" s="6">
        <f>59*Table42[[#This Row],[Average Accuracy]]</f>
        <v>50.342733333333321</v>
      </c>
    </row>
    <row r="23" spans="2:16" x14ac:dyDescent="0.3">
      <c r="B23" s="13">
        <v>1E-4</v>
      </c>
      <c r="C23" s="14">
        <v>1.1E-5</v>
      </c>
      <c r="D23" s="10">
        <v>50</v>
      </c>
      <c r="E23" s="10">
        <v>50</v>
      </c>
      <c r="F23" s="8">
        <v>50</v>
      </c>
      <c r="G23" s="8">
        <v>20</v>
      </c>
      <c r="H23" s="16">
        <v>0.28499999999999998</v>
      </c>
      <c r="I23" s="4">
        <v>0.81359999999999999</v>
      </c>
      <c r="J23" s="16">
        <v>0.28220000000000001</v>
      </c>
      <c r="K23" s="4">
        <v>0.86439999999999995</v>
      </c>
      <c r="L23" s="16">
        <v>0.2928</v>
      </c>
      <c r="M23" s="4">
        <v>0.89829999999999999</v>
      </c>
      <c r="N23" s="4">
        <f>SUM(Table42[[#This Row],[Loss1]],Table42[[#This Row],[Loss2]],Table42[[#This Row],[Loss3]])/3</f>
        <v>0.28666666666666663</v>
      </c>
      <c r="O23" s="4">
        <f>SUM(Table42[[#This Row],[Accuracy1]],Table42[[#This Row],[Accuracy2]],Table42[[#This Row],[Accuracy3]])/3</f>
        <v>0.85876666666666657</v>
      </c>
      <c r="P23" s="6">
        <f>59*Table42[[#This Row],[Average Accuracy]]</f>
        <v>50.667233333333328</v>
      </c>
    </row>
    <row r="24" spans="2:16" x14ac:dyDescent="0.3">
      <c r="B24" s="13">
        <v>1E-4</v>
      </c>
      <c r="C24" s="14">
        <v>1.2E-5</v>
      </c>
      <c r="D24" s="10"/>
      <c r="E24" s="10"/>
      <c r="F24" s="8"/>
      <c r="G24" s="8"/>
      <c r="H24" s="16">
        <v>0.27060000000000001</v>
      </c>
      <c r="I24" s="4">
        <v>0.88139999999999996</v>
      </c>
      <c r="J24" s="4">
        <v>0.33379999999999999</v>
      </c>
      <c r="K24" s="4">
        <v>0.86439999999999995</v>
      </c>
      <c r="L24" s="4">
        <v>0.31330000000000002</v>
      </c>
      <c r="M24" s="4">
        <v>0.88139999999999996</v>
      </c>
      <c r="N24" s="4">
        <f>SUM(Table42[[#This Row],[Loss1]],Table42[[#This Row],[Loss2]],Table42[[#This Row],[Loss3]])/3</f>
        <v>0.30590000000000001</v>
      </c>
      <c r="O24" s="4">
        <f>SUM(Table42[[#This Row],[Accuracy1]],Table42[[#This Row],[Accuracy2]],Table42[[#This Row],[Accuracy3]])/3</f>
        <v>0.87573333333333336</v>
      </c>
      <c r="P24" s="6">
        <f>59*Table42[[#This Row],[Average Accuracy]]</f>
        <v>51.668266666666668</v>
      </c>
    </row>
    <row r="25" spans="2:16" x14ac:dyDescent="0.3">
      <c r="B25" s="13">
        <v>1.1E-4</v>
      </c>
      <c r="C25" s="14">
        <v>7.9999999999999996E-6</v>
      </c>
      <c r="D25" s="10"/>
      <c r="E25" s="10"/>
      <c r="F25" s="8"/>
      <c r="G25" s="8"/>
      <c r="H25" s="16">
        <v>0.3266</v>
      </c>
      <c r="I25" s="4">
        <v>0.81359999999999999</v>
      </c>
      <c r="J25" s="4">
        <v>0.36230000000000001</v>
      </c>
      <c r="K25" s="4">
        <v>0.83050000000000002</v>
      </c>
      <c r="L25" s="4">
        <v>0.33050000000000002</v>
      </c>
      <c r="M25" s="4">
        <v>0.83050000000000002</v>
      </c>
      <c r="N25" s="4">
        <f>SUM(Table42[[#This Row],[Loss1]],Table42[[#This Row],[Loss2]],Table42[[#This Row],[Loss3]])/3</f>
        <v>0.33980000000000005</v>
      </c>
      <c r="O25" s="4">
        <f>SUM(Table42[[#This Row],[Accuracy1]],Table42[[#This Row],[Accuracy2]],Table42[[#This Row],[Accuracy3]])/3</f>
        <v>0.82486666666666653</v>
      </c>
      <c r="P25" s="6">
        <f>59*Table42[[#This Row],[Average Accuracy]]</f>
        <v>48.667133333333325</v>
      </c>
    </row>
    <row r="26" spans="2:16" x14ac:dyDescent="0.3">
      <c r="B26" s="13">
        <v>1.2E-4</v>
      </c>
      <c r="C26" s="14">
        <v>7.9999999999999996E-6</v>
      </c>
      <c r="D26" s="10"/>
      <c r="E26" s="10"/>
      <c r="F26" s="8"/>
      <c r="G26" s="8"/>
      <c r="H26" s="16">
        <v>0.31469999999999998</v>
      </c>
      <c r="I26" s="4">
        <v>0.89829999999999999</v>
      </c>
      <c r="J26" s="4">
        <v>0.26700000000000002</v>
      </c>
      <c r="K26" s="4">
        <v>0.9153</v>
      </c>
      <c r="L26" s="4">
        <v>0.28820000000000001</v>
      </c>
      <c r="M26" s="4">
        <v>0.88139999999999996</v>
      </c>
      <c r="N26" s="4">
        <f>SUM(Table42[[#This Row],[Loss1]],Table42[[#This Row],[Loss2]],Table42[[#This Row],[Loss3]])/3</f>
        <v>0.28996666666666665</v>
      </c>
      <c r="O26" s="4">
        <f>SUM(Table42[[#This Row],[Accuracy1]],Table42[[#This Row],[Accuracy2]],Table42[[#This Row],[Accuracy3]])/3</f>
        <v>0.89833333333333343</v>
      </c>
      <c r="P26" s="6">
        <f>59*Table42[[#This Row],[Average Accuracy]]</f>
        <v>53.001666666666672</v>
      </c>
    </row>
    <row r="27" spans="2:16" x14ac:dyDescent="0.3">
      <c r="B27" s="13"/>
      <c r="C27" s="14"/>
      <c r="D27" s="10"/>
      <c r="E27" s="10"/>
      <c r="F27" s="8"/>
      <c r="G27" s="8"/>
      <c r="H27" s="16"/>
      <c r="I27" s="4"/>
      <c r="J27" s="4"/>
      <c r="K27" s="4"/>
      <c r="L27" s="4"/>
      <c r="M27" s="4"/>
      <c r="N27" s="4">
        <f>SUM(Table42[[#This Row],[Loss1]],Table42[[#This Row],[Loss2]],Table42[[#This Row],[Loss3]])/3</f>
        <v>0</v>
      </c>
      <c r="O27" s="4">
        <f>SUM(Table42[[#This Row],[Accuracy1]],Table42[[#This Row],[Accuracy2]],Table42[[#This Row],[Accuracy3]])/3</f>
        <v>0</v>
      </c>
      <c r="P27" s="6"/>
    </row>
    <row r="31" spans="2:16" ht="43.2" x14ac:dyDescent="0.3">
      <c r="B31" s="23" t="s">
        <v>24</v>
      </c>
      <c r="C31" s="23" t="s">
        <v>33</v>
      </c>
      <c r="D31" s="23" t="s">
        <v>25</v>
      </c>
      <c r="E31" s="23" t="s">
        <v>26</v>
      </c>
      <c r="F31" s="23" t="s">
        <v>2</v>
      </c>
      <c r="G31" s="24" t="s">
        <v>3</v>
      </c>
      <c r="H31" s="25" t="s">
        <v>5</v>
      </c>
      <c r="I31" s="25" t="s">
        <v>6</v>
      </c>
      <c r="J31" s="26" t="s">
        <v>7</v>
      </c>
      <c r="K31" s="26" t="s">
        <v>8</v>
      </c>
      <c r="L31" s="27" t="s">
        <v>20</v>
      </c>
      <c r="M31" s="27" t="s">
        <v>19</v>
      </c>
      <c r="N31" s="27" t="s">
        <v>9</v>
      </c>
    </row>
    <row r="32" spans="2:16" x14ac:dyDescent="0.3">
      <c r="B32" s="36">
        <v>1</v>
      </c>
      <c r="C32" s="36" t="s">
        <v>32</v>
      </c>
      <c r="D32" s="36">
        <v>1</v>
      </c>
      <c r="E32" s="36">
        <v>1</v>
      </c>
      <c r="F32" s="22">
        <v>8.0000000000000007E-5</v>
      </c>
      <c r="G32" s="14">
        <v>7.9999999999999996E-6</v>
      </c>
      <c r="H32" s="28">
        <v>50</v>
      </c>
      <c r="I32" s="28">
        <v>50</v>
      </c>
      <c r="J32" s="29">
        <v>50</v>
      </c>
      <c r="K32" s="29">
        <v>19</v>
      </c>
      <c r="L32" s="16">
        <v>0.35570000000000002</v>
      </c>
      <c r="M32" s="30">
        <v>0.89829999999999999</v>
      </c>
      <c r="N32" s="31">
        <f>59*Table2[[#This Row],[Accuracy]]</f>
        <v>52.999699999999997</v>
      </c>
    </row>
    <row r="33" spans="2:14" x14ac:dyDescent="0.3">
      <c r="B33" s="36">
        <v>2</v>
      </c>
      <c r="C33" s="36" t="s">
        <v>32</v>
      </c>
      <c r="D33" s="36">
        <v>1</v>
      </c>
      <c r="E33" s="36">
        <v>2</v>
      </c>
      <c r="F33" s="22">
        <v>8.0000000000000007E-5</v>
      </c>
      <c r="G33" s="14">
        <v>7.9999999999999996E-6</v>
      </c>
      <c r="H33" s="28">
        <v>50</v>
      </c>
      <c r="I33" s="28">
        <v>50</v>
      </c>
      <c r="J33" s="29">
        <v>50</v>
      </c>
      <c r="K33" s="29">
        <v>19</v>
      </c>
      <c r="L33" s="30">
        <v>0.2923</v>
      </c>
      <c r="M33" s="30">
        <v>0.89829999999999999</v>
      </c>
      <c r="N33" s="31">
        <f>59*Table2[[#This Row],[Accuracy]]</f>
        <v>52.999699999999997</v>
      </c>
    </row>
    <row r="34" spans="2:14" x14ac:dyDescent="0.3">
      <c r="B34" s="36">
        <v>3</v>
      </c>
      <c r="C34" s="36" t="s">
        <v>32</v>
      </c>
      <c r="D34" s="36">
        <v>1</v>
      </c>
      <c r="E34" s="36">
        <v>3</v>
      </c>
      <c r="F34" s="22">
        <v>8.0000000000000007E-5</v>
      </c>
      <c r="G34" s="14">
        <v>7.9999999999999996E-6</v>
      </c>
      <c r="H34" s="28">
        <v>50</v>
      </c>
      <c r="I34" s="10">
        <v>50</v>
      </c>
      <c r="J34" s="29">
        <v>50</v>
      </c>
      <c r="K34" s="8">
        <v>21</v>
      </c>
      <c r="L34" s="30">
        <v>0.32619999999999999</v>
      </c>
      <c r="M34" s="30">
        <v>0.86439999999999995</v>
      </c>
      <c r="N34" s="31">
        <f>59*Table2[[#This Row],[Accuracy]]</f>
        <v>50.999599999999994</v>
      </c>
    </row>
    <row r="35" spans="2:14" x14ac:dyDescent="0.3">
      <c r="B35" s="36">
        <v>4</v>
      </c>
      <c r="C35" s="36" t="s">
        <v>32</v>
      </c>
      <c r="D35" s="36">
        <v>2</v>
      </c>
      <c r="E35" s="36">
        <v>1</v>
      </c>
      <c r="F35" s="22">
        <v>9.0000000000000006E-5</v>
      </c>
      <c r="G35" s="14">
        <v>7.9999999999999996E-6</v>
      </c>
      <c r="H35" s="28">
        <v>50</v>
      </c>
      <c r="I35" s="10">
        <v>50</v>
      </c>
      <c r="J35" s="29">
        <v>50</v>
      </c>
      <c r="K35" s="8">
        <v>11</v>
      </c>
      <c r="L35" s="16">
        <v>0.31280000000000002</v>
      </c>
      <c r="M35" s="16">
        <v>0.88139999999999996</v>
      </c>
      <c r="N35" s="31">
        <f>59*Table2[[#This Row],[Accuracy]]</f>
        <v>52.002600000000001</v>
      </c>
    </row>
    <row r="36" spans="2:14" x14ac:dyDescent="0.3">
      <c r="B36" s="36">
        <v>5</v>
      </c>
      <c r="C36" s="36" t="s">
        <v>32</v>
      </c>
      <c r="D36" s="36">
        <v>2</v>
      </c>
      <c r="E36" s="36">
        <v>2</v>
      </c>
      <c r="F36" s="22">
        <v>9.0000000000000006E-5</v>
      </c>
      <c r="G36" s="14">
        <v>7.9999999999999996E-6</v>
      </c>
      <c r="H36" s="28">
        <v>50</v>
      </c>
      <c r="I36" s="10">
        <v>50</v>
      </c>
      <c r="J36" s="29">
        <v>50</v>
      </c>
      <c r="K36" s="8">
        <v>20</v>
      </c>
      <c r="L36" s="30">
        <v>0.32579999999999998</v>
      </c>
      <c r="M36" s="30">
        <v>0.88139999999999996</v>
      </c>
      <c r="N36" s="31">
        <f>59*Table2[[#This Row],[Accuracy]]</f>
        <v>52.002600000000001</v>
      </c>
    </row>
    <row r="37" spans="2:14" x14ac:dyDescent="0.3">
      <c r="B37" s="36">
        <v>6</v>
      </c>
      <c r="C37" s="36" t="s">
        <v>32</v>
      </c>
      <c r="D37" s="36">
        <v>2</v>
      </c>
      <c r="E37" s="36">
        <v>3</v>
      </c>
      <c r="F37" s="22">
        <v>9.0000000000000006E-5</v>
      </c>
      <c r="G37" s="14">
        <v>7.9999999999999996E-6</v>
      </c>
      <c r="H37" s="28">
        <v>50</v>
      </c>
      <c r="I37" s="10">
        <v>50</v>
      </c>
      <c r="J37" s="29">
        <v>50</v>
      </c>
      <c r="K37" s="8">
        <v>20</v>
      </c>
      <c r="L37" s="16">
        <v>0.34310000000000002</v>
      </c>
      <c r="M37" s="16">
        <v>0.9153</v>
      </c>
      <c r="N37" s="31">
        <f>59*Table2[[#This Row],[Accuracy]]</f>
        <v>54.002699999999997</v>
      </c>
    </row>
    <row r="38" spans="2:14" x14ac:dyDescent="0.3">
      <c r="B38" s="36">
        <v>7</v>
      </c>
      <c r="C38" s="36" t="s">
        <v>31</v>
      </c>
      <c r="D38" s="36">
        <v>3</v>
      </c>
      <c r="E38" s="36">
        <v>1</v>
      </c>
      <c r="F38" s="22">
        <v>1E-4</v>
      </c>
      <c r="G38" s="14">
        <v>7.9999999999999996E-6</v>
      </c>
      <c r="H38" s="28">
        <v>50</v>
      </c>
      <c r="I38" s="10">
        <v>50</v>
      </c>
      <c r="J38" s="29">
        <v>50</v>
      </c>
      <c r="K38" s="8">
        <v>11</v>
      </c>
      <c r="L38" s="16">
        <v>0.34820000000000001</v>
      </c>
      <c r="M38" s="30">
        <v>0.88139999999999996</v>
      </c>
      <c r="N38" s="31">
        <f>59*Table2[[#This Row],[Accuracy]]</f>
        <v>52.002600000000001</v>
      </c>
    </row>
    <row r="39" spans="2:14" x14ac:dyDescent="0.3">
      <c r="B39" s="36">
        <v>8</v>
      </c>
      <c r="C39" s="36" t="s">
        <v>31</v>
      </c>
      <c r="D39" s="36">
        <v>3</v>
      </c>
      <c r="E39" s="36">
        <v>2</v>
      </c>
      <c r="F39" s="22">
        <v>1E-4</v>
      </c>
      <c r="G39" s="14">
        <v>7.9999999999999996E-6</v>
      </c>
      <c r="H39" s="28">
        <v>50</v>
      </c>
      <c r="I39" s="10">
        <v>50</v>
      </c>
      <c r="J39" s="29">
        <v>50</v>
      </c>
      <c r="K39" s="8">
        <v>12</v>
      </c>
      <c r="L39" s="30">
        <v>0.33729999999999999</v>
      </c>
      <c r="M39" s="30">
        <v>0.88139999999999996</v>
      </c>
      <c r="N39" s="31">
        <f>59*Table2[[#This Row],[Accuracy]]</f>
        <v>52.002600000000001</v>
      </c>
    </row>
    <row r="40" spans="2:14" x14ac:dyDescent="0.3">
      <c r="B40" s="36">
        <v>9</v>
      </c>
      <c r="C40" s="36" t="s">
        <v>31</v>
      </c>
      <c r="D40" s="36">
        <v>3</v>
      </c>
      <c r="E40" s="36">
        <v>3</v>
      </c>
      <c r="F40" s="22">
        <v>1E-4</v>
      </c>
      <c r="G40" s="14">
        <v>7.9999999999999996E-6</v>
      </c>
      <c r="H40" s="28">
        <v>50</v>
      </c>
      <c r="I40" s="10">
        <v>50</v>
      </c>
      <c r="J40" s="29">
        <v>50</v>
      </c>
      <c r="K40" s="8">
        <v>22</v>
      </c>
      <c r="L40" s="30">
        <v>0.3115</v>
      </c>
      <c r="M40" s="30">
        <v>0.88139999999999996</v>
      </c>
      <c r="N40" s="31">
        <f>59*Table2[[#This Row],[Accuracy]]</f>
        <v>52.002600000000001</v>
      </c>
    </row>
    <row r="41" spans="2:14" x14ac:dyDescent="0.3">
      <c r="B41" s="36">
        <v>10</v>
      </c>
      <c r="C41" s="36" t="s">
        <v>31</v>
      </c>
      <c r="D41" s="36">
        <v>4</v>
      </c>
      <c r="E41" s="36">
        <v>1</v>
      </c>
      <c r="F41" s="22">
        <v>1E-4</v>
      </c>
      <c r="G41" s="14">
        <v>9.0000000000000002E-6</v>
      </c>
      <c r="H41" s="28">
        <v>50</v>
      </c>
      <c r="I41" s="10">
        <v>50</v>
      </c>
      <c r="J41" s="29">
        <v>50</v>
      </c>
      <c r="K41" s="8">
        <v>33</v>
      </c>
      <c r="L41" s="30">
        <v>0.3276</v>
      </c>
      <c r="M41" s="30">
        <v>0.84750000000000003</v>
      </c>
      <c r="N41" s="31">
        <f>59*Table2[[#This Row],[Accuracy]]</f>
        <v>50.002500000000005</v>
      </c>
    </row>
    <row r="42" spans="2:14" x14ac:dyDescent="0.3">
      <c r="B42" s="36">
        <v>11</v>
      </c>
      <c r="C42" s="36" t="s">
        <v>31</v>
      </c>
      <c r="D42" s="36">
        <v>4</v>
      </c>
      <c r="E42" s="36">
        <v>2</v>
      </c>
      <c r="F42" s="22">
        <v>1E-4</v>
      </c>
      <c r="G42" s="14">
        <v>9.0000000000000002E-6</v>
      </c>
      <c r="H42" s="28">
        <v>50</v>
      </c>
      <c r="I42" s="10">
        <v>50</v>
      </c>
      <c r="J42" s="29">
        <v>50</v>
      </c>
      <c r="K42" s="8">
        <v>29</v>
      </c>
      <c r="L42" s="30">
        <v>0.34</v>
      </c>
      <c r="M42" s="30">
        <v>0.89829999999999999</v>
      </c>
      <c r="N42" s="31">
        <f>59*Table2[[#This Row],[Accuracy]]</f>
        <v>52.999699999999997</v>
      </c>
    </row>
    <row r="43" spans="2:14" x14ac:dyDescent="0.3">
      <c r="B43" s="36">
        <v>12</v>
      </c>
      <c r="C43" s="36" t="s">
        <v>31</v>
      </c>
      <c r="D43" s="36">
        <v>4</v>
      </c>
      <c r="E43" s="36">
        <v>3</v>
      </c>
      <c r="F43" s="22">
        <v>1E-4</v>
      </c>
      <c r="G43" s="14">
        <v>9.0000000000000002E-6</v>
      </c>
      <c r="H43" s="28">
        <v>50</v>
      </c>
      <c r="I43" s="10">
        <v>50</v>
      </c>
      <c r="J43" s="29">
        <v>50</v>
      </c>
      <c r="K43" s="8">
        <v>12</v>
      </c>
      <c r="L43" s="30">
        <v>0.28820000000000001</v>
      </c>
      <c r="M43" s="30">
        <v>0.88139999999999996</v>
      </c>
      <c r="N43" s="31">
        <f>59*Table2[[#This Row],[Accuracy]]</f>
        <v>52.002600000000001</v>
      </c>
    </row>
    <row r="44" spans="2:14" x14ac:dyDescent="0.3">
      <c r="B44" s="36">
        <v>13</v>
      </c>
      <c r="C44" s="36" t="s">
        <v>31</v>
      </c>
      <c r="D44" s="36">
        <v>5</v>
      </c>
      <c r="E44" s="36">
        <v>1</v>
      </c>
      <c r="F44" s="22">
        <v>1E-4</v>
      </c>
      <c r="G44" s="14">
        <f>F44/10</f>
        <v>1.0000000000000001E-5</v>
      </c>
      <c r="H44" s="28">
        <v>50</v>
      </c>
      <c r="I44" s="10">
        <v>50</v>
      </c>
      <c r="J44" s="29">
        <v>50</v>
      </c>
      <c r="K44" s="8">
        <v>15</v>
      </c>
      <c r="L44" s="16">
        <v>0.318</v>
      </c>
      <c r="M44" s="30">
        <v>0.83099999999999996</v>
      </c>
      <c r="N44" s="31">
        <f>59*Table2[[#This Row],[Accuracy]]</f>
        <v>49.028999999999996</v>
      </c>
    </row>
    <row r="45" spans="2:14" x14ac:dyDescent="0.3">
      <c r="B45" s="36">
        <v>14</v>
      </c>
      <c r="C45" s="36" t="s">
        <v>31</v>
      </c>
      <c r="D45" s="36">
        <v>5</v>
      </c>
      <c r="E45" s="36">
        <v>2</v>
      </c>
      <c r="F45" s="22">
        <v>1E-4</v>
      </c>
      <c r="G45" s="14">
        <f>F45/10</f>
        <v>1.0000000000000001E-5</v>
      </c>
      <c r="H45" s="28">
        <v>50</v>
      </c>
      <c r="I45" s="10">
        <v>50</v>
      </c>
      <c r="J45" s="29">
        <v>50</v>
      </c>
      <c r="K45" s="8">
        <v>10</v>
      </c>
      <c r="L45" s="30">
        <v>0.36280000000000001</v>
      </c>
      <c r="M45" s="30">
        <v>0.86439999999999995</v>
      </c>
      <c r="N45" s="31">
        <f>59*Table2[[#This Row],[Accuracy]]</f>
        <v>50.999599999999994</v>
      </c>
    </row>
    <row r="46" spans="2:14" x14ac:dyDescent="0.3">
      <c r="B46" s="36">
        <v>15</v>
      </c>
      <c r="C46" s="36" t="s">
        <v>31</v>
      </c>
      <c r="D46" s="36">
        <v>5</v>
      </c>
      <c r="E46" s="36">
        <v>3</v>
      </c>
      <c r="F46" s="22">
        <v>1E-4</v>
      </c>
      <c r="G46" s="14">
        <f>F46/10</f>
        <v>1.0000000000000001E-5</v>
      </c>
      <c r="H46" s="28">
        <v>50</v>
      </c>
      <c r="I46" s="10">
        <v>50</v>
      </c>
      <c r="J46" s="29">
        <v>50</v>
      </c>
      <c r="K46" s="8">
        <v>12</v>
      </c>
      <c r="L46" s="30">
        <v>0.29389999999999999</v>
      </c>
      <c r="M46" s="30">
        <v>0.86439999999999995</v>
      </c>
      <c r="N46" s="31">
        <f>59*Table2[[#This Row],[Accuracy]]</f>
        <v>50.999599999999994</v>
      </c>
    </row>
    <row r="47" spans="2:14" x14ac:dyDescent="0.3">
      <c r="B47" s="36">
        <v>16</v>
      </c>
      <c r="C47" s="36" t="s">
        <v>31</v>
      </c>
      <c r="D47" s="36">
        <v>6</v>
      </c>
      <c r="E47" s="36">
        <v>1</v>
      </c>
      <c r="F47" s="22">
        <v>1E-4</v>
      </c>
      <c r="G47" s="14">
        <v>1.1E-5</v>
      </c>
      <c r="H47" s="28">
        <v>50</v>
      </c>
      <c r="I47" s="10">
        <v>50</v>
      </c>
      <c r="J47" s="29">
        <v>50</v>
      </c>
      <c r="K47" s="8">
        <v>20</v>
      </c>
      <c r="L47" s="16">
        <v>0.28499999999999998</v>
      </c>
      <c r="M47" s="30">
        <v>0.81359999999999999</v>
      </c>
      <c r="N47" s="31">
        <f>59*Table2[[#This Row],[Accuracy]]</f>
        <v>48.002400000000002</v>
      </c>
    </row>
    <row r="48" spans="2:14" x14ac:dyDescent="0.3">
      <c r="B48" s="36">
        <v>17</v>
      </c>
      <c r="C48" s="36" t="s">
        <v>31</v>
      </c>
      <c r="D48" s="36">
        <v>6</v>
      </c>
      <c r="E48" s="36">
        <v>2</v>
      </c>
      <c r="F48" s="22">
        <v>1E-4</v>
      </c>
      <c r="G48" s="14">
        <v>1.1E-5</v>
      </c>
      <c r="H48" s="28">
        <v>50</v>
      </c>
      <c r="I48" s="10">
        <v>50</v>
      </c>
      <c r="J48" s="29">
        <v>50</v>
      </c>
      <c r="K48" s="8">
        <v>12</v>
      </c>
      <c r="L48" s="16">
        <v>0.28220000000000001</v>
      </c>
      <c r="M48" s="30">
        <v>0.86439999999999995</v>
      </c>
      <c r="N48" s="31">
        <f>59*Table2[[#This Row],[Accuracy]]</f>
        <v>50.999599999999994</v>
      </c>
    </row>
    <row r="49" spans="2:14" x14ac:dyDescent="0.3">
      <c r="B49" s="36">
        <v>18</v>
      </c>
      <c r="C49" s="36" t="s">
        <v>31</v>
      </c>
      <c r="D49" s="36">
        <v>6</v>
      </c>
      <c r="E49" s="36">
        <v>3</v>
      </c>
      <c r="F49" s="22">
        <v>1E-4</v>
      </c>
      <c r="G49" s="14">
        <v>1.1E-5</v>
      </c>
      <c r="H49" s="28">
        <v>50</v>
      </c>
      <c r="I49" s="10">
        <v>50</v>
      </c>
      <c r="J49" s="29">
        <v>50</v>
      </c>
      <c r="K49" s="8">
        <v>21</v>
      </c>
      <c r="L49" s="16">
        <v>0.2928</v>
      </c>
      <c r="M49" s="30">
        <v>0.89829999999999999</v>
      </c>
      <c r="N49" s="31">
        <f>59*Table2[[#This Row],[Accuracy]]</f>
        <v>52.999699999999997</v>
      </c>
    </row>
    <row r="50" spans="2:14" x14ac:dyDescent="0.3">
      <c r="B50" s="36">
        <v>19</v>
      </c>
      <c r="C50" s="36" t="s">
        <v>31</v>
      </c>
      <c r="D50" s="36">
        <v>7</v>
      </c>
      <c r="E50" s="36">
        <v>1</v>
      </c>
      <c r="F50" s="22">
        <v>1E-4</v>
      </c>
      <c r="G50" s="14">
        <v>1.2E-5</v>
      </c>
      <c r="H50" s="28">
        <v>50</v>
      </c>
      <c r="I50" s="10">
        <v>50</v>
      </c>
      <c r="J50" s="29">
        <v>50</v>
      </c>
      <c r="K50" s="8">
        <v>11</v>
      </c>
      <c r="L50" s="16">
        <v>0.27060000000000001</v>
      </c>
      <c r="M50" s="30">
        <v>0.88139999999999996</v>
      </c>
      <c r="N50" s="31">
        <f>59*Table2[[#This Row],[Accuracy]]</f>
        <v>52.002600000000001</v>
      </c>
    </row>
    <row r="51" spans="2:14" x14ac:dyDescent="0.3">
      <c r="B51" s="36">
        <v>20</v>
      </c>
      <c r="C51" s="36" t="s">
        <v>31</v>
      </c>
      <c r="D51" s="36">
        <v>7</v>
      </c>
      <c r="E51" s="36">
        <v>2</v>
      </c>
      <c r="F51" s="22">
        <v>1E-4</v>
      </c>
      <c r="G51" s="14">
        <v>1.2E-5</v>
      </c>
      <c r="H51" s="28">
        <v>50</v>
      </c>
      <c r="I51" s="10">
        <v>50</v>
      </c>
      <c r="J51" s="29">
        <v>50</v>
      </c>
      <c r="K51" s="8">
        <v>19</v>
      </c>
      <c r="L51" s="30">
        <v>0.33379999999999999</v>
      </c>
      <c r="M51" s="30">
        <v>0.86439999999999995</v>
      </c>
      <c r="N51" s="31">
        <f>59*Table2[[#This Row],[Accuracy]]</f>
        <v>50.999599999999994</v>
      </c>
    </row>
    <row r="52" spans="2:14" x14ac:dyDescent="0.3">
      <c r="B52" s="36">
        <v>21</v>
      </c>
      <c r="C52" s="36" t="s">
        <v>31</v>
      </c>
      <c r="D52" s="36">
        <v>7</v>
      </c>
      <c r="E52" s="36">
        <v>3</v>
      </c>
      <c r="F52" s="22">
        <v>1E-4</v>
      </c>
      <c r="G52" s="14">
        <v>1.2E-5</v>
      </c>
      <c r="H52" s="28">
        <v>50</v>
      </c>
      <c r="I52" s="10">
        <v>50</v>
      </c>
      <c r="J52" s="29">
        <v>50</v>
      </c>
      <c r="K52" s="8">
        <v>19</v>
      </c>
      <c r="L52" s="30">
        <v>0.31330000000000002</v>
      </c>
      <c r="M52" s="30">
        <v>0.88139999999999996</v>
      </c>
      <c r="N52" s="31">
        <f>59*Table2[[#This Row],[Accuracy]]</f>
        <v>52.002600000000001</v>
      </c>
    </row>
    <row r="53" spans="2:14" x14ac:dyDescent="0.3">
      <c r="B53" s="36">
        <v>22</v>
      </c>
      <c r="C53" s="36" t="s">
        <v>32</v>
      </c>
      <c r="D53" s="36">
        <v>8</v>
      </c>
      <c r="E53" s="36">
        <v>1</v>
      </c>
      <c r="F53" s="22">
        <v>1.1E-4</v>
      </c>
      <c r="G53" s="14">
        <v>7.9999999999999996E-6</v>
      </c>
      <c r="H53" s="28">
        <v>50</v>
      </c>
      <c r="I53" s="10">
        <v>39</v>
      </c>
      <c r="J53" s="29">
        <v>50</v>
      </c>
      <c r="K53" s="8">
        <v>17</v>
      </c>
      <c r="L53" s="16">
        <v>0.3266</v>
      </c>
      <c r="M53" s="30">
        <v>0.81359999999999999</v>
      </c>
      <c r="N53" s="31">
        <f>59*Table2[[#This Row],[Accuracy]]</f>
        <v>48.002400000000002</v>
      </c>
    </row>
    <row r="54" spans="2:14" x14ac:dyDescent="0.3">
      <c r="B54" s="36">
        <v>23</v>
      </c>
      <c r="C54" s="36" t="s">
        <v>32</v>
      </c>
      <c r="D54" s="36">
        <v>8</v>
      </c>
      <c r="E54" s="36">
        <v>2</v>
      </c>
      <c r="F54" s="22">
        <v>1.1E-4</v>
      </c>
      <c r="G54" s="14">
        <v>7.9999999999999996E-6</v>
      </c>
      <c r="H54" s="28">
        <v>50</v>
      </c>
      <c r="I54" s="10">
        <v>50</v>
      </c>
      <c r="J54" s="29">
        <v>50</v>
      </c>
      <c r="K54" s="8">
        <v>22</v>
      </c>
      <c r="L54" s="30">
        <v>0.36230000000000001</v>
      </c>
      <c r="M54" s="30">
        <v>0.83050000000000002</v>
      </c>
      <c r="N54" s="31">
        <f>59*Table2[[#This Row],[Accuracy]]</f>
        <v>48.999499999999998</v>
      </c>
    </row>
    <row r="55" spans="2:14" x14ac:dyDescent="0.3">
      <c r="B55" s="36">
        <v>24</v>
      </c>
      <c r="C55" s="36" t="s">
        <v>32</v>
      </c>
      <c r="D55" s="36">
        <v>8</v>
      </c>
      <c r="E55" s="36">
        <v>3</v>
      </c>
      <c r="F55" s="22">
        <v>1.1E-4</v>
      </c>
      <c r="G55" s="14">
        <v>7.9999999999999996E-6</v>
      </c>
      <c r="H55" s="28">
        <v>50</v>
      </c>
      <c r="I55" s="10">
        <v>50</v>
      </c>
      <c r="J55" s="29">
        <v>50</v>
      </c>
      <c r="K55" s="8">
        <v>12</v>
      </c>
      <c r="L55" s="30">
        <v>0.33050000000000002</v>
      </c>
      <c r="M55" s="30">
        <v>0.83050000000000002</v>
      </c>
      <c r="N55" s="31">
        <f>59*Table2[[#This Row],[Accuracy]]</f>
        <v>48.999499999999998</v>
      </c>
    </row>
    <row r="56" spans="2:14" x14ac:dyDescent="0.3">
      <c r="B56" s="36">
        <v>25</v>
      </c>
      <c r="C56" s="36" t="s">
        <v>32</v>
      </c>
      <c r="D56" s="36">
        <v>9</v>
      </c>
      <c r="E56" s="36">
        <v>1</v>
      </c>
      <c r="F56" s="22">
        <v>1.2E-4</v>
      </c>
      <c r="G56" s="14">
        <v>7.9999999999999996E-6</v>
      </c>
      <c r="H56" s="28">
        <v>50</v>
      </c>
      <c r="I56" s="10">
        <v>50</v>
      </c>
      <c r="J56" s="29">
        <v>50</v>
      </c>
      <c r="K56" s="8">
        <v>19</v>
      </c>
      <c r="L56" s="16">
        <v>0.31469999999999998</v>
      </c>
      <c r="M56" s="30">
        <v>0.89829999999999999</v>
      </c>
      <c r="N56" s="31">
        <f>59*Table2[[#This Row],[Accuracy]]</f>
        <v>52.999699999999997</v>
      </c>
    </row>
    <row r="57" spans="2:14" x14ac:dyDescent="0.3">
      <c r="B57" s="36">
        <v>26</v>
      </c>
      <c r="C57" s="36" t="s">
        <v>32</v>
      </c>
      <c r="D57" s="36">
        <v>9</v>
      </c>
      <c r="E57" s="36">
        <v>2</v>
      </c>
      <c r="F57" s="22">
        <v>1.2E-4</v>
      </c>
      <c r="G57" s="14">
        <v>7.9999999999999996E-6</v>
      </c>
      <c r="H57" s="28">
        <v>50</v>
      </c>
      <c r="I57" s="10">
        <v>50</v>
      </c>
      <c r="J57" s="29">
        <v>50</v>
      </c>
      <c r="K57" s="8">
        <v>13</v>
      </c>
      <c r="L57" s="30">
        <v>0.26700000000000002</v>
      </c>
      <c r="M57" s="30">
        <v>0.9153</v>
      </c>
      <c r="N57" s="31">
        <f>59*Table2[[#This Row],[Accuracy]]</f>
        <v>54.002699999999997</v>
      </c>
    </row>
    <row r="58" spans="2:14" x14ac:dyDescent="0.3">
      <c r="B58" s="36">
        <v>27</v>
      </c>
      <c r="C58" s="36" t="s">
        <v>32</v>
      </c>
      <c r="D58" s="36">
        <v>9</v>
      </c>
      <c r="E58" s="36">
        <v>3</v>
      </c>
      <c r="F58" s="22">
        <v>1.2E-4</v>
      </c>
      <c r="G58" s="14">
        <v>7.9999999999999996E-6</v>
      </c>
      <c r="H58" s="28">
        <v>50</v>
      </c>
      <c r="I58" s="10">
        <v>50</v>
      </c>
      <c r="J58" s="29">
        <v>50</v>
      </c>
      <c r="K58" s="8">
        <v>12</v>
      </c>
      <c r="L58" s="30">
        <v>0.28820000000000001</v>
      </c>
      <c r="M58" s="30">
        <v>0.88139999999999996</v>
      </c>
      <c r="N58" s="31">
        <f>59*Table2[[#This Row],[Accuracy]]</f>
        <v>52.002600000000001</v>
      </c>
    </row>
  </sheetData>
  <mergeCells count="7">
    <mergeCell ref="B3:C3"/>
    <mergeCell ref="D3:E3"/>
    <mergeCell ref="F3:G3"/>
    <mergeCell ref="B2:J2"/>
    <mergeCell ref="B16:C16"/>
    <mergeCell ref="D16:E16"/>
    <mergeCell ref="F16:G16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B10-C001-4BB7-890B-BA160B8A2716}">
  <dimension ref="A1:A86"/>
  <sheetViews>
    <sheetView workbookViewId="0">
      <selection activeCell="G105" sqref="G105"/>
    </sheetView>
  </sheetViews>
  <sheetFormatPr defaultRowHeight="14.4" x14ac:dyDescent="0.3"/>
  <cols>
    <col min="1" max="1" width="14" style="17" customWidth="1"/>
  </cols>
  <sheetData>
    <row r="1" spans="1:1" x14ac:dyDescent="0.3">
      <c r="A1" s="17">
        <v>7.9999999999999996E-6</v>
      </c>
    </row>
    <row r="23" spans="1:1" x14ac:dyDescent="0.3">
      <c r="A23" s="17">
        <v>9.0000000000000002E-6</v>
      </c>
    </row>
    <row r="45" spans="1:1" x14ac:dyDescent="0.3">
      <c r="A45" s="17">
        <v>1.0000000000000001E-5</v>
      </c>
    </row>
    <row r="66" spans="1:1" x14ac:dyDescent="0.3">
      <c r="A66" s="17">
        <v>1.1E-5</v>
      </c>
    </row>
    <row r="86" spans="1:1" x14ac:dyDescent="0.3">
      <c r="A86" s="17">
        <v>1.2E-5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Learning Rates 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65860</dc:creator>
  <cp:lastModifiedBy>65860</cp:lastModifiedBy>
  <dcterms:created xsi:type="dcterms:W3CDTF">2022-06-29T06:28:40Z</dcterms:created>
  <dcterms:modified xsi:type="dcterms:W3CDTF">2022-07-10T08:23:38Z</dcterms:modified>
</cp:coreProperties>
</file>