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075" yWindow="-105" windowWidth="11520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Sheet1!$A$1:$N$240</definedName>
  </definedNames>
  <calcPr calcId="125725"/>
</workbook>
</file>

<file path=xl/calcChain.xml><?xml version="1.0" encoding="utf-8"?>
<calcChain xmlns="http://schemas.openxmlformats.org/spreadsheetml/2006/main">
  <c r="O3" i="1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1"/>
  <c r="O63"/>
  <c r="O64"/>
  <c r="O65"/>
  <c r="O66"/>
  <c r="O67"/>
  <c r="O68"/>
  <c r="O69"/>
  <c r="O70"/>
  <c r="O71"/>
  <c r="O72"/>
  <c r="O73"/>
  <c r="O74"/>
  <c r="O75"/>
  <c r="O76"/>
  <c r="O77"/>
  <c r="O78"/>
  <c r="O79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5"/>
  <c r="O106"/>
  <c r="O107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3"/>
  <c r="O234"/>
  <c r="O235"/>
  <c r="O236"/>
  <c r="O237"/>
  <c r="O238"/>
  <c r="O239"/>
  <c r="O240"/>
  <c r="O2"/>
  <c r="L80" l="1"/>
  <c r="M80" s="1"/>
  <c r="L93"/>
  <c r="N93" s="1"/>
  <c r="L92"/>
  <c r="N92" s="1"/>
  <c r="L240"/>
  <c r="N240" s="1"/>
  <c r="L232"/>
  <c r="M232" s="1"/>
  <c r="L233"/>
  <c r="M233" s="1"/>
  <c r="L234"/>
  <c r="M234" s="1"/>
  <c r="L231"/>
  <c r="N231" s="1"/>
  <c r="L153"/>
  <c r="N153" s="1"/>
  <c r="L152"/>
  <c r="N152" s="1"/>
  <c r="L174"/>
  <c r="N174" s="1"/>
  <c r="L151"/>
  <c r="N151" s="1"/>
  <c r="L150"/>
  <c r="N150" s="1"/>
  <c r="L147"/>
  <c r="M147" s="1"/>
  <c r="L148"/>
  <c r="N148" s="1"/>
  <c r="L149"/>
  <c r="M149" s="1"/>
  <c r="L146"/>
  <c r="N146" s="1"/>
  <c r="L63"/>
  <c r="M63" s="1"/>
  <c r="L62"/>
  <c r="L61"/>
  <c r="N61" s="1"/>
  <c r="L60"/>
  <c r="L59"/>
  <c r="N59" s="1"/>
  <c r="L58"/>
  <c r="N58" s="1"/>
  <c r="M93" l="1"/>
  <c r="M92"/>
  <c r="N63"/>
  <c r="M231"/>
  <c r="M240"/>
  <c r="M148"/>
  <c r="M174"/>
  <c r="N149"/>
  <c r="N233"/>
  <c r="N234"/>
  <c r="M153"/>
  <c r="M152"/>
  <c r="M151"/>
  <c r="M150"/>
  <c r="M146"/>
  <c r="M62"/>
  <c r="M61"/>
  <c r="M60"/>
  <c r="M59"/>
  <c r="M58"/>
  <c r="L230"/>
  <c r="N230" s="1"/>
  <c r="L229"/>
  <c r="N229" s="1"/>
  <c r="L145"/>
  <c r="N145" s="1"/>
  <c r="L144"/>
  <c r="M144" s="1"/>
  <c r="L57"/>
  <c r="N57" s="1"/>
  <c r="L56"/>
  <c r="N56" s="1"/>
  <c r="L186"/>
  <c r="M186" s="1"/>
  <c r="L182"/>
  <c r="N182" s="1"/>
  <c r="L173"/>
  <c r="N173" s="1"/>
  <c r="L143"/>
  <c r="N143" s="1"/>
  <c r="L142"/>
  <c r="M142" s="1"/>
  <c r="L55"/>
  <c r="N55" s="1"/>
  <c r="L54"/>
  <c r="N54" s="1"/>
  <c r="M145" l="1"/>
  <c r="M230"/>
  <c r="M229"/>
  <c r="N144"/>
  <c r="M57"/>
  <c r="M56"/>
  <c r="N142"/>
  <c r="M143"/>
  <c r="N186"/>
  <c r="M182"/>
  <c r="M173"/>
  <c r="M55"/>
  <c r="M54"/>
  <c r="L53"/>
  <c r="N53" s="1"/>
  <c r="L52"/>
  <c r="N52" s="1"/>
  <c r="L51"/>
  <c r="N51" s="1"/>
  <c r="L50"/>
  <c r="N50" s="1"/>
  <c r="L141"/>
  <c r="N141" s="1"/>
  <c r="L140"/>
  <c r="M140" s="1"/>
  <c r="L228"/>
  <c r="N228" s="1"/>
  <c r="L227"/>
  <c r="M227" s="1"/>
  <c r="L226"/>
  <c r="N226" s="1"/>
  <c r="L225"/>
  <c r="M225" s="1"/>
  <c r="L139"/>
  <c r="N139" s="1"/>
  <c r="L138"/>
  <c r="M138" s="1"/>
  <c r="L49"/>
  <c r="N49" s="1"/>
  <c r="L48"/>
  <c r="N48" s="1"/>
  <c r="L47"/>
  <c r="N47" s="1"/>
  <c r="L46"/>
  <c r="M46" s="1"/>
  <c r="L137"/>
  <c r="N137" s="1"/>
  <c r="L136"/>
  <c r="M136" s="1"/>
  <c r="L224"/>
  <c r="M224" s="1"/>
  <c r="L223"/>
  <c r="M223" s="1"/>
  <c r="L222"/>
  <c r="N222" s="1"/>
  <c r="L221"/>
  <c r="M221" s="1"/>
  <c r="L135"/>
  <c r="M135" s="1"/>
  <c r="L134"/>
  <c r="M134" s="1"/>
  <c r="L45"/>
  <c r="N45" s="1"/>
  <c r="L44"/>
  <c r="N44" s="1"/>
  <c r="L172"/>
  <c r="M172" s="1"/>
  <c r="L239"/>
  <c r="M239" s="1"/>
  <c r="L43"/>
  <c r="M43" s="1"/>
  <c r="L42"/>
  <c r="N42" s="1"/>
  <c r="L133"/>
  <c r="M133" s="1"/>
  <c r="L132"/>
  <c r="N132" s="1"/>
  <c r="L171"/>
  <c r="M171" s="1"/>
  <c r="L220"/>
  <c r="N220" s="1"/>
  <c r="L219"/>
  <c r="N219" s="1"/>
  <c r="L41"/>
  <c r="N41" s="1"/>
  <c r="L40"/>
  <c r="N40" s="1"/>
  <c r="L39"/>
  <c r="N39" s="1"/>
  <c r="L38"/>
  <c r="N38" s="1"/>
  <c r="L131"/>
  <c r="N131" s="1"/>
  <c r="L130"/>
  <c r="N130" s="1"/>
  <c r="L129"/>
  <c r="M129" s="1"/>
  <c r="L128"/>
  <c r="N128" s="1"/>
  <c r="L37"/>
  <c r="N37" s="1"/>
  <c r="L36"/>
  <c r="N36" s="1"/>
  <c r="L127"/>
  <c r="N127" s="1"/>
  <c r="L126"/>
  <c r="N126" s="1"/>
  <c r="L218"/>
  <c r="N218" s="1"/>
  <c r="L217"/>
  <c r="N217" s="1"/>
  <c r="L35"/>
  <c r="N35" s="1"/>
  <c r="L34"/>
  <c r="N34" s="1"/>
  <c r="L125"/>
  <c r="N125" s="1"/>
  <c r="L124"/>
  <c r="N124" s="1"/>
  <c r="L33"/>
  <c r="N33" s="1"/>
  <c r="L32"/>
  <c r="M32" s="1"/>
  <c r="L170"/>
  <c r="N170" s="1"/>
  <c r="L238"/>
  <c r="M238" s="1"/>
  <c r="L237"/>
  <c r="M237" s="1"/>
  <c r="L216"/>
  <c r="N216" s="1"/>
  <c r="L215"/>
  <c r="M215" s="1"/>
  <c r="L235"/>
  <c r="M235" s="1"/>
  <c r="L31"/>
  <c r="N31" s="1"/>
  <c r="L30"/>
  <c r="N30" s="1"/>
  <c r="L123"/>
  <c r="N123" s="1"/>
  <c r="L122"/>
  <c r="M122" s="1"/>
  <c r="L121"/>
  <c r="N121" s="1"/>
  <c r="L120"/>
  <c r="N120" s="1"/>
  <c r="L214"/>
  <c r="N214" s="1"/>
  <c r="L213"/>
  <c r="N213" s="1"/>
  <c r="L119"/>
  <c r="N119" s="1"/>
  <c r="L118"/>
  <c r="N118" s="1"/>
  <c r="L212"/>
  <c r="N212" s="1"/>
  <c r="L211"/>
  <c r="M211" s="1"/>
  <c r="L210"/>
  <c r="N210" s="1"/>
  <c r="L209"/>
  <c r="M209" s="1"/>
  <c r="L117"/>
  <c r="N117" s="1"/>
  <c r="L116"/>
  <c r="N116" s="1"/>
  <c r="L208"/>
  <c r="M208" s="1"/>
  <c r="L207"/>
  <c r="M207" s="1"/>
  <c r="L115"/>
  <c r="M115" s="1"/>
  <c r="L114"/>
  <c r="N114" s="1"/>
  <c r="L113"/>
  <c r="N113" s="1"/>
  <c r="L112"/>
  <c r="N112" s="1"/>
  <c r="L29"/>
  <c r="M29" s="1"/>
  <c r="L206"/>
  <c r="N206" s="1"/>
  <c r="L205"/>
  <c r="M205" s="1"/>
  <c r="L204"/>
  <c r="N204" s="1"/>
  <c r="L28"/>
  <c r="N28" s="1"/>
  <c r="L111"/>
  <c r="N111" s="1"/>
  <c r="L110"/>
  <c r="M110" s="1"/>
  <c r="L181"/>
  <c r="N181" s="1"/>
  <c r="L185"/>
  <c r="N185" s="1"/>
  <c r="L169"/>
  <c r="N169" s="1"/>
  <c r="L203"/>
  <c r="N203" s="1"/>
  <c r="L202"/>
  <c r="N202" s="1"/>
  <c r="L109"/>
  <c r="N109" s="1"/>
  <c r="L108"/>
  <c r="N108" s="1"/>
  <c r="L27"/>
  <c r="M27" s="1"/>
  <c r="L184"/>
  <c r="M184" s="1"/>
  <c r="L183"/>
  <c r="N183" s="1"/>
  <c r="L168"/>
  <c r="N168" s="1"/>
  <c r="L167"/>
  <c r="N167" s="1"/>
  <c r="L166"/>
  <c r="M166" s="1"/>
  <c r="L180"/>
  <c r="N180" s="1"/>
  <c r="L107"/>
  <c r="M107" s="1"/>
  <c r="L106"/>
  <c r="N106" s="1"/>
  <c r="L105"/>
  <c r="M105" s="1"/>
  <c r="L104"/>
  <c r="N104" s="1"/>
  <c r="L26"/>
  <c r="M26" s="1"/>
  <c r="L25"/>
  <c r="M25" s="1"/>
  <c r="L201"/>
  <c r="M201" s="1"/>
  <c r="L103"/>
  <c r="N103" s="1"/>
  <c r="L102"/>
  <c r="M102" s="1"/>
  <c r="L24"/>
  <c r="M24" s="1"/>
  <c r="L179"/>
  <c r="N179" s="1"/>
  <c r="L165"/>
  <c r="N165" s="1"/>
  <c r="L101"/>
  <c r="N101" s="1"/>
  <c r="L100"/>
  <c r="N100" s="1"/>
  <c r="L200"/>
  <c r="N200" s="1"/>
  <c r="L23"/>
  <c r="N23" s="1"/>
  <c r="L22"/>
  <c r="N22" s="1"/>
  <c r="L178"/>
  <c r="N178" s="1"/>
  <c r="L164"/>
  <c r="N164" s="1"/>
  <c r="L199"/>
  <c r="M199" s="1"/>
  <c r="L99"/>
  <c r="N99" s="1"/>
  <c r="L98"/>
  <c r="N98" s="1"/>
  <c r="L236"/>
  <c r="M236" s="1"/>
  <c r="L163"/>
  <c r="N163" s="1"/>
  <c r="L198"/>
  <c r="N198" s="1"/>
  <c r="L97"/>
  <c r="M97" s="1"/>
  <c r="L96"/>
  <c r="N96" s="1"/>
  <c r="L21"/>
  <c r="N21" s="1"/>
  <c r="L95"/>
  <c r="M95" s="1"/>
  <c r="L190"/>
  <c r="M190" s="1"/>
  <c r="L191"/>
  <c r="M191" s="1"/>
  <c r="L192"/>
  <c r="M192" s="1"/>
  <c r="L193"/>
  <c r="M193" s="1"/>
  <c r="L194"/>
  <c r="M194" s="1"/>
  <c r="L195"/>
  <c r="M195" s="1"/>
  <c r="L197"/>
  <c r="M197" s="1"/>
  <c r="J196"/>
  <c r="L196" s="1"/>
  <c r="N196" s="1"/>
  <c r="L189"/>
  <c r="M189" s="1"/>
  <c r="L188"/>
  <c r="N188" s="1"/>
  <c r="L187"/>
  <c r="M187" s="1"/>
  <c r="L176"/>
  <c r="L177"/>
  <c r="N177" s="1"/>
  <c r="L175"/>
  <c r="N175" s="1"/>
  <c r="L156"/>
  <c r="L157"/>
  <c r="L158"/>
  <c r="L159"/>
  <c r="N159" s="1"/>
  <c r="L160"/>
  <c r="M160" s="1"/>
  <c r="L161"/>
  <c r="M161" s="1"/>
  <c r="L162"/>
  <c r="N162" s="1"/>
  <c r="L155"/>
  <c r="N155" s="1"/>
  <c r="L154"/>
  <c r="M154" s="1"/>
  <c r="L8"/>
  <c r="M8" s="1"/>
  <c r="L9"/>
  <c r="M9" s="1"/>
  <c r="L10"/>
  <c r="M10" s="1"/>
  <c r="L11"/>
  <c r="M11" s="1"/>
  <c r="L12"/>
  <c r="M12" s="1"/>
  <c r="L13"/>
  <c r="M13" s="1"/>
  <c r="L14"/>
  <c r="N14" s="1"/>
  <c r="L15"/>
  <c r="M15" s="1"/>
  <c r="L16"/>
  <c r="M16" s="1"/>
  <c r="L17"/>
  <c r="M17" s="1"/>
  <c r="L71"/>
  <c r="N71" s="1"/>
  <c r="L72"/>
  <c r="L73"/>
  <c r="N73" s="1"/>
  <c r="L74"/>
  <c r="L75"/>
  <c r="N75" s="1"/>
  <c r="L76"/>
  <c r="L77"/>
  <c r="M77" s="1"/>
  <c r="L78"/>
  <c r="N78" s="1"/>
  <c r="L79"/>
  <c r="N79" s="1"/>
  <c r="L81"/>
  <c r="M81" s="1"/>
  <c r="L82"/>
  <c r="M82" s="1"/>
  <c r="L83"/>
  <c r="N83" s="1"/>
  <c r="L84"/>
  <c r="N84" s="1"/>
  <c r="L85"/>
  <c r="N85" s="1"/>
  <c r="L86"/>
  <c r="M86" s="1"/>
  <c r="L87"/>
  <c r="M87" s="1"/>
  <c r="L88"/>
  <c r="M88" s="1"/>
  <c r="L89"/>
  <c r="L90"/>
  <c r="M90" s="1"/>
  <c r="L91"/>
  <c r="N91" s="1"/>
  <c r="L94"/>
  <c r="N94" s="1"/>
  <c r="L69"/>
  <c r="N69" s="1"/>
  <c r="L70"/>
  <c r="M70" s="1"/>
  <c r="L67"/>
  <c r="N67" s="1"/>
  <c r="L68"/>
  <c r="N68" s="1"/>
  <c r="L66"/>
  <c r="M66" s="1"/>
  <c r="L65"/>
  <c r="N65" s="1"/>
  <c r="L64"/>
  <c r="N64" s="1"/>
  <c r="L18"/>
  <c r="N18" s="1"/>
  <c r="L19"/>
  <c r="N19" s="1"/>
  <c r="L20"/>
  <c r="M20" s="1"/>
  <c r="L7"/>
  <c r="N7" s="1"/>
  <c r="L6"/>
  <c r="N6" s="1"/>
  <c r="L5"/>
  <c r="M5" s="1"/>
  <c r="L4"/>
  <c r="M4" s="1"/>
  <c r="L3"/>
  <c r="N3" s="1"/>
  <c r="L2"/>
  <c r="M2" s="1"/>
  <c r="M157" l="1"/>
  <c r="N157"/>
  <c r="M176"/>
  <c r="N176"/>
  <c r="M89"/>
  <c r="N89"/>
  <c r="M156"/>
  <c r="N156"/>
  <c r="M158"/>
  <c r="N158"/>
  <c r="M76"/>
  <c r="N76"/>
  <c r="M72"/>
  <c r="N72"/>
  <c r="M74"/>
  <c r="N74"/>
  <c r="N136"/>
  <c r="N43"/>
  <c r="M44"/>
  <c r="N135"/>
  <c r="N133"/>
  <c r="N224"/>
  <c r="N227"/>
  <c r="N235"/>
  <c r="N140"/>
  <c r="N239"/>
  <c r="N171"/>
  <c r="N172"/>
  <c r="N223"/>
  <c r="N225"/>
  <c r="M137"/>
  <c r="M47"/>
  <c r="M53"/>
  <c r="M52"/>
  <c r="M51"/>
  <c r="M50"/>
  <c r="M141"/>
  <c r="M228"/>
  <c r="M226"/>
  <c r="M139"/>
  <c r="N138"/>
  <c r="M49"/>
  <c r="M48"/>
  <c r="N46"/>
  <c r="M222"/>
  <c r="N221"/>
  <c r="N134"/>
  <c r="M45"/>
  <c r="M42"/>
  <c r="M132"/>
  <c r="N237"/>
  <c r="N32"/>
  <c r="N129"/>
  <c r="M33"/>
  <c r="M125"/>
  <c r="M130"/>
  <c r="M128"/>
  <c r="M131"/>
  <c r="M39"/>
  <c r="M34"/>
  <c r="M220"/>
  <c r="M219"/>
  <c r="M41"/>
  <c r="M40"/>
  <c r="M38"/>
  <c r="M37"/>
  <c r="M36"/>
  <c r="M127"/>
  <c r="M126"/>
  <c r="M218"/>
  <c r="M217"/>
  <c r="M35"/>
  <c r="M124"/>
  <c r="M170"/>
  <c r="N238"/>
  <c r="M216"/>
  <c r="N215"/>
  <c r="M31"/>
  <c r="N208"/>
  <c r="N207"/>
  <c r="N25"/>
  <c r="M108"/>
  <c r="O108" s="1"/>
  <c r="N205"/>
  <c r="M113"/>
  <c r="N193"/>
  <c r="M109"/>
  <c r="N29"/>
  <c r="M101"/>
  <c r="M183"/>
  <c r="M119"/>
  <c r="M123"/>
  <c r="M167"/>
  <c r="M169"/>
  <c r="N122"/>
  <c r="N24"/>
  <c r="N201"/>
  <c r="M185"/>
  <c r="M204"/>
  <c r="M214"/>
  <c r="N27"/>
  <c r="N110"/>
  <c r="M121"/>
  <c r="M30"/>
  <c r="M120"/>
  <c r="M213"/>
  <c r="M118"/>
  <c r="M212"/>
  <c r="N211"/>
  <c r="M210"/>
  <c r="N209"/>
  <c r="M117"/>
  <c r="M116"/>
  <c r="N115"/>
  <c r="M114"/>
  <c r="M112"/>
  <c r="M206"/>
  <c r="M28"/>
  <c r="M111"/>
  <c r="M181"/>
  <c r="M203"/>
  <c r="M202"/>
  <c r="N184"/>
  <c r="M168"/>
  <c r="N166"/>
  <c r="N105"/>
  <c r="N107"/>
  <c r="M180"/>
  <c r="M106"/>
  <c r="M104"/>
  <c r="O104" s="1"/>
  <c r="N26"/>
  <c r="M103"/>
  <c r="N102"/>
  <c r="M179"/>
  <c r="M165"/>
  <c r="M100"/>
  <c r="M96"/>
  <c r="N194"/>
  <c r="M98"/>
  <c r="N88"/>
  <c r="N189"/>
  <c r="N9"/>
  <c r="N195"/>
  <c r="N190"/>
  <c r="N13"/>
  <c r="N199"/>
  <c r="N191"/>
  <c r="N197"/>
  <c r="M200"/>
  <c r="N16"/>
  <c r="N12"/>
  <c r="N8"/>
  <c r="N192"/>
  <c r="N10"/>
  <c r="N15"/>
  <c r="N11"/>
  <c r="M23"/>
  <c r="M164"/>
  <c r="N77"/>
  <c r="N86"/>
  <c r="M94"/>
  <c r="N97"/>
  <c r="M22"/>
  <c r="M178"/>
  <c r="M99"/>
  <c r="N90"/>
  <c r="N5"/>
  <c r="N4"/>
  <c r="M175"/>
  <c r="M177"/>
  <c r="M3"/>
  <c r="M6"/>
  <c r="N20"/>
  <c r="M69"/>
  <c r="M85"/>
  <c r="N82"/>
  <c r="M159"/>
  <c r="M198"/>
  <c r="N236"/>
  <c r="N81"/>
  <c r="M163"/>
  <c r="M21"/>
  <c r="M84"/>
  <c r="N95"/>
  <c r="M196"/>
  <c r="M78"/>
  <c r="M75"/>
  <c r="N161"/>
  <c r="M18"/>
  <c r="N70"/>
  <c r="N87"/>
  <c r="N66"/>
  <c r="M73"/>
  <c r="M71"/>
  <c r="M155"/>
  <c r="N2"/>
  <c r="M79"/>
  <c r="M7"/>
  <c r="M19"/>
  <c r="M67"/>
  <c r="M91"/>
  <c r="N160"/>
  <c r="M162"/>
  <c r="M83"/>
  <c r="M188"/>
  <c r="N187"/>
  <c r="N154"/>
  <c r="M14"/>
  <c r="N17"/>
  <c r="M68"/>
  <c r="M65"/>
  <c r="M64"/>
</calcChain>
</file>

<file path=xl/sharedStrings.xml><?xml version="1.0" encoding="utf-8"?>
<sst xmlns="http://schemas.openxmlformats.org/spreadsheetml/2006/main" count="1222" uniqueCount="43">
  <si>
    <t>Fisherman</t>
  </si>
  <si>
    <t>Day</t>
  </si>
  <si>
    <t>Month</t>
  </si>
  <si>
    <t>Type Trap</t>
  </si>
  <si>
    <t>Total Trap</t>
  </si>
  <si>
    <t>FD</t>
  </si>
  <si>
    <t>HC</t>
  </si>
  <si>
    <t>Total Catch</t>
  </si>
  <si>
    <t>Catch/Trap</t>
  </si>
  <si>
    <t>Mwalimu</t>
  </si>
  <si>
    <t>Mohamed Mtwana</t>
  </si>
  <si>
    <t>TM</t>
  </si>
  <si>
    <t>MM</t>
  </si>
  <si>
    <t>Mohamed Ali</t>
  </si>
  <si>
    <t>Mohamed</t>
  </si>
  <si>
    <t>Mchasa</t>
  </si>
  <si>
    <t>Kiboga</t>
  </si>
  <si>
    <t>Keia Vuya</t>
  </si>
  <si>
    <t>POB</t>
  </si>
  <si>
    <t>FISHING GROUND</t>
  </si>
  <si>
    <t>Hatibu</t>
  </si>
  <si>
    <t>Makame</t>
  </si>
  <si>
    <t>Lindini</t>
  </si>
  <si>
    <t>Vilangoni</t>
  </si>
  <si>
    <t>Kijambani</t>
  </si>
  <si>
    <t>Kivindani</t>
  </si>
  <si>
    <t>Kijamba cha kasa</t>
  </si>
  <si>
    <t>Masoni</t>
  </si>
  <si>
    <t>Kichwani</t>
  </si>
  <si>
    <t>Mtokomele</t>
  </si>
  <si>
    <t>Majimbani</t>
  </si>
  <si>
    <t>Distance to park</t>
  </si>
  <si>
    <t>Far</t>
  </si>
  <si>
    <t>Close</t>
  </si>
  <si>
    <t>Medium</t>
  </si>
  <si>
    <t>Location</t>
  </si>
  <si>
    <t>Mpunguti ya juu</t>
  </si>
  <si>
    <t>Mpunguti ya chini</t>
  </si>
  <si>
    <t>Bin</t>
  </si>
  <si>
    <t>More</t>
  </si>
  <si>
    <t>Frequency</t>
  </si>
  <si>
    <t>log Catch/Trap</t>
  </si>
  <si>
    <t>% HC</t>
  </si>
</sst>
</file>

<file path=xl/styles.xml><?xml version="1.0" encoding="utf-8"?>
<styleSheet xmlns="http://schemas.openxmlformats.org/spreadsheetml/2006/main">
  <numFmts count="1">
    <numFmt numFmtId="44" formatCode="_-* #,##0.00\ &quot;€&quot;_-;\-* #,##0.00\ &quot;€&quot;_-;_-* &quot;-&quot;??\ &quot;€&quot;_-;_-@_-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2" fontId="1" fillId="0" borderId="0" xfId="0" applyNumberFormat="1" applyFont="1"/>
    <xf numFmtId="2" fontId="0" fillId="0" borderId="0" xfId="0" applyNumberFormat="1"/>
    <xf numFmtId="2" fontId="1" fillId="0" borderId="0" xfId="0" applyNumberFormat="1" applyFont="1" applyAlignment="1">
      <alignment horizontal="right"/>
    </xf>
    <xf numFmtId="0" fontId="2" fillId="0" borderId="0" xfId="0" applyFont="1"/>
    <xf numFmtId="0" fontId="4" fillId="0" borderId="0" xfId="0" applyFont="1"/>
    <xf numFmtId="0" fontId="4" fillId="0" borderId="0" xfId="1" applyNumberFormat="1" applyFont="1"/>
    <xf numFmtId="10" fontId="0" fillId="0" borderId="0" xfId="0" applyNumberFormat="1"/>
    <xf numFmtId="0" fontId="0" fillId="0" borderId="0" xfId="0" applyFill="1" applyBorder="1" applyAlignment="1"/>
    <xf numFmtId="2" fontId="0" fillId="0" borderId="0" xfId="0" applyNumberFormat="1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/>
    <xf numFmtId="0" fontId="4" fillId="0" borderId="0" xfId="1" applyNumberFormat="1" applyFont="1" applyFill="1"/>
    <xf numFmtId="0" fontId="0" fillId="0" borderId="0" xfId="0" applyFill="1" applyAlignment="1">
      <alignment horizontal="right"/>
    </xf>
    <xf numFmtId="2" fontId="0" fillId="0" borderId="0" xfId="0" applyNumberFormat="1" applyFill="1"/>
    <xf numFmtId="10" fontId="0" fillId="0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2"/>
  <sheetViews>
    <sheetView tabSelected="1" workbookViewId="0">
      <selection activeCell="E114" sqref="E114"/>
    </sheetView>
  </sheetViews>
  <sheetFormatPr defaultRowHeight="15"/>
  <cols>
    <col min="1" max="1" width="17.85546875" bestFit="1" customWidth="1"/>
    <col min="2" max="2" width="4.28515625" bestFit="1" customWidth="1"/>
    <col min="3" max="3" width="7.7109375" customWidth="1"/>
    <col min="4" max="4" width="6.140625" customWidth="1"/>
    <col min="5" max="5" width="16.85546875" bestFit="1" customWidth="1"/>
    <col min="6" max="6" width="17" bestFit="1" customWidth="1"/>
    <col min="9" max="9" width="15.140625" customWidth="1"/>
    <col min="10" max="10" width="9.140625" style="3"/>
    <col min="11" max="11" width="10" customWidth="1"/>
    <col min="12" max="12" width="10.7109375" bestFit="1" customWidth="1"/>
    <col min="13" max="13" width="10.5703125" style="5" bestFit="1" customWidth="1"/>
    <col min="14" max="14" width="10.5703125" style="5" customWidth="1"/>
    <col min="15" max="15" width="13.85546875" style="5" bestFit="1" customWidth="1"/>
  </cols>
  <sheetData>
    <row r="1" spans="1:25" s="1" customFormat="1" ht="15.75" thickBot="1">
      <c r="A1" s="1" t="s">
        <v>0</v>
      </c>
      <c r="B1" s="2" t="s">
        <v>1</v>
      </c>
      <c r="C1" s="2" t="s">
        <v>2</v>
      </c>
      <c r="D1" s="2" t="s">
        <v>18</v>
      </c>
      <c r="E1" s="2" t="s">
        <v>35</v>
      </c>
      <c r="F1" s="2" t="s">
        <v>19</v>
      </c>
      <c r="G1" s="1" t="s">
        <v>3</v>
      </c>
      <c r="H1" s="1" t="s">
        <v>4</v>
      </c>
      <c r="I1" s="1" t="s">
        <v>31</v>
      </c>
      <c r="J1" s="2" t="s">
        <v>5</v>
      </c>
      <c r="K1" s="2" t="s">
        <v>6</v>
      </c>
      <c r="L1" s="1" t="s">
        <v>7</v>
      </c>
      <c r="M1" s="4" t="s">
        <v>8</v>
      </c>
      <c r="N1" s="6" t="s">
        <v>42</v>
      </c>
      <c r="O1" s="4" t="s">
        <v>41</v>
      </c>
    </row>
    <row r="2" spans="1:25">
      <c r="A2" t="s">
        <v>10</v>
      </c>
      <c r="B2">
        <v>29</v>
      </c>
      <c r="C2">
        <v>1</v>
      </c>
      <c r="D2">
        <v>2</v>
      </c>
      <c r="E2" t="s">
        <v>36</v>
      </c>
      <c r="F2" s="8" t="s">
        <v>28</v>
      </c>
      <c r="G2" t="s">
        <v>11</v>
      </c>
      <c r="H2">
        <v>2</v>
      </c>
      <c r="I2" t="s">
        <v>32</v>
      </c>
      <c r="J2" s="3">
        <v>1420</v>
      </c>
      <c r="K2">
        <v>300</v>
      </c>
      <c r="L2">
        <f t="shared" ref="L2:L7" si="0">J2+K2</f>
        <v>1720</v>
      </c>
      <c r="M2" s="5">
        <f t="shared" ref="M2:M65" si="1">L2/H2</f>
        <v>860</v>
      </c>
      <c r="N2" s="5">
        <f t="shared" ref="N2:N16" si="2">(K2*100)/L2</f>
        <v>17.441860465116278</v>
      </c>
      <c r="O2" s="5">
        <f>LOG10(M2)</f>
        <v>2.9344984512435679</v>
      </c>
      <c r="Q2" s="4">
        <v>0</v>
      </c>
      <c r="S2" s="14" t="s">
        <v>38</v>
      </c>
      <c r="T2" s="14" t="s">
        <v>40</v>
      </c>
      <c r="V2" s="14" t="s">
        <v>38</v>
      </c>
      <c r="W2" s="14" t="s">
        <v>40</v>
      </c>
    </row>
    <row r="3" spans="1:25">
      <c r="A3" t="s">
        <v>10</v>
      </c>
      <c r="B3">
        <v>2</v>
      </c>
      <c r="C3">
        <v>2</v>
      </c>
      <c r="D3">
        <v>2</v>
      </c>
      <c r="E3" t="s">
        <v>36</v>
      </c>
      <c r="F3" s="8" t="s">
        <v>28</v>
      </c>
      <c r="G3" t="s">
        <v>11</v>
      </c>
      <c r="H3">
        <v>6</v>
      </c>
      <c r="I3" t="s">
        <v>32</v>
      </c>
      <c r="J3" s="3">
        <v>5680</v>
      </c>
      <c r="K3">
        <v>840</v>
      </c>
      <c r="L3">
        <f t="shared" si="0"/>
        <v>6520</v>
      </c>
      <c r="M3" s="5">
        <f t="shared" si="1"/>
        <v>1086.6666666666667</v>
      </c>
      <c r="N3" s="5">
        <f t="shared" si="2"/>
        <v>12.883435582822086</v>
      </c>
      <c r="O3" s="5">
        <f t="shared" ref="O3:O66" si="3">LOG10(M3)</f>
        <v>3.0360963453482768</v>
      </c>
      <c r="Q3" s="4">
        <v>1000</v>
      </c>
      <c r="S3" s="12">
        <v>0</v>
      </c>
      <c r="T3" s="11">
        <v>5</v>
      </c>
      <c r="V3" s="12">
        <v>0</v>
      </c>
      <c r="W3" s="11">
        <v>5</v>
      </c>
    </row>
    <row r="4" spans="1:25">
      <c r="A4" t="s">
        <v>10</v>
      </c>
      <c r="B4">
        <v>5</v>
      </c>
      <c r="C4">
        <v>2</v>
      </c>
      <c r="D4">
        <v>2</v>
      </c>
      <c r="E4" t="s">
        <v>36</v>
      </c>
      <c r="F4" s="8" t="s">
        <v>28</v>
      </c>
      <c r="G4" t="s">
        <v>11</v>
      </c>
      <c r="H4">
        <v>4</v>
      </c>
      <c r="I4" t="s">
        <v>32</v>
      </c>
      <c r="J4" s="3">
        <v>4860</v>
      </c>
      <c r="K4">
        <v>1190</v>
      </c>
      <c r="L4">
        <f t="shared" si="0"/>
        <v>6050</v>
      </c>
      <c r="M4" s="5">
        <f t="shared" si="1"/>
        <v>1512.5</v>
      </c>
      <c r="N4" s="5">
        <f t="shared" si="2"/>
        <v>19.669421487603305</v>
      </c>
      <c r="O4" s="5">
        <f t="shared" si="3"/>
        <v>3.1796953833245065</v>
      </c>
      <c r="Q4" s="4">
        <v>2000</v>
      </c>
      <c r="R4" s="5"/>
      <c r="S4" s="12">
        <v>1000</v>
      </c>
      <c r="T4" s="11">
        <v>102</v>
      </c>
      <c r="V4" s="12">
        <v>1000</v>
      </c>
      <c r="W4" s="11">
        <v>103</v>
      </c>
    </row>
    <row r="5" spans="1:25">
      <c r="A5" t="s">
        <v>10</v>
      </c>
      <c r="B5">
        <v>7</v>
      </c>
      <c r="C5">
        <v>2</v>
      </c>
      <c r="D5">
        <v>2</v>
      </c>
      <c r="E5" t="s">
        <v>36</v>
      </c>
      <c r="F5" s="8" t="s">
        <v>28</v>
      </c>
      <c r="G5" t="s">
        <v>11</v>
      </c>
      <c r="H5">
        <v>4</v>
      </c>
      <c r="I5" t="s">
        <v>32</v>
      </c>
      <c r="J5" s="3">
        <v>9810</v>
      </c>
      <c r="K5">
        <v>110</v>
      </c>
      <c r="L5">
        <f t="shared" si="0"/>
        <v>9920</v>
      </c>
      <c r="M5" s="5">
        <f t="shared" si="1"/>
        <v>2480</v>
      </c>
      <c r="N5" s="5">
        <f t="shared" si="2"/>
        <v>1.1088709677419355</v>
      </c>
      <c r="O5" s="5">
        <f t="shared" si="3"/>
        <v>3.3944516808262164</v>
      </c>
      <c r="Q5" s="4">
        <v>3000</v>
      </c>
      <c r="R5" s="5"/>
      <c r="S5" s="12">
        <v>2000</v>
      </c>
      <c r="T5" s="11">
        <v>89</v>
      </c>
      <c r="V5" s="12">
        <v>2000</v>
      </c>
      <c r="W5" s="11">
        <v>88</v>
      </c>
      <c r="Y5" s="1"/>
    </row>
    <row r="6" spans="1:25">
      <c r="A6" t="s">
        <v>10</v>
      </c>
      <c r="B6">
        <v>9</v>
      </c>
      <c r="C6">
        <v>2</v>
      </c>
      <c r="D6">
        <v>2</v>
      </c>
      <c r="E6" t="s">
        <v>36</v>
      </c>
      <c r="F6" s="8" t="s">
        <v>28</v>
      </c>
      <c r="G6" t="s">
        <v>11</v>
      </c>
      <c r="H6">
        <v>4</v>
      </c>
      <c r="I6" t="s">
        <v>32</v>
      </c>
      <c r="J6" s="3">
        <v>5940</v>
      </c>
      <c r="K6">
        <v>450</v>
      </c>
      <c r="L6">
        <f t="shared" si="0"/>
        <v>6390</v>
      </c>
      <c r="M6" s="5">
        <f t="shared" si="1"/>
        <v>1597.5</v>
      </c>
      <c r="N6" s="5">
        <f t="shared" si="2"/>
        <v>7.042253521126761</v>
      </c>
      <c r="O6" s="5">
        <f t="shared" si="3"/>
        <v>3.2034408668304377</v>
      </c>
      <c r="Q6" s="4">
        <v>4000</v>
      </c>
      <c r="R6" s="5"/>
      <c r="S6" s="12">
        <v>3000</v>
      </c>
      <c r="T6" s="11">
        <v>27</v>
      </c>
      <c r="V6" s="12">
        <v>3000</v>
      </c>
      <c r="W6" s="11">
        <v>27</v>
      </c>
    </row>
    <row r="7" spans="1:25">
      <c r="A7" t="s">
        <v>10</v>
      </c>
      <c r="B7">
        <v>13</v>
      </c>
      <c r="C7">
        <v>2</v>
      </c>
      <c r="D7">
        <v>2</v>
      </c>
      <c r="E7" t="s">
        <v>36</v>
      </c>
      <c r="F7" s="8" t="s">
        <v>28</v>
      </c>
      <c r="G7" t="s">
        <v>11</v>
      </c>
      <c r="H7">
        <v>4</v>
      </c>
      <c r="I7" t="s">
        <v>32</v>
      </c>
      <c r="J7" s="3">
        <v>2700</v>
      </c>
      <c r="K7">
        <v>620</v>
      </c>
      <c r="L7">
        <f t="shared" si="0"/>
        <v>3320</v>
      </c>
      <c r="M7" s="5">
        <f t="shared" si="1"/>
        <v>830</v>
      </c>
      <c r="N7" s="5">
        <f t="shared" si="2"/>
        <v>18.674698795180724</v>
      </c>
      <c r="O7" s="5">
        <f t="shared" si="3"/>
        <v>2.9190780923760737</v>
      </c>
      <c r="Q7" s="4">
        <v>5000</v>
      </c>
      <c r="R7" s="5"/>
      <c r="S7" s="12">
        <v>4000</v>
      </c>
      <c r="T7" s="11">
        <v>10</v>
      </c>
      <c r="V7" s="12">
        <v>4000</v>
      </c>
      <c r="W7" s="11">
        <v>10</v>
      </c>
    </row>
    <row r="8" spans="1:25">
      <c r="A8" t="s">
        <v>10</v>
      </c>
      <c r="B8">
        <v>15</v>
      </c>
      <c r="C8">
        <v>2</v>
      </c>
      <c r="D8">
        <v>2</v>
      </c>
      <c r="E8" t="s">
        <v>36</v>
      </c>
      <c r="F8" s="8" t="s">
        <v>28</v>
      </c>
      <c r="G8" t="s">
        <v>11</v>
      </c>
      <c r="H8">
        <v>4</v>
      </c>
      <c r="I8" t="s">
        <v>32</v>
      </c>
      <c r="J8" s="3">
        <v>8500</v>
      </c>
      <c r="K8">
        <v>2000</v>
      </c>
      <c r="L8">
        <f t="shared" ref="L8:L17" si="4">J8+K8</f>
        <v>10500</v>
      </c>
      <c r="M8" s="5">
        <f t="shared" si="1"/>
        <v>2625</v>
      </c>
      <c r="N8" s="5">
        <f t="shared" si="2"/>
        <v>19.047619047619047</v>
      </c>
      <c r="O8" s="5">
        <f t="shared" si="3"/>
        <v>3.4191293077419758</v>
      </c>
      <c r="Q8" s="4">
        <v>6000</v>
      </c>
      <c r="R8" s="5"/>
      <c r="S8" s="12">
        <v>5000</v>
      </c>
      <c r="T8" s="11">
        <v>3</v>
      </c>
      <c r="V8" s="12">
        <v>5000</v>
      </c>
      <c r="W8" s="11">
        <v>3</v>
      </c>
    </row>
    <row r="9" spans="1:25">
      <c r="A9" t="s">
        <v>10</v>
      </c>
      <c r="B9">
        <v>16</v>
      </c>
      <c r="C9">
        <v>2</v>
      </c>
      <c r="D9">
        <v>2</v>
      </c>
      <c r="E9" t="s">
        <v>36</v>
      </c>
      <c r="F9" s="8" t="s">
        <v>28</v>
      </c>
      <c r="G9" t="s">
        <v>11</v>
      </c>
      <c r="H9">
        <v>4</v>
      </c>
      <c r="I9" t="s">
        <v>32</v>
      </c>
      <c r="J9" s="3">
        <v>1000</v>
      </c>
      <c r="K9">
        <v>1610</v>
      </c>
      <c r="L9">
        <f t="shared" si="4"/>
        <v>2610</v>
      </c>
      <c r="M9" s="5">
        <f t="shared" si="1"/>
        <v>652.5</v>
      </c>
      <c r="N9" s="5">
        <f t="shared" si="2"/>
        <v>61.685823754789268</v>
      </c>
      <c r="O9" s="5">
        <f t="shared" si="3"/>
        <v>2.8145805160103188</v>
      </c>
      <c r="Q9" s="4">
        <v>7000</v>
      </c>
      <c r="R9" s="5"/>
      <c r="S9" s="12">
        <v>6000</v>
      </c>
      <c r="T9" s="11">
        <v>3</v>
      </c>
      <c r="V9" s="12">
        <v>6000</v>
      </c>
      <c r="W9" s="11">
        <v>3</v>
      </c>
    </row>
    <row r="10" spans="1:25">
      <c r="A10" t="s">
        <v>10</v>
      </c>
      <c r="B10">
        <v>18</v>
      </c>
      <c r="C10">
        <v>2</v>
      </c>
      <c r="D10">
        <v>2</v>
      </c>
      <c r="E10" t="s">
        <v>36</v>
      </c>
      <c r="F10" s="8" t="s">
        <v>28</v>
      </c>
      <c r="G10" t="s">
        <v>11</v>
      </c>
      <c r="H10">
        <v>4</v>
      </c>
      <c r="I10" t="s">
        <v>32</v>
      </c>
      <c r="J10" s="3">
        <v>7000</v>
      </c>
      <c r="K10">
        <v>5070</v>
      </c>
      <c r="L10">
        <f t="shared" si="4"/>
        <v>12070</v>
      </c>
      <c r="M10" s="5">
        <f t="shared" si="1"/>
        <v>3017.5</v>
      </c>
      <c r="N10" s="5">
        <f t="shared" si="2"/>
        <v>42.004971002485505</v>
      </c>
      <c r="O10" s="5">
        <f t="shared" si="3"/>
        <v>3.4796472787693866</v>
      </c>
      <c r="R10" s="5"/>
      <c r="S10" s="12">
        <v>7000</v>
      </c>
      <c r="T10" s="11">
        <v>0</v>
      </c>
      <c r="V10" s="12">
        <v>7000</v>
      </c>
      <c r="W10" s="11">
        <v>0</v>
      </c>
    </row>
    <row r="11" spans="1:25" ht="15.75" thickBot="1">
      <c r="A11" t="s">
        <v>10</v>
      </c>
      <c r="B11">
        <v>19</v>
      </c>
      <c r="C11">
        <v>2</v>
      </c>
      <c r="D11">
        <v>2</v>
      </c>
      <c r="E11" t="s">
        <v>36</v>
      </c>
      <c r="F11" s="8" t="s">
        <v>28</v>
      </c>
      <c r="G11" t="s">
        <v>11</v>
      </c>
      <c r="H11">
        <v>4</v>
      </c>
      <c r="I11" t="s">
        <v>32</v>
      </c>
      <c r="J11" s="3">
        <v>13500</v>
      </c>
      <c r="K11">
        <v>5260</v>
      </c>
      <c r="L11">
        <f t="shared" si="4"/>
        <v>18760</v>
      </c>
      <c r="M11" s="5">
        <f t="shared" si="1"/>
        <v>4690</v>
      </c>
      <c r="N11" s="5">
        <f t="shared" si="2"/>
        <v>28.038379530916846</v>
      </c>
      <c r="O11" s="5">
        <f t="shared" si="3"/>
        <v>3.6711728427150834</v>
      </c>
      <c r="R11" s="5"/>
      <c r="S11" s="13" t="s">
        <v>39</v>
      </c>
      <c r="T11" s="13">
        <v>0</v>
      </c>
      <c r="V11" s="13" t="s">
        <v>39</v>
      </c>
      <c r="W11" s="13">
        <v>0</v>
      </c>
    </row>
    <row r="12" spans="1:25">
      <c r="A12" t="s">
        <v>10</v>
      </c>
      <c r="B12">
        <v>20</v>
      </c>
      <c r="C12">
        <v>2</v>
      </c>
      <c r="D12">
        <v>2</v>
      </c>
      <c r="E12" t="s">
        <v>36</v>
      </c>
      <c r="F12" s="8" t="s">
        <v>28</v>
      </c>
      <c r="G12" t="s">
        <v>11</v>
      </c>
      <c r="H12">
        <v>4</v>
      </c>
      <c r="I12" t="s">
        <v>32</v>
      </c>
      <c r="J12" s="3">
        <v>2000</v>
      </c>
      <c r="K12">
        <v>3300</v>
      </c>
      <c r="L12">
        <f t="shared" si="4"/>
        <v>5300</v>
      </c>
      <c r="M12" s="5">
        <f t="shared" si="1"/>
        <v>1325</v>
      </c>
      <c r="N12" s="5">
        <f t="shared" si="2"/>
        <v>62.264150943396224</v>
      </c>
      <c r="O12" s="5">
        <f t="shared" si="3"/>
        <v>3.1222158782728267</v>
      </c>
      <c r="R12" s="5"/>
      <c r="T12" s="10"/>
    </row>
    <row r="13" spans="1:25">
      <c r="A13" t="s">
        <v>10</v>
      </c>
      <c r="B13">
        <v>21</v>
      </c>
      <c r="C13">
        <v>2</v>
      </c>
      <c r="D13">
        <v>2</v>
      </c>
      <c r="E13" t="s">
        <v>36</v>
      </c>
      <c r="F13" s="8" t="s">
        <v>28</v>
      </c>
      <c r="G13" t="s">
        <v>11</v>
      </c>
      <c r="H13">
        <v>4</v>
      </c>
      <c r="I13" t="s">
        <v>32</v>
      </c>
      <c r="J13" s="3">
        <v>3500</v>
      </c>
      <c r="K13">
        <v>3170</v>
      </c>
      <c r="L13">
        <f t="shared" si="4"/>
        <v>6670</v>
      </c>
      <c r="M13" s="5">
        <f t="shared" si="1"/>
        <v>1667.5</v>
      </c>
      <c r="N13" s="5">
        <f t="shared" si="2"/>
        <v>47.526236881559221</v>
      </c>
      <c r="O13" s="5">
        <f t="shared" si="3"/>
        <v>3.2220658425885866</v>
      </c>
      <c r="R13" s="5"/>
      <c r="T13" s="10"/>
    </row>
    <row r="14" spans="1:25" ht="15.75" thickBot="1">
      <c r="A14" t="s">
        <v>10</v>
      </c>
      <c r="B14">
        <v>22</v>
      </c>
      <c r="C14">
        <v>2</v>
      </c>
      <c r="D14">
        <v>2</v>
      </c>
      <c r="E14" t="s">
        <v>36</v>
      </c>
      <c r="F14" s="8" t="s">
        <v>28</v>
      </c>
      <c r="G14" t="s">
        <v>11</v>
      </c>
      <c r="H14">
        <v>4</v>
      </c>
      <c r="I14" t="s">
        <v>32</v>
      </c>
      <c r="J14" s="3">
        <v>4000</v>
      </c>
      <c r="K14">
        <v>3680</v>
      </c>
      <c r="L14">
        <f t="shared" si="4"/>
        <v>7680</v>
      </c>
      <c r="M14" s="5">
        <f t="shared" si="1"/>
        <v>1920</v>
      </c>
      <c r="N14" s="5">
        <f t="shared" si="2"/>
        <v>47.916666666666664</v>
      </c>
      <c r="O14" s="5">
        <f t="shared" si="3"/>
        <v>3.2833012287035497</v>
      </c>
      <c r="R14" s="5"/>
      <c r="T14" s="10"/>
    </row>
    <row r="15" spans="1:25">
      <c r="A15" t="s">
        <v>10</v>
      </c>
      <c r="B15">
        <v>26</v>
      </c>
      <c r="C15">
        <v>2</v>
      </c>
      <c r="D15">
        <v>2</v>
      </c>
      <c r="E15" t="s">
        <v>36</v>
      </c>
      <c r="F15" s="8" t="s">
        <v>28</v>
      </c>
      <c r="G15" t="s">
        <v>11</v>
      </c>
      <c r="H15">
        <v>4</v>
      </c>
      <c r="I15" t="s">
        <v>32</v>
      </c>
      <c r="J15" s="3">
        <v>2200</v>
      </c>
      <c r="K15">
        <v>620</v>
      </c>
      <c r="L15">
        <f t="shared" si="4"/>
        <v>2820</v>
      </c>
      <c r="M15" s="5">
        <f t="shared" si="1"/>
        <v>705</v>
      </c>
      <c r="N15" s="5">
        <f t="shared" si="2"/>
        <v>21.98581560283688</v>
      </c>
      <c r="O15" s="5">
        <f t="shared" si="3"/>
        <v>2.8481891169913989</v>
      </c>
      <c r="Q15">
        <v>0</v>
      </c>
      <c r="R15" s="5"/>
      <c r="S15" s="14" t="s">
        <v>38</v>
      </c>
      <c r="T15" s="14" t="s">
        <v>40</v>
      </c>
      <c r="V15" s="14" t="s">
        <v>38</v>
      </c>
      <c r="W15" s="14" t="s">
        <v>40</v>
      </c>
    </row>
    <row r="16" spans="1:25">
      <c r="A16" t="s">
        <v>10</v>
      </c>
      <c r="B16">
        <v>28</v>
      </c>
      <c r="C16">
        <v>2</v>
      </c>
      <c r="D16">
        <v>2</v>
      </c>
      <c r="E16" t="s">
        <v>36</v>
      </c>
      <c r="F16" s="8" t="s">
        <v>28</v>
      </c>
      <c r="G16" t="s">
        <v>11</v>
      </c>
      <c r="H16">
        <v>4</v>
      </c>
      <c r="I16" t="s">
        <v>32</v>
      </c>
      <c r="J16" s="3">
        <v>7000</v>
      </c>
      <c r="K16">
        <v>2530</v>
      </c>
      <c r="L16">
        <f t="shared" si="4"/>
        <v>9530</v>
      </c>
      <c r="M16" s="5">
        <f t="shared" si="1"/>
        <v>2382.5</v>
      </c>
      <c r="N16" s="5">
        <f t="shared" si="2"/>
        <v>26.547743966421827</v>
      </c>
      <c r="O16" s="5">
        <f t="shared" si="3"/>
        <v>3.3770329093103642</v>
      </c>
      <c r="Q16">
        <v>0.5</v>
      </c>
      <c r="R16" s="5"/>
      <c r="S16" s="15">
        <v>0</v>
      </c>
      <c r="T16" s="11">
        <v>5</v>
      </c>
      <c r="V16" s="15">
        <v>0</v>
      </c>
      <c r="W16" s="11">
        <v>5</v>
      </c>
    </row>
    <row r="17" spans="1:23">
      <c r="A17" t="s">
        <v>10</v>
      </c>
      <c r="B17">
        <v>1</v>
      </c>
      <c r="C17">
        <v>3</v>
      </c>
      <c r="D17">
        <v>2</v>
      </c>
      <c r="E17" t="s">
        <v>36</v>
      </c>
      <c r="F17" s="8" t="s">
        <v>28</v>
      </c>
      <c r="G17" t="s">
        <v>11</v>
      </c>
      <c r="H17">
        <v>4</v>
      </c>
      <c r="I17" t="s">
        <v>32</v>
      </c>
      <c r="J17" s="3">
        <v>3650</v>
      </c>
      <c r="K17">
        <v>2720</v>
      </c>
      <c r="L17">
        <f t="shared" si="4"/>
        <v>6370</v>
      </c>
      <c r="M17" s="5">
        <f t="shared" si="1"/>
        <v>1592.5</v>
      </c>
      <c r="N17" s="5">
        <f t="shared" ref="N17" si="5">(K17*100)/L17</f>
        <v>42.700156985871274</v>
      </c>
      <c r="O17" s="5">
        <f t="shared" si="3"/>
        <v>3.2020794410073878</v>
      </c>
      <c r="Q17">
        <v>1</v>
      </c>
      <c r="R17" s="5"/>
      <c r="S17" s="15">
        <v>0.5</v>
      </c>
      <c r="T17" s="11">
        <v>0</v>
      </c>
      <c r="V17" s="15">
        <v>0.5</v>
      </c>
      <c r="W17" s="11">
        <v>0</v>
      </c>
    </row>
    <row r="18" spans="1:23">
      <c r="A18" t="s">
        <v>10</v>
      </c>
      <c r="B18">
        <v>3</v>
      </c>
      <c r="C18">
        <v>3</v>
      </c>
      <c r="D18">
        <v>2</v>
      </c>
      <c r="E18" t="s">
        <v>36</v>
      </c>
      <c r="F18" s="8" t="s">
        <v>28</v>
      </c>
      <c r="G18" t="s">
        <v>11</v>
      </c>
      <c r="H18">
        <v>4</v>
      </c>
      <c r="I18" t="s">
        <v>32</v>
      </c>
      <c r="J18" s="3">
        <v>11020</v>
      </c>
      <c r="K18">
        <v>1640</v>
      </c>
      <c r="L18">
        <f t="shared" ref="L18:L240" si="6">J18+K18</f>
        <v>12660</v>
      </c>
      <c r="M18" s="5">
        <f t="shared" si="1"/>
        <v>3165</v>
      </c>
      <c r="N18" s="5">
        <f t="shared" ref="N18:N69" si="7">(K18*100)/L18</f>
        <v>12.954186413902054</v>
      </c>
      <c r="O18" s="5">
        <f t="shared" si="3"/>
        <v>3.500373714353374</v>
      </c>
      <c r="Q18">
        <v>1.5</v>
      </c>
      <c r="R18" s="5"/>
      <c r="S18" s="15">
        <v>1</v>
      </c>
      <c r="T18" s="11">
        <v>0</v>
      </c>
      <c r="V18" s="15">
        <v>1</v>
      </c>
      <c r="W18" s="11">
        <v>0</v>
      </c>
    </row>
    <row r="19" spans="1:23">
      <c r="A19" t="s">
        <v>10</v>
      </c>
      <c r="B19">
        <v>5</v>
      </c>
      <c r="C19">
        <v>3</v>
      </c>
      <c r="D19">
        <v>2</v>
      </c>
      <c r="E19" t="s">
        <v>36</v>
      </c>
      <c r="F19" s="8" t="s">
        <v>28</v>
      </c>
      <c r="G19" t="s">
        <v>11</v>
      </c>
      <c r="H19">
        <v>4</v>
      </c>
      <c r="I19" t="s">
        <v>32</v>
      </c>
      <c r="J19" s="3">
        <v>4680</v>
      </c>
      <c r="K19">
        <v>840</v>
      </c>
      <c r="L19">
        <f t="shared" si="6"/>
        <v>5520</v>
      </c>
      <c r="M19" s="5">
        <f t="shared" si="1"/>
        <v>1380</v>
      </c>
      <c r="N19" s="5">
        <f t="shared" si="7"/>
        <v>15.217391304347826</v>
      </c>
      <c r="O19" s="5">
        <f t="shared" si="3"/>
        <v>3.1398790864012365</v>
      </c>
      <c r="Q19">
        <v>2</v>
      </c>
      <c r="R19" s="5"/>
      <c r="S19" s="15">
        <v>1.5</v>
      </c>
      <c r="T19" s="11">
        <v>0</v>
      </c>
      <c r="V19" s="15">
        <v>1.5</v>
      </c>
      <c r="W19" s="11">
        <v>0</v>
      </c>
    </row>
    <row r="20" spans="1:23">
      <c r="A20" t="s">
        <v>10</v>
      </c>
      <c r="B20">
        <v>6</v>
      </c>
      <c r="C20">
        <v>3</v>
      </c>
      <c r="D20">
        <v>2</v>
      </c>
      <c r="E20" t="s">
        <v>36</v>
      </c>
      <c r="F20" s="8" t="s">
        <v>28</v>
      </c>
      <c r="G20" t="s">
        <v>11</v>
      </c>
      <c r="H20">
        <v>4</v>
      </c>
      <c r="I20" t="s">
        <v>32</v>
      </c>
      <c r="J20" s="3">
        <v>6880</v>
      </c>
      <c r="K20">
        <v>2190</v>
      </c>
      <c r="L20">
        <f t="shared" si="6"/>
        <v>9070</v>
      </c>
      <c r="M20" s="5">
        <f t="shared" si="1"/>
        <v>2267.5</v>
      </c>
      <c r="N20" s="5">
        <f t="shared" si="7"/>
        <v>24.145534729878722</v>
      </c>
      <c r="O20" s="5">
        <f t="shared" si="3"/>
        <v>3.3555472957321331</v>
      </c>
      <c r="Q20">
        <v>2.5</v>
      </c>
      <c r="R20" s="5"/>
      <c r="S20" s="15">
        <v>2</v>
      </c>
      <c r="T20" s="11">
        <v>1</v>
      </c>
      <c r="V20" s="15">
        <v>2</v>
      </c>
      <c r="W20" s="11">
        <v>1</v>
      </c>
    </row>
    <row r="21" spans="1:23">
      <c r="A21" t="s">
        <v>10</v>
      </c>
      <c r="B21">
        <v>11</v>
      </c>
      <c r="C21">
        <v>3</v>
      </c>
      <c r="D21">
        <v>2</v>
      </c>
      <c r="E21" t="s">
        <v>36</v>
      </c>
      <c r="F21" s="8" t="s">
        <v>28</v>
      </c>
      <c r="G21" t="s">
        <v>11</v>
      </c>
      <c r="H21">
        <v>4</v>
      </c>
      <c r="I21" t="s">
        <v>32</v>
      </c>
      <c r="J21" s="3">
        <v>6200</v>
      </c>
      <c r="K21">
        <v>900</v>
      </c>
      <c r="L21">
        <f t="shared" si="6"/>
        <v>7100</v>
      </c>
      <c r="M21" s="5">
        <f t="shared" si="1"/>
        <v>1775</v>
      </c>
      <c r="N21" s="5">
        <f t="shared" si="7"/>
        <v>12.67605633802817</v>
      </c>
      <c r="O21" s="5">
        <f t="shared" si="3"/>
        <v>3.249198357391113</v>
      </c>
      <c r="Q21">
        <v>3</v>
      </c>
      <c r="R21" s="5"/>
      <c r="S21" s="15">
        <v>2.5</v>
      </c>
      <c r="T21" s="11">
        <v>12</v>
      </c>
      <c r="V21" s="15">
        <v>2.5</v>
      </c>
      <c r="W21" s="11">
        <v>12</v>
      </c>
    </row>
    <row r="22" spans="1:23">
      <c r="A22" t="s">
        <v>10</v>
      </c>
      <c r="B22">
        <v>12</v>
      </c>
      <c r="C22">
        <v>3</v>
      </c>
      <c r="D22">
        <v>2</v>
      </c>
      <c r="E22" t="s">
        <v>36</v>
      </c>
      <c r="F22" s="8" t="s">
        <v>28</v>
      </c>
      <c r="G22" t="s">
        <v>11</v>
      </c>
      <c r="H22">
        <v>4</v>
      </c>
      <c r="I22" t="s">
        <v>32</v>
      </c>
      <c r="J22" s="3">
        <v>7200</v>
      </c>
      <c r="K22">
        <v>2200</v>
      </c>
      <c r="L22">
        <f t="shared" si="6"/>
        <v>9400</v>
      </c>
      <c r="M22" s="5">
        <f t="shared" si="1"/>
        <v>2350</v>
      </c>
      <c r="N22" s="5">
        <f t="shared" si="7"/>
        <v>23.404255319148938</v>
      </c>
      <c r="O22" s="5">
        <f t="shared" si="3"/>
        <v>3.3710678622717363</v>
      </c>
      <c r="Q22">
        <v>3.5</v>
      </c>
      <c r="R22" s="5"/>
      <c r="S22" s="15">
        <v>3</v>
      </c>
      <c r="T22" s="11">
        <v>89</v>
      </c>
      <c r="V22" s="15">
        <v>3</v>
      </c>
      <c r="W22" s="11">
        <v>90</v>
      </c>
    </row>
    <row r="23" spans="1:23">
      <c r="A23" t="s">
        <v>10</v>
      </c>
      <c r="B23">
        <v>13</v>
      </c>
      <c r="C23">
        <v>3</v>
      </c>
      <c r="D23">
        <v>2</v>
      </c>
      <c r="E23" t="s">
        <v>36</v>
      </c>
      <c r="F23" s="8" t="s">
        <v>28</v>
      </c>
      <c r="G23" t="s">
        <v>11</v>
      </c>
      <c r="H23">
        <v>5</v>
      </c>
      <c r="I23" t="s">
        <v>32</v>
      </c>
      <c r="J23" s="3">
        <v>18000</v>
      </c>
      <c r="K23">
        <v>4000</v>
      </c>
      <c r="L23">
        <f t="shared" si="6"/>
        <v>22000</v>
      </c>
      <c r="M23" s="5">
        <f t="shared" si="1"/>
        <v>4400</v>
      </c>
      <c r="N23" s="5">
        <f t="shared" si="7"/>
        <v>18.181818181818183</v>
      </c>
      <c r="O23" s="5">
        <f t="shared" si="3"/>
        <v>3.6434526764861874</v>
      </c>
      <c r="Q23">
        <v>4</v>
      </c>
      <c r="R23" s="5"/>
      <c r="S23" s="15">
        <v>3.5</v>
      </c>
      <c r="T23" s="11">
        <v>121</v>
      </c>
      <c r="V23" s="15">
        <v>3.5</v>
      </c>
      <c r="W23" s="11">
        <v>120</v>
      </c>
    </row>
    <row r="24" spans="1:23">
      <c r="A24" t="s">
        <v>10</v>
      </c>
      <c r="B24">
        <v>15</v>
      </c>
      <c r="C24">
        <v>3</v>
      </c>
      <c r="D24">
        <v>2</v>
      </c>
      <c r="E24" t="s">
        <v>36</v>
      </c>
      <c r="F24" s="8" t="s">
        <v>28</v>
      </c>
      <c r="G24" t="s">
        <v>11</v>
      </c>
      <c r="H24">
        <v>5</v>
      </c>
      <c r="I24" t="s">
        <v>32</v>
      </c>
      <c r="J24" s="3">
        <v>4910</v>
      </c>
      <c r="K24">
        <v>1250</v>
      </c>
      <c r="L24">
        <f t="shared" si="6"/>
        <v>6160</v>
      </c>
      <c r="M24" s="5">
        <f t="shared" si="1"/>
        <v>1232</v>
      </c>
      <c r="N24" s="5">
        <f t="shared" si="7"/>
        <v>20.292207792207794</v>
      </c>
      <c r="O24" s="5">
        <f t="shared" si="3"/>
        <v>3.0906107078284069</v>
      </c>
      <c r="R24" s="5"/>
      <c r="S24" s="15">
        <v>4</v>
      </c>
      <c r="T24" s="11">
        <v>11</v>
      </c>
      <c r="V24" s="15">
        <v>4</v>
      </c>
      <c r="W24" s="11">
        <v>11</v>
      </c>
    </row>
    <row r="25" spans="1:23" ht="15.75" thickBot="1">
      <c r="A25" t="s">
        <v>10</v>
      </c>
      <c r="B25">
        <v>17</v>
      </c>
      <c r="C25">
        <v>3</v>
      </c>
      <c r="D25">
        <v>2</v>
      </c>
      <c r="E25" t="s">
        <v>36</v>
      </c>
      <c r="F25" s="8" t="s">
        <v>28</v>
      </c>
      <c r="G25" t="s">
        <v>11</v>
      </c>
      <c r="H25">
        <v>5</v>
      </c>
      <c r="I25" t="s">
        <v>32</v>
      </c>
      <c r="J25" s="3">
        <v>5150</v>
      </c>
      <c r="K25">
        <v>1950</v>
      </c>
      <c r="L25">
        <f t="shared" si="6"/>
        <v>7100</v>
      </c>
      <c r="M25" s="5">
        <f t="shared" si="1"/>
        <v>1420</v>
      </c>
      <c r="N25" s="5">
        <f t="shared" si="7"/>
        <v>27.464788732394368</v>
      </c>
      <c r="O25" s="5">
        <f t="shared" si="3"/>
        <v>3.1522883443830563</v>
      </c>
      <c r="R25" s="5"/>
      <c r="S25" s="13" t="s">
        <v>39</v>
      </c>
      <c r="T25" s="13">
        <v>0</v>
      </c>
      <c r="V25" s="13" t="s">
        <v>39</v>
      </c>
      <c r="W25" s="13">
        <v>0</v>
      </c>
    </row>
    <row r="26" spans="1:23">
      <c r="A26" t="s">
        <v>10</v>
      </c>
      <c r="B26">
        <v>18</v>
      </c>
      <c r="C26">
        <v>3</v>
      </c>
      <c r="D26">
        <v>2</v>
      </c>
      <c r="E26" t="s">
        <v>36</v>
      </c>
      <c r="F26" s="8" t="s">
        <v>28</v>
      </c>
      <c r="G26" t="s">
        <v>11</v>
      </c>
      <c r="H26">
        <v>5</v>
      </c>
      <c r="I26" t="s">
        <v>32</v>
      </c>
      <c r="J26" s="3">
        <v>9940</v>
      </c>
      <c r="K26">
        <v>3000</v>
      </c>
      <c r="L26">
        <f t="shared" si="6"/>
        <v>12940</v>
      </c>
      <c r="M26" s="5">
        <f t="shared" si="1"/>
        <v>2588</v>
      </c>
      <c r="N26" s="5">
        <f t="shared" si="7"/>
        <v>23.183925811437405</v>
      </c>
      <c r="O26" s="5">
        <f t="shared" si="3"/>
        <v>3.4129642719966626</v>
      </c>
      <c r="R26" s="5"/>
      <c r="T26" s="10"/>
    </row>
    <row r="27" spans="1:23">
      <c r="A27" t="s">
        <v>10</v>
      </c>
      <c r="B27">
        <v>19</v>
      </c>
      <c r="C27">
        <v>3</v>
      </c>
      <c r="D27">
        <v>2</v>
      </c>
      <c r="E27" t="s">
        <v>36</v>
      </c>
      <c r="F27" s="8" t="s">
        <v>28</v>
      </c>
      <c r="G27" t="s">
        <v>11</v>
      </c>
      <c r="H27">
        <v>5</v>
      </c>
      <c r="I27" t="s">
        <v>32</v>
      </c>
      <c r="J27" s="3">
        <v>5810</v>
      </c>
      <c r="K27">
        <v>1800</v>
      </c>
      <c r="L27">
        <f t="shared" si="6"/>
        <v>7610</v>
      </c>
      <c r="M27" s="5">
        <f t="shared" si="1"/>
        <v>1522</v>
      </c>
      <c r="N27" s="5">
        <f t="shared" si="7"/>
        <v>23.653088042049934</v>
      </c>
      <c r="O27" s="5">
        <f t="shared" si="3"/>
        <v>3.182414652434554</v>
      </c>
      <c r="R27" s="5"/>
      <c r="T27" s="10"/>
    </row>
    <row r="28" spans="1:23">
      <c r="A28" t="s">
        <v>10</v>
      </c>
      <c r="B28">
        <v>20</v>
      </c>
      <c r="C28">
        <v>3</v>
      </c>
      <c r="D28">
        <v>2</v>
      </c>
      <c r="E28" t="s">
        <v>36</v>
      </c>
      <c r="F28" s="8" t="s">
        <v>28</v>
      </c>
      <c r="G28" t="s">
        <v>11</v>
      </c>
      <c r="H28">
        <v>5</v>
      </c>
      <c r="I28" t="s">
        <v>32</v>
      </c>
      <c r="J28" s="3">
        <v>7640</v>
      </c>
      <c r="K28">
        <v>3500</v>
      </c>
      <c r="L28">
        <f t="shared" si="6"/>
        <v>11140</v>
      </c>
      <c r="M28" s="5">
        <f t="shared" si="1"/>
        <v>2228</v>
      </c>
      <c r="N28" s="5">
        <f t="shared" si="7"/>
        <v>31.41831238779174</v>
      </c>
      <c r="O28" s="5">
        <f t="shared" si="3"/>
        <v>3.3479151865016914</v>
      </c>
      <c r="R28" s="5"/>
      <c r="T28" s="10"/>
    </row>
    <row r="29" spans="1:23">
      <c r="A29" t="s">
        <v>10</v>
      </c>
      <c r="B29">
        <v>21</v>
      </c>
      <c r="C29">
        <v>3</v>
      </c>
      <c r="D29">
        <v>2</v>
      </c>
      <c r="E29" t="s">
        <v>36</v>
      </c>
      <c r="F29" s="8" t="s">
        <v>28</v>
      </c>
      <c r="G29" t="s">
        <v>11</v>
      </c>
      <c r="H29">
        <v>5</v>
      </c>
      <c r="I29" t="s">
        <v>32</v>
      </c>
      <c r="J29" s="3">
        <v>2170</v>
      </c>
      <c r="K29">
        <v>1700</v>
      </c>
      <c r="L29">
        <f t="shared" si="6"/>
        <v>3870</v>
      </c>
      <c r="M29" s="5">
        <f t="shared" si="1"/>
        <v>774</v>
      </c>
      <c r="N29" s="5">
        <f t="shared" si="7"/>
        <v>43.927648578811372</v>
      </c>
      <c r="O29" s="5">
        <f t="shared" si="3"/>
        <v>2.8887409606828927</v>
      </c>
      <c r="R29" s="5"/>
      <c r="T29" s="10"/>
    </row>
    <row r="30" spans="1:23">
      <c r="A30" t="s">
        <v>10</v>
      </c>
      <c r="B30">
        <v>26</v>
      </c>
      <c r="C30">
        <v>3</v>
      </c>
      <c r="D30">
        <v>2</v>
      </c>
      <c r="E30" t="s">
        <v>36</v>
      </c>
      <c r="F30" s="8" t="s">
        <v>28</v>
      </c>
      <c r="G30" t="s">
        <v>11</v>
      </c>
      <c r="H30">
        <v>5</v>
      </c>
      <c r="I30" t="s">
        <v>32</v>
      </c>
      <c r="J30" s="3">
        <v>10500</v>
      </c>
      <c r="K30">
        <v>3000</v>
      </c>
      <c r="L30">
        <f t="shared" si="6"/>
        <v>13500</v>
      </c>
      <c r="M30" s="5">
        <f t="shared" si="1"/>
        <v>2700</v>
      </c>
      <c r="N30" s="5">
        <f t="shared" si="7"/>
        <v>22.222222222222221</v>
      </c>
      <c r="O30" s="5">
        <f t="shared" si="3"/>
        <v>3.4313637641589874</v>
      </c>
      <c r="R30" s="5"/>
      <c r="T30" s="10"/>
    </row>
    <row r="31" spans="1:23">
      <c r="A31" t="s">
        <v>10</v>
      </c>
      <c r="B31">
        <v>28</v>
      </c>
      <c r="C31">
        <v>3</v>
      </c>
      <c r="D31">
        <v>2</v>
      </c>
      <c r="E31" t="s">
        <v>36</v>
      </c>
      <c r="F31" s="8" t="s">
        <v>28</v>
      </c>
      <c r="G31" t="s">
        <v>11</v>
      </c>
      <c r="H31">
        <v>5</v>
      </c>
      <c r="I31" t="s">
        <v>32</v>
      </c>
      <c r="J31" s="3">
        <v>7020</v>
      </c>
      <c r="K31">
        <v>3860</v>
      </c>
      <c r="L31">
        <f t="shared" si="6"/>
        <v>10880</v>
      </c>
      <c r="M31" s="5">
        <f t="shared" si="1"/>
        <v>2176</v>
      </c>
      <c r="N31" s="5">
        <f t="shared" si="7"/>
        <v>35.477941176470587</v>
      </c>
      <c r="O31" s="5">
        <f t="shared" si="3"/>
        <v>3.3376588910261424</v>
      </c>
      <c r="R31" s="5"/>
      <c r="T31" s="10"/>
    </row>
    <row r="32" spans="1:23">
      <c r="A32" t="s">
        <v>10</v>
      </c>
      <c r="B32">
        <v>29</v>
      </c>
      <c r="C32">
        <v>3</v>
      </c>
      <c r="D32">
        <v>2</v>
      </c>
      <c r="E32" t="s">
        <v>36</v>
      </c>
      <c r="F32" s="8" t="s">
        <v>28</v>
      </c>
      <c r="G32" t="s">
        <v>12</v>
      </c>
      <c r="H32">
        <v>1</v>
      </c>
      <c r="I32" t="s">
        <v>32</v>
      </c>
      <c r="J32" s="3">
        <v>580</v>
      </c>
      <c r="K32">
        <v>1440</v>
      </c>
      <c r="L32">
        <f t="shared" si="6"/>
        <v>2020</v>
      </c>
      <c r="M32" s="5">
        <f t="shared" si="1"/>
        <v>2020</v>
      </c>
      <c r="N32" s="5">
        <f t="shared" si="7"/>
        <v>71.287128712871294</v>
      </c>
      <c r="O32" s="5">
        <f t="shared" si="3"/>
        <v>3.3053513694466239</v>
      </c>
      <c r="R32" s="5"/>
      <c r="T32" s="10"/>
    </row>
    <row r="33" spans="1:20">
      <c r="A33" t="s">
        <v>10</v>
      </c>
      <c r="B33">
        <v>29</v>
      </c>
      <c r="C33">
        <v>3</v>
      </c>
      <c r="D33">
        <v>2</v>
      </c>
      <c r="E33" t="s">
        <v>36</v>
      </c>
      <c r="F33" s="8" t="s">
        <v>28</v>
      </c>
      <c r="G33" t="s">
        <v>11</v>
      </c>
      <c r="H33">
        <v>5</v>
      </c>
      <c r="I33" t="s">
        <v>32</v>
      </c>
      <c r="J33" s="3">
        <v>3920</v>
      </c>
      <c r="K33">
        <v>1160</v>
      </c>
      <c r="L33">
        <f t="shared" si="6"/>
        <v>5080</v>
      </c>
      <c r="M33" s="5">
        <f t="shared" si="1"/>
        <v>1016</v>
      </c>
      <c r="N33" s="5">
        <f t="shared" si="7"/>
        <v>22.834645669291337</v>
      </c>
      <c r="O33" s="5">
        <f t="shared" si="3"/>
        <v>3.0068937079479006</v>
      </c>
      <c r="R33" s="5"/>
      <c r="T33" s="10"/>
    </row>
    <row r="34" spans="1:20">
      <c r="A34" t="s">
        <v>10</v>
      </c>
      <c r="B34">
        <v>31</v>
      </c>
      <c r="C34">
        <v>3</v>
      </c>
      <c r="D34">
        <v>2</v>
      </c>
      <c r="E34" t="s">
        <v>36</v>
      </c>
      <c r="F34" s="8" t="s">
        <v>28</v>
      </c>
      <c r="G34" t="s">
        <v>12</v>
      </c>
      <c r="H34">
        <v>1</v>
      </c>
      <c r="I34" t="s">
        <v>32</v>
      </c>
      <c r="J34" s="3">
        <v>1850</v>
      </c>
      <c r="K34">
        <v>0</v>
      </c>
      <c r="L34">
        <f t="shared" si="6"/>
        <v>1850</v>
      </c>
      <c r="M34" s="5">
        <f t="shared" si="1"/>
        <v>1850</v>
      </c>
      <c r="N34" s="5">
        <f t="shared" si="7"/>
        <v>0</v>
      </c>
      <c r="O34" s="5">
        <f t="shared" si="3"/>
        <v>3.2671717284030137</v>
      </c>
      <c r="R34" s="5"/>
      <c r="T34" s="10"/>
    </row>
    <row r="35" spans="1:20">
      <c r="A35" t="s">
        <v>10</v>
      </c>
      <c r="B35">
        <v>31</v>
      </c>
      <c r="C35">
        <v>3</v>
      </c>
      <c r="D35">
        <v>2</v>
      </c>
      <c r="E35" t="s">
        <v>36</v>
      </c>
      <c r="F35" s="8" t="s">
        <v>28</v>
      </c>
      <c r="G35" t="s">
        <v>11</v>
      </c>
      <c r="H35">
        <v>5</v>
      </c>
      <c r="I35" t="s">
        <v>32</v>
      </c>
      <c r="J35" s="3">
        <v>6700</v>
      </c>
      <c r="K35">
        <v>3200</v>
      </c>
      <c r="L35">
        <f t="shared" si="6"/>
        <v>9900</v>
      </c>
      <c r="M35" s="5">
        <f t="shared" si="1"/>
        <v>1980</v>
      </c>
      <c r="N35" s="5">
        <f t="shared" si="7"/>
        <v>32.323232323232325</v>
      </c>
      <c r="O35" s="5">
        <f t="shared" si="3"/>
        <v>3.2966651902615309</v>
      </c>
      <c r="R35" s="5"/>
      <c r="T35" s="10"/>
    </row>
    <row r="36" spans="1:20">
      <c r="A36" t="s">
        <v>10</v>
      </c>
      <c r="B36">
        <v>1</v>
      </c>
      <c r="C36">
        <v>4</v>
      </c>
      <c r="D36">
        <v>2</v>
      </c>
      <c r="E36" t="s">
        <v>36</v>
      </c>
      <c r="F36" s="8" t="s">
        <v>28</v>
      </c>
      <c r="G36" t="s">
        <v>12</v>
      </c>
      <c r="H36">
        <v>1</v>
      </c>
      <c r="I36" t="s">
        <v>32</v>
      </c>
      <c r="J36" s="3">
        <v>1320</v>
      </c>
      <c r="K36">
        <v>0</v>
      </c>
      <c r="L36">
        <f t="shared" si="6"/>
        <v>1320</v>
      </c>
      <c r="M36" s="5">
        <f t="shared" si="1"/>
        <v>1320</v>
      </c>
      <c r="N36" s="5">
        <f t="shared" si="7"/>
        <v>0</v>
      </c>
      <c r="O36" s="5">
        <f t="shared" si="3"/>
        <v>3.12057393120585</v>
      </c>
      <c r="R36" s="5"/>
      <c r="T36" s="10"/>
    </row>
    <row r="37" spans="1:20">
      <c r="A37" t="s">
        <v>10</v>
      </c>
      <c r="B37">
        <v>1</v>
      </c>
      <c r="C37">
        <v>4</v>
      </c>
      <c r="D37">
        <v>2</v>
      </c>
      <c r="E37" t="s">
        <v>36</v>
      </c>
      <c r="F37" s="8" t="s">
        <v>28</v>
      </c>
      <c r="G37" t="s">
        <v>11</v>
      </c>
      <c r="H37">
        <v>5</v>
      </c>
      <c r="I37" t="s">
        <v>32</v>
      </c>
      <c r="J37" s="3">
        <v>7500</v>
      </c>
      <c r="K37">
        <v>2500</v>
      </c>
      <c r="L37">
        <f t="shared" ref="L37:L38" si="8">J37+K37</f>
        <v>10000</v>
      </c>
      <c r="M37" s="5">
        <f t="shared" si="1"/>
        <v>2000</v>
      </c>
      <c r="N37" s="5">
        <f t="shared" ref="N37:N38" si="9">(K37*100)/L37</f>
        <v>25</v>
      </c>
      <c r="O37" s="5">
        <f t="shared" si="3"/>
        <v>3.3010299956639813</v>
      </c>
      <c r="R37" s="5"/>
      <c r="T37" s="10"/>
    </row>
    <row r="38" spans="1:20">
      <c r="A38" t="s">
        <v>10</v>
      </c>
      <c r="B38">
        <v>2</v>
      </c>
      <c r="C38">
        <v>4</v>
      </c>
      <c r="D38">
        <v>2</v>
      </c>
      <c r="E38" t="s">
        <v>36</v>
      </c>
      <c r="F38" s="8" t="s">
        <v>28</v>
      </c>
      <c r="G38" t="s">
        <v>11</v>
      </c>
      <c r="H38">
        <v>5</v>
      </c>
      <c r="I38" t="s">
        <v>32</v>
      </c>
      <c r="J38" s="3">
        <v>4000</v>
      </c>
      <c r="K38">
        <v>980</v>
      </c>
      <c r="L38">
        <f t="shared" si="8"/>
        <v>4980</v>
      </c>
      <c r="M38" s="5">
        <f t="shared" si="1"/>
        <v>996</v>
      </c>
      <c r="N38" s="5">
        <f t="shared" si="9"/>
        <v>19.678714859437751</v>
      </c>
      <c r="O38" s="5">
        <f t="shared" si="3"/>
        <v>2.9982593384236988</v>
      </c>
      <c r="R38" s="5"/>
      <c r="T38" s="10"/>
    </row>
    <row r="39" spans="1:20">
      <c r="A39" t="s">
        <v>10</v>
      </c>
      <c r="B39">
        <v>2</v>
      </c>
      <c r="C39">
        <v>4</v>
      </c>
      <c r="D39">
        <v>2</v>
      </c>
      <c r="E39" t="s">
        <v>36</v>
      </c>
      <c r="F39" s="8" t="s">
        <v>28</v>
      </c>
      <c r="G39" t="s">
        <v>12</v>
      </c>
      <c r="H39">
        <v>1</v>
      </c>
      <c r="I39" t="s">
        <v>32</v>
      </c>
      <c r="J39" s="3">
        <v>960</v>
      </c>
      <c r="K39">
        <v>200</v>
      </c>
      <c r="L39">
        <f t="shared" ref="L39:L42" si="10">J39+K39</f>
        <v>1160</v>
      </c>
      <c r="M39" s="5">
        <f t="shared" si="1"/>
        <v>1160</v>
      </c>
      <c r="N39" s="5">
        <f t="shared" ref="N39:N42" si="11">(K39*100)/L39</f>
        <v>17.241379310344829</v>
      </c>
      <c r="O39" s="5">
        <f t="shared" si="3"/>
        <v>3.0644579892269186</v>
      </c>
      <c r="R39" s="5"/>
      <c r="T39" s="10"/>
    </row>
    <row r="40" spans="1:20">
      <c r="A40" t="s">
        <v>10</v>
      </c>
      <c r="B40">
        <v>3</v>
      </c>
      <c r="C40">
        <v>4</v>
      </c>
      <c r="D40">
        <v>2</v>
      </c>
      <c r="E40" t="s">
        <v>36</v>
      </c>
      <c r="F40" s="8" t="s">
        <v>28</v>
      </c>
      <c r="G40" t="s">
        <v>11</v>
      </c>
      <c r="H40">
        <v>5</v>
      </c>
      <c r="I40" t="s">
        <v>32</v>
      </c>
      <c r="J40" s="3">
        <v>4100</v>
      </c>
      <c r="K40">
        <v>4200</v>
      </c>
      <c r="L40">
        <f t="shared" si="10"/>
        <v>8300</v>
      </c>
      <c r="M40" s="5">
        <f t="shared" si="1"/>
        <v>1660</v>
      </c>
      <c r="N40" s="5">
        <f t="shared" si="11"/>
        <v>50.602409638554214</v>
      </c>
      <c r="O40" s="5">
        <f t="shared" si="3"/>
        <v>3.220108088040055</v>
      </c>
      <c r="R40" s="5"/>
      <c r="T40" s="10"/>
    </row>
    <row r="41" spans="1:20">
      <c r="A41" t="s">
        <v>10</v>
      </c>
      <c r="B41">
        <v>3</v>
      </c>
      <c r="C41">
        <v>4</v>
      </c>
      <c r="D41">
        <v>2</v>
      </c>
      <c r="E41" t="s">
        <v>36</v>
      </c>
      <c r="F41" s="8" t="s">
        <v>28</v>
      </c>
      <c r="G41" t="s">
        <v>12</v>
      </c>
      <c r="H41">
        <v>1</v>
      </c>
      <c r="I41" t="s">
        <v>32</v>
      </c>
      <c r="J41" s="3">
        <v>2070</v>
      </c>
      <c r="K41">
        <v>200</v>
      </c>
      <c r="L41">
        <f t="shared" si="10"/>
        <v>2270</v>
      </c>
      <c r="M41" s="5">
        <f t="shared" si="1"/>
        <v>2270</v>
      </c>
      <c r="N41" s="5">
        <f t="shared" si="11"/>
        <v>8.8105726872246688</v>
      </c>
      <c r="O41" s="5">
        <f t="shared" si="3"/>
        <v>3.3560258571931225</v>
      </c>
      <c r="R41" s="5"/>
      <c r="T41" s="10"/>
    </row>
    <row r="42" spans="1:20">
      <c r="A42" t="s">
        <v>10</v>
      </c>
      <c r="B42">
        <v>4</v>
      </c>
      <c r="C42">
        <v>4</v>
      </c>
      <c r="D42">
        <v>2</v>
      </c>
      <c r="E42" t="s">
        <v>36</v>
      </c>
      <c r="F42" s="8" t="s">
        <v>28</v>
      </c>
      <c r="G42" t="s">
        <v>12</v>
      </c>
      <c r="H42">
        <v>1</v>
      </c>
      <c r="I42" t="s">
        <v>32</v>
      </c>
      <c r="J42" s="3">
        <v>260</v>
      </c>
      <c r="K42">
        <v>420</v>
      </c>
      <c r="L42">
        <f t="shared" si="10"/>
        <v>680</v>
      </c>
      <c r="M42" s="5">
        <f t="shared" si="1"/>
        <v>680</v>
      </c>
      <c r="N42" s="5">
        <f t="shared" si="11"/>
        <v>61.764705882352942</v>
      </c>
      <c r="O42" s="5">
        <f t="shared" si="3"/>
        <v>2.8325089127062362</v>
      </c>
      <c r="R42" s="5"/>
      <c r="T42" s="10"/>
    </row>
    <row r="43" spans="1:20">
      <c r="A43" t="s">
        <v>10</v>
      </c>
      <c r="B43">
        <v>4</v>
      </c>
      <c r="C43">
        <v>4</v>
      </c>
      <c r="D43">
        <v>2</v>
      </c>
      <c r="E43" t="s">
        <v>36</v>
      </c>
      <c r="F43" s="8" t="s">
        <v>28</v>
      </c>
      <c r="G43" t="s">
        <v>11</v>
      </c>
      <c r="H43">
        <v>5</v>
      </c>
      <c r="I43" t="s">
        <v>32</v>
      </c>
      <c r="J43" s="3">
        <v>2800</v>
      </c>
      <c r="K43">
        <v>1300</v>
      </c>
      <c r="L43">
        <f t="shared" ref="L43:L50" si="12">J43+K43</f>
        <v>4100</v>
      </c>
      <c r="M43" s="5">
        <f t="shared" si="1"/>
        <v>820</v>
      </c>
      <c r="N43" s="5">
        <f t="shared" ref="N43:N50" si="13">(K43*100)/L43</f>
        <v>31.707317073170731</v>
      </c>
      <c r="O43" s="5">
        <f t="shared" si="3"/>
        <v>2.9138138523837167</v>
      </c>
      <c r="R43" s="5"/>
      <c r="T43" s="10"/>
    </row>
    <row r="44" spans="1:20">
      <c r="A44" t="s">
        <v>10</v>
      </c>
      <c r="B44">
        <v>5</v>
      </c>
      <c r="C44">
        <v>4</v>
      </c>
      <c r="D44">
        <v>2</v>
      </c>
      <c r="E44" t="s">
        <v>36</v>
      </c>
      <c r="F44" s="8" t="s">
        <v>28</v>
      </c>
      <c r="G44" t="s">
        <v>12</v>
      </c>
      <c r="H44">
        <v>1</v>
      </c>
      <c r="I44" t="s">
        <v>32</v>
      </c>
      <c r="J44" s="3">
        <v>2850</v>
      </c>
      <c r="K44">
        <v>0</v>
      </c>
      <c r="L44">
        <f t="shared" si="12"/>
        <v>2850</v>
      </c>
      <c r="M44" s="5">
        <f t="shared" si="1"/>
        <v>2850</v>
      </c>
      <c r="N44" s="5">
        <f t="shared" si="13"/>
        <v>0</v>
      </c>
      <c r="O44" s="5">
        <f t="shared" si="3"/>
        <v>3.4548448600085102</v>
      </c>
      <c r="R44" s="5"/>
      <c r="T44" s="10"/>
    </row>
    <row r="45" spans="1:20">
      <c r="A45" t="s">
        <v>10</v>
      </c>
      <c r="B45">
        <v>5</v>
      </c>
      <c r="C45">
        <v>4</v>
      </c>
      <c r="D45">
        <v>2</v>
      </c>
      <c r="E45" t="s">
        <v>36</v>
      </c>
      <c r="F45" s="8" t="s">
        <v>28</v>
      </c>
      <c r="G45" t="s">
        <v>11</v>
      </c>
      <c r="H45">
        <v>5</v>
      </c>
      <c r="I45" t="s">
        <v>32</v>
      </c>
      <c r="J45" s="3">
        <v>2800</v>
      </c>
      <c r="K45">
        <v>2000</v>
      </c>
      <c r="L45">
        <f t="shared" si="12"/>
        <v>4800</v>
      </c>
      <c r="M45" s="5">
        <f t="shared" si="1"/>
        <v>960</v>
      </c>
      <c r="N45" s="5">
        <f t="shared" si="13"/>
        <v>41.666666666666664</v>
      </c>
      <c r="O45" s="5">
        <f t="shared" si="3"/>
        <v>2.9822712330395684</v>
      </c>
      <c r="R45" s="5"/>
      <c r="T45" s="10"/>
    </row>
    <row r="46" spans="1:20">
      <c r="A46" t="s">
        <v>10</v>
      </c>
      <c r="B46">
        <v>8</v>
      </c>
      <c r="C46">
        <v>4</v>
      </c>
      <c r="D46">
        <v>2</v>
      </c>
      <c r="E46" t="s">
        <v>36</v>
      </c>
      <c r="F46" s="8" t="s">
        <v>28</v>
      </c>
      <c r="G46" t="s">
        <v>12</v>
      </c>
      <c r="H46">
        <v>1</v>
      </c>
      <c r="I46" t="s">
        <v>32</v>
      </c>
      <c r="J46" s="3">
        <v>2020</v>
      </c>
      <c r="K46">
        <v>0</v>
      </c>
      <c r="L46">
        <f t="shared" si="12"/>
        <v>2020</v>
      </c>
      <c r="M46" s="5">
        <f t="shared" si="1"/>
        <v>2020</v>
      </c>
      <c r="N46" s="5">
        <f t="shared" si="13"/>
        <v>0</v>
      </c>
      <c r="O46" s="5">
        <f t="shared" si="3"/>
        <v>3.3053513694466239</v>
      </c>
      <c r="R46" s="5"/>
      <c r="T46" s="10"/>
    </row>
    <row r="47" spans="1:20">
      <c r="A47" t="s">
        <v>10</v>
      </c>
      <c r="B47">
        <v>8</v>
      </c>
      <c r="C47">
        <v>4</v>
      </c>
      <c r="D47">
        <v>2</v>
      </c>
      <c r="E47" t="s">
        <v>36</v>
      </c>
      <c r="F47" s="8" t="s">
        <v>28</v>
      </c>
      <c r="G47" t="s">
        <v>11</v>
      </c>
      <c r="H47">
        <v>5</v>
      </c>
      <c r="I47" t="s">
        <v>32</v>
      </c>
      <c r="J47" s="3">
        <v>3150</v>
      </c>
      <c r="K47">
        <v>2000</v>
      </c>
      <c r="L47">
        <f t="shared" si="12"/>
        <v>5150</v>
      </c>
      <c r="M47" s="5">
        <f t="shared" si="1"/>
        <v>1030</v>
      </c>
      <c r="N47" s="5">
        <f t="shared" si="13"/>
        <v>38.834951456310677</v>
      </c>
      <c r="O47" s="5">
        <f t="shared" si="3"/>
        <v>3.012837224705172</v>
      </c>
      <c r="R47" s="5"/>
      <c r="T47" s="10"/>
    </row>
    <row r="48" spans="1:20">
      <c r="A48" t="s">
        <v>10</v>
      </c>
      <c r="B48">
        <v>9</v>
      </c>
      <c r="C48">
        <v>4</v>
      </c>
      <c r="D48">
        <v>2</v>
      </c>
      <c r="E48" t="s">
        <v>36</v>
      </c>
      <c r="F48" s="8" t="s">
        <v>28</v>
      </c>
      <c r="G48" t="s">
        <v>12</v>
      </c>
      <c r="H48">
        <v>1</v>
      </c>
      <c r="I48" t="s">
        <v>32</v>
      </c>
      <c r="J48" s="3">
        <v>1210</v>
      </c>
      <c r="K48">
        <v>0</v>
      </c>
      <c r="L48">
        <f t="shared" si="12"/>
        <v>1210</v>
      </c>
      <c r="M48" s="5">
        <f t="shared" si="1"/>
        <v>1210</v>
      </c>
      <c r="N48" s="5">
        <f t="shared" si="13"/>
        <v>0</v>
      </c>
      <c r="O48" s="5">
        <f t="shared" si="3"/>
        <v>3.0827853703164503</v>
      </c>
      <c r="R48" s="5"/>
      <c r="T48" s="10"/>
    </row>
    <row r="49" spans="1:20">
      <c r="A49" t="s">
        <v>10</v>
      </c>
      <c r="B49">
        <v>9</v>
      </c>
      <c r="C49">
        <v>4</v>
      </c>
      <c r="D49">
        <v>2</v>
      </c>
      <c r="E49" t="s">
        <v>36</v>
      </c>
      <c r="F49" s="8" t="s">
        <v>28</v>
      </c>
      <c r="G49" t="s">
        <v>11</v>
      </c>
      <c r="H49">
        <v>5</v>
      </c>
      <c r="I49" t="s">
        <v>32</v>
      </c>
      <c r="J49" s="3">
        <v>6500</v>
      </c>
      <c r="K49">
        <v>2000</v>
      </c>
      <c r="L49">
        <f t="shared" si="12"/>
        <v>8500</v>
      </c>
      <c r="M49" s="5">
        <f t="shared" si="1"/>
        <v>1700</v>
      </c>
      <c r="N49" s="5">
        <f t="shared" si="13"/>
        <v>23.529411764705884</v>
      </c>
      <c r="O49" s="5">
        <f t="shared" si="3"/>
        <v>3.2304489213782741</v>
      </c>
      <c r="R49" s="5"/>
      <c r="T49" s="10"/>
    </row>
    <row r="50" spans="1:20">
      <c r="A50" t="s">
        <v>10</v>
      </c>
      <c r="B50">
        <v>10</v>
      </c>
      <c r="C50">
        <v>4</v>
      </c>
      <c r="D50">
        <v>2</v>
      </c>
      <c r="E50" t="s">
        <v>36</v>
      </c>
      <c r="F50" s="8" t="s">
        <v>28</v>
      </c>
      <c r="G50" t="s">
        <v>12</v>
      </c>
      <c r="H50">
        <v>1</v>
      </c>
      <c r="I50" t="s">
        <v>32</v>
      </c>
      <c r="J50" s="3">
        <v>1460</v>
      </c>
      <c r="K50">
        <v>0</v>
      </c>
      <c r="L50">
        <f t="shared" si="12"/>
        <v>1460</v>
      </c>
      <c r="M50" s="5">
        <f t="shared" si="1"/>
        <v>1460</v>
      </c>
      <c r="N50" s="5">
        <f t="shared" si="13"/>
        <v>0</v>
      </c>
      <c r="O50" s="5">
        <f t="shared" si="3"/>
        <v>3.1643528557844371</v>
      </c>
      <c r="R50" s="5"/>
      <c r="T50" s="10"/>
    </row>
    <row r="51" spans="1:20">
      <c r="A51" t="s">
        <v>10</v>
      </c>
      <c r="B51">
        <v>10</v>
      </c>
      <c r="C51">
        <v>4</v>
      </c>
      <c r="D51">
        <v>2</v>
      </c>
      <c r="E51" t="s">
        <v>36</v>
      </c>
      <c r="F51" s="8" t="s">
        <v>28</v>
      </c>
      <c r="G51" t="s">
        <v>11</v>
      </c>
      <c r="H51">
        <v>5</v>
      </c>
      <c r="I51" t="s">
        <v>32</v>
      </c>
      <c r="J51" s="3">
        <v>7000</v>
      </c>
      <c r="K51">
        <v>4000</v>
      </c>
      <c r="L51">
        <f t="shared" ref="L51:L63" si="14">J51+K51</f>
        <v>11000</v>
      </c>
      <c r="M51" s="5">
        <f t="shared" si="1"/>
        <v>2200</v>
      </c>
      <c r="N51" s="5">
        <f t="shared" ref="N51:N63" si="15">(K51*100)/L51</f>
        <v>36.363636363636367</v>
      </c>
      <c r="O51" s="5">
        <f t="shared" si="3"/>
        <v>3.3424226808222062</v>
      </c>
      <c r="R51" s="5"/>
      <c r="T51" s="10"/>
    </row>
    <row r="52" spans="1:20">
      <c r="A52" t="s">
        <v>10</v>
      </c>
      <c r="B52">
        <v>11</v>
      </c>
      <c r="C52">
        <v>4</v>
      </c>
      <c r="D52">
        <v>2</v>
      </c>
      <c r="E52" t="s">
        <v>36</v>
      </c>
      <c r="F52" s="8" t="s">
        <v>28</v>
      </c>
      <c r="G52" t="s">
        <v>12</v>
      </c>
      <c r="H52">
        <v>1</v>
      </c>
      <c r="I52" t="s">
        <v>32</v>
      </c>
      <c r="J52" s="3">
        <v>520</v>
      </c>
      <c r="K52">
        <v>200</v>
      </c>
      <c r="L52">
        <f t="shared" si="14"/>
        <v>720</v>
      </c>
      <c r="M52" s="5">
        <f t="shared" si="1"/>
        <v>720</v>
      </c>
      <c r="N52" s="5">
        <f t="shared" si="15"/>
        <v>27.777777777777779</v>
      </c>
      <c r="O52" s="5">
        <f t="shared" si="3"/>
        <v>2.8573324964312685</v>
      </c>
      <c r="R52" s="5"/>
      <c r="T52" s="10"/>
    </row>
    <row r="53" spans="1:20">
      <c r="A53" t="s">
        <v>10</v>
      </c>
      <c r="B53">
        <v>11</v>
      </c>
      <c r="C53">
        <v>4</v>
      </c>
      <c r="D53">
        <v>2</v>
      </c>
      <c r="E53" t="s">
        <v>36</v>
      </c>
      <c r="F53" s="8" t="s">
        <v>28</v>
      </c>
      <c r="G53" t="s">
        <v>11</v>
      </c>
      <c r="H53">
        <v>5</v>
      </c>
      <c r="I53" t="s">
        <v>32</v>
      </c>
      <c r="J53" s="3">
        <v>3200</v>
      </c>
      <c r="K53">
        <v>2300</v>
      </c>
      <c r="L53">
        <f t="shared" si="14"/>
        <v>5500</v>
      </c>
      <c r="M53" s="5">
        <f t="shared" si="1"/>
        <v>1100</v>
      </c>
      <c r="N53" s="5">
        <f t="shared" si="15"/>
        <v>41.81818181818182</v>
      </c>
      <c r="O53" s="5">
        <f t="shared" si="3"/>
        <v>3.0413926851582249</v>
      </c>
      <c r="R53" s="5"/>
      <c r="T53" s="10"/>
    </row>
    <row r="54" spans="1:20">
      <c r="A54" t="s">
        <v>10</v>
      </c>
      <c r="B54">
        <v>12</v>
      </c>
      <c r="C54">
        <v>4</v>
      </c>
      <c r="D54">
        <v>2</v>
      </c>
      <c r="E54" t="s">
        <v>36</v>
      </c>
      <c r="F54" s="8" t="s">
        <v>28</v>
      </c>
      <c r="G54" t="s">
        <v>12</v>
      </c>
      <c r="H54">
        <v>1</v>
      </c>
      <c r="I54" t="s">
        <v>32</v>
      </c>
      <c r="J54" s="3">
        <v>1210</v>
      </c>
      <c r="K54">
        <v>1360</v>
      </c>
      <c r="L54">
        <f t="shared" si="14"/>
        <v>2570</v>
      </c>
      <c r="M54" s="5">
        <f t="shared" si="1"/>
        <v>2570</v>
      </c>
      <c r="N54" s="5">
        <f t="shared" si="15"/>
        <v>52.918287937743187</v>
      </c>
      <c r="O54" s="5">
        <f t="shared" si="3"/>
        <v>3.4099331233312946</v>
      </c>
      <c r="R54" s="5"/>
      <c r="T54" s="10"/>
    </row>
    <row r="55" spans="1:20">
      <c r="A55" t="s">
        <v>10</v>
      </c>
      <c r="B55">
        <v>12</v>
      </c>
      <c r="C55">
        <v>4</v>
      </c>
      <c r="D55">
        <v>2</v>
      </c>
      <c r="E55" t="s">
        <v>36</v>
      </c>
      <c r="F55" s="8" t="s">
        <v>28</v>
      </c>
      <c r="G55" t="s">
        <v>11</v>
      </c>
      <c r="H55">
        <v>5</v>
      </c>
      <c r="I55" t="s">
        <v>32</v>
      </c>
      <c r="J55" s="3">
        <v>4300</v>
      </c>
      <c r="K55">
        <v>3800</v>
      </c>
      <c r="L55">
        <f t="shared" si="14"/>
        <v>8100</v>
      </c>
      <c r="M55" s="5">
        <f t="shared" si="1"/>
        <v>1620</v>
      </c>
      <c r="N55" s="5">
        <f t="shared" si="15"/>
        <v>46.913580246913583</v>
      </c>
      <c r="O55" s="5">
        <f t="shared" si="3"/>
        <v>3.2095150145426308</v>
      </c>
      <c r="R55" s="5"/>
      <c r="T55" s="10"/>
    </row>
    <row r="56" spans="1:20">
      <c r="A56" t="s">
        <v>10</v>
      </c>
      <c r="B56">
        <v>15</v>
      </c>
      <c r="C56">
        <v>4</v>
      </c>
      <c r="D56">
        <v>2</v>
      </c>
      <c r="E56" t="s">
        <v>36</v>
      </c>
      <c r="F56" s="8" t="s">
        <v>28</v>
      </c>
      <c r="G56" t="s">
        <v>12</v>
      </c>
      <c r="H56">
        <v>1</v>
      </c>
      <c r="I56" t="s">
        <v>32</v>
      </c>
      <c r="J56" s="3">
        <v>690</v>
      </c>
      <c r="K56">
        <v>0</v>
      </c>
      <c r="L56">
        <f t="shared" si="14"/>
        <v>690</v>
      </c>
      <c r="M56" s="5">
        <f t="shared" si="1"/>
        <v>690</v>
      </c>
      <c r="N56" s="5">
        <f t="shared" si="15"/>
        <v>0</v>
      </c>
      <c r="O56" s="5">
        <f t="shared" si="3"/>
        <v>2.8388490907372552</v>
      </c>
      <c r="R56" s="5"/>
      <c r="T56" s="10"/>
    </row>
    <row r="57" spans="1:20">
      <c r="A57" t="s">
        <v>10</v>
      </c>
      <c r="B57">
        <v>15</v>
      </c>
      <c r="C57">
        <v>4</v>
      </c>
      <c r="D57">
        <v>2</v>
      </c>
      <c r="E57" t="s">
        <v>36</v>
      </c>
      <c r="F57" s="8" t="s">
        <v>28</v>
      </c>
      <c r="G57" t="s">
        <v>11</v>
      </c>
      <c r="H57">
        <v>5</v>
      </c>
      <c r="I57" t="s">
        <v>32</v>
      </c>
      <c r="J57" s="3">
        <v>2500</v>
      </c>
      <c r="K57">
        <v>2100</v>
      </c>
      <c r="L57">
        <f t="shared" si="14"/>
        <v>4600</v>
      </c>
      <c r="M57" s="5">
        <f t="shared" si="1"/>
        <v>920</v>
      </c>
      <c r="N57" s="5">
        <f t="shared" si="15"/>
        <v>45.652173913043477</v>
      </c>
      <c r="O57" s="5">
        <f t="shared" si="3"/>
        <v>2.9637878273455551</v>
      </c>
      <c r="R57" s="5"/>
      <c r="T57" s="10"/>
    </row>
    <row r="58" spans="1:20">
      <c r="A58" t="s">
        <v>10</v>
      </c>
      <c r="B58">
        <v>17</v>
      </c>
      <c r="C58">
        <v>4</v>
      </c>
      <c r="D58">
        <v>2</v>
      </c>
      <c r="E58" t="s">
        <v>36</v>
      </c>
      <c r="F58" s="8" t="s">
        <v>28</v>
      </c>
      <c r="G58" t="s">
        <v>12</v>
      </c>
      <c r="H58">
        <v>1</v>
      </c>
      <c r="I58" t="s">
        <v>32</v>
      </c>
      <c r="J58" s="3">
        <v>1060</v>
      </c>
      <c r="K58">
        <v>0</v>
      </c>
      <c r="L58">
        <f t="shared" si="14"/>
        <v>1060</v>
      </c>
      <c r="M58" s="5">
        <f t="shared" si="1"/>
        <v>1060</v>
      </c>
      <c r="N58" s="5">
        <f t="shared" si="15"/>
        <v>0</v>
      </c>
      <c r="O58" s="5">
        <f t="shared" si="3"/>
        <v>3.0253058652647704</v>
      </c>
      <c r="R58" s="5"/>
      <c r="T58" s="10"/>
    </row>
    <row r="59" spans="1:20">
      <c r="A59" t="s">
        <v>10</v>
      </c>
      <c r="B59">
        <v>17</v>
      </c>
      <c r="C59">
        <v>4</v>
      </c>
      <c r="D59">
        <v>2</v>
      </c>
      <c r="E59" t="s">
        <v>36</v>
      </c>
      <c r="F59" s="8" t="s">
        <v>28</v>
      </c>
      <c r="G59" t="s">
        <v>11</v>
      </c>
      <c r="H59">
        <v>5</v>
      </c>
      <c r="I59" t="s">
        <v>32</v>
      </c>
      <c r="J59" s="3">
        <v>4500</v>
      </c>
      <c r="K59">
        <v>2100</v>
      </c>
      <c r="L59">
        <f t="shared" si="14"/>
        <v>6600</v>
      </c>
      <c r="M59" s="5">
        <f t="shared" si="1"/>
        <v>1320</v>
      </c>
      <c r="N59" s="5">
        <f t="shared" si="15"/>
        <v>31.818181818181817</v>
      </c>
      <c r="O59" s="5">
        <f t="shared" si="3"/>
        <v>3.12057393120585</v>
      </c>
      <c r="R59" s="5"/>
      <c r="T59" s="10"/>
    </row>
    <row r="60" spans="1:20">
      <c r="A60" t="s">
        <v>10</v>
      </c>
      <c r="B60">
        <v>19</v>
      </c>
      <c r="C60">
        <v>4</v>
      </c>
      <c r="D60">
        <v>2</v>
      </c>
      <c r="E60" t="s">
        <v>36</v>
      </c>
      <c r="F60" s="8" t="s">
        <v>28</v>
      </c>
      <c r="G60" t="s">
        <v>12</v>
      </c>
      <c r="H60">
        <v>1</v>
      </c>
      <c r="I60" t="s">
        <v>32</v>
      </c>
      <c r="J60" s="3">
        <v>0</v>
      </c>
      <c r="K60">
        <v>0</v>
      </c>
      <c r="L60">
        <f t="shared" si="14"/>
        <v>0</v>
      </c>
      <c r="M60" s="5">
        <f t="shared" si="1"/>
        <v>0</v>
      </c>
      <c r="O60" s="5">
        <v>0</v>
      </c>
      <c r="R60" s="5"/>
      <c r="T60" s="10"/>
    </row>
    <row r="61" spans="1:20">
      <c r="A61" t="s">
        <v>10</v>
      </c>
      <c r="B61">
        <v>19</v>
      </c>
      <c r="C61">
        <v>4</v>
      </c>
      <c r="D61">
        <v>2</v>
      </c>
      <c r="E61" t="s">
        <v>36</v>
      </c>
      <c r="F61" s="8" t="s">
        <v>28</v>
      </c>
      <c r="G61" t="s">
        <v>11</v>
      </c>
      <c r="H61">
        <v>5</v>
      </c>
      <c r="I61" t="s">
        <v>32</v>
      </c>
      <c r="J61" s="3">
        <v>3400</v>
      </c>
      <c r="K61">
        <v>3200</v>
      </c>
      <c r="L61">
        <f t="shared" si="14"/>
        <v>6600</v>
      </c>
      <c r="M61" s="5">
        <f t="shared" si="1"/>
        <v>1320</v>
      </c>
      <c r="N61" s="5">
        <f t="shared" si="15"/>
        <v>48.484848484848484</v>
      </c>
      <c r="O61" s="5">
        <f t="shared" si="3"/>
        <v>3.12057393120585</v>
      </c>
      <c r="R61" s="5"/>
      <c r="T61" s="10"/>
    </row>
    <row r="62" spans="1:20">
      <c r="A62" t="s">
        <v>10</v>
      </c>
      <c r="B62">
        <v>23</v>
      </c>
      <c r="C62">
        <v>4</v>
      </c>
      <c r="D62">
        <v>2</v>
      </c>
      <c r="E62" t="s">
        <v>36</v>
      </c>
      <c r="F62" s="8" t="s">
        <v>28</v>
      </c>
      <c r="G62" t="s">
        <v>12</v>
      </c>
      <c r="H62">
        <v>2</v>
      </c>
      <c r="I62" t="s">
        <v>32</v>
      </c>
      <c r="J62" s="3">
        <v>0</v>
      </c>
      <c r="K62">
        <v>0</v>
      </c>
      <c r="L62">
        <f t="shared" si="14"/>
        <v>0</v>
      </c>
      <c r="M62" s="5">
        <f t="shared" si="1"/>
        <v>0</v>
      </c>
      <c r="O62" s="5">
        <v>0</v>
      </c>
      <c r="R62" s="5"/>
      <c r="T62" s="10"/>
    </row>
    <row r="63" spans="1:20">
      <c r="A63" t="s">
        <v>10</v>
      </c>
      <c r="B63">
        <v>23</v>
      </c>
      <c r="C63">
        <v>4</v>
      </c>
      <c r="D63">
        <v>2</v>
      </c>
      <c r="E63" t="s">
        <v>36</v>
      </c>
      <c r="F63" s="8" t="s">
        <v>28</v>
      </c>
      <c r="G63" t="s">
        <v>11</v>
      </c>
      <c r="H63">
        <v>5</v>
      </c>
      <c r="I63" t="s">
        <v>32</v>
      </c>
      <c r="J63" s="3">
        <v>3200</v>
      </c>
      <c r="K63">
        <v>1600</v>
      </c>
      <c r="L63">
        <f t="shared" si="14"/>
        <v>4800</v>
      </c>
      <c r="M63" s="5">
        <f t="shared" si="1"/>
        <v>960</v>
      </c>
      <c r="N63" s="5">
        <f t="shared" si="15"/>
        <v>33.333333333333336</v>
      </c>
      <c r="O63" s="5">
        <f t="shared" si="3"/>
        <v>2.9822712330395684</v>
      </c>
      <c r="R63" s="5"/>
      <c r="T63" s="10"/>
    </row>
    <row r="64" spans="1:20">
      <c r="A64" t="s">
        <v>9</v>
      </c>
      <c r="B64">
        <v>31</v>
      </c>
      <c r="C64">
        <v>1</v>
      </c>
      <c r="D64">
        <v>3</v>
      </c>
      <c r="E64" t="s">
        <v>36</v>
      </c>
      <c r="F64" s="8" t="s">
        <v>29</v>
      </c>
      <c r="G64" t="s">
        <v>12</v>
      </c>
      <c r="H64">
        <v>1</v>
      </c>
      <c r="I64" t="s">
        <v>33</v>
      </c>
      <c r="J64" s="3">
        <v>340</v>
      </c>
      <c r="K64">
        <v>340</v>
      </c>
      <c r="L64">
        <f t="shared" si="6"/>
        <v>680</v>
      </c>
      <c r="M64" s="5">
        <f t="shared" si="1"/>
        <v>680</v>
      </c>
      <c r="N64" s="5">
        <f t="shared" si="7"/>
        <v>50</v>
      </c>
      <c r="O64" s="5">
        <f t="shared" si="3"/>
        <v>2.8325089127062362</v>
      </c>
      <c r="R64" s="5"/>
      <c r="T64" s="10"/>
    </row>
    <row r="65" spans="1:20">
      <c r="A65" t="s">
        <v>9</v>
      </c>
      <c r="B65">
        <v>31</v>
      </c>
      <c r="C65">
        <v>1</v>
      </c>
      <c r="D65">
        <v>3</v>
      </c>
      <c r="E65" t="s">
        <v>36</v>
      </c>
      <c r="F65" s="8" t="s">
        <v>29</v>
      </c>
      <c r="G65" t="s">
        <v>11</v>
      </c>
      <c r="H65">
        <v>5</v>
      </c>
      <c r="I65" t="s">
        <v>33</v>
      </c>
      <c r="J65" s="3">
        <v>2390</v>
      </c>
      <c r="K65">
        <v>290</v>
      </c>
      <c r="L65">
        <f t="shared" si="6"/>
        <v>2680</v>
      </c>
      <c r="M65" s="5">
        <f t="shared" si="1"/>
        <v>536</v>
      </c>
      <c r="N65" s="5">
        <f t="shared" si="7"/>
        <v>10.82089552238806</v>
      </c>
      <c r="O65" s="5">
        <f t="shared" si="3"/>
        <v>2.7291647896927702</v>
      </c>
      <c r="R65" s="5"/>
      <c r="T65" s="10"/>
    </row>
    <row r="66" spans="1:20">
      <c r="A66" t="s">
        <v>9</v>
      </c>
      <c r="B66">
        <v>2</v>
      </c>
      <c r="C66">
        <v>2</v>
      </c>
      <c r="D66">
        <v>3</v>
      </c>
      <c r="E66" t="s">
        <v>36</v>
      </c>
      <c r="F66" s="8" t="s">
        <v>29</v>
      </c>
      <c r="G66" t="s">
        <v>11</v>
      </c>
      <c r="H66">
        <v>5</v>
      </c>
      <c r="I66" t="s">
        <v>33</v>
      </c>
      <c r="J66" s="3">
        <v>5530</v>
      </c>
      <c r="K66">
        <v>110</v>
      </c>
      <c r="L66">
        <f t="shared" si="6"/>
        <v>5640</v>
      </c>
      <c r="M66" s="5">
        <f t="shared" ref="M66:M129" si="16">L66/H66</f>
        <v>1128</v>
      </c>
      <c r="N66" s="5">
        <f t="shared" si="7"/>
        <v>1.9503546099290781</v>
      </c>
      <c r="O66" s="5">
        <f t="shared" si="3"/>
        <v>3.0523090996473234</v>
      </c>
      <c r="R66" s="5"/>
      <c r="T66" s="10"/>
    </row>
    <row r="67" spans="1:20">
      <c r="A67" t="s">
        <v>9</v>
      </c>
      <c r="B67">
        <v>5</v>
      </c>
      <c r="C67">
        <v>2</v>
      </c>
      <c r="D67">
        <v>3</v>
      </c>
      <c r="E67" t="s">
        <v>36</v>
      </c>
      <c r="F67" s="8" t="s">
        <v>29</v>
      </c>
      <c r="G67" t="s">
        <v>12</v>
      </c>
      <c r="H67">
        <v>1</v>
      </c>
      <c r="I67" t="s">
        <v>33</v>
      </c>
      <c r="J67" s="3">
        <v>2370</v>
      </c>
      <c r="K67">
        <v>0</v>
      </c>
      <c r="L67">
        <f t="shared" si="6"/>
        <v>2370</v>
      </c>
      <c r="M67" s="5">
        <f t="shared" si="16"/>
        <v>2370</v>
      </c>
      <c r="N67" s="5">
        <f t="shared" si="7"/>
        <v>0</v>
      </c>
      <c r="O67" s="5">
        <f t="shared" ref="O67:O130" si="17">LOG10(M67)</f>
        <v>3.374748346010104</v>
      </c>
      <c r="R67" s="5"/>
      <c r="T67" s="10"/>
    </row>
    <row r="68" spans="1:20">
      <c r="A68" t="s">
        <v>9</v>
      </c>
      <c r="B68">
        <v>7</v>
      </c>
      <c r="C68">
        <v>2</v>
      </c>
      <c r="D68">
        <v>3</v>
      </c>
      <c r="E68" t="s">
        <v>36</v>
      </c>
      <c r="F68" s="8" t="s">
        <v>29</v>
      </c>
      <c r="G68" t="s">
        <v>11</v>
      </c>
      <c r="H68">
        <v>5</v>
      </c>
      <c r="I68" t="s">
        <v>33</v>
      </c>
      <c r="J68" s="3">
        <v>3530</v>
      </c>
      <c r="K68">
        <v>150</v>
      </c>
      <c r="L68">
        <f t="shared" si="6"/>
        <v>3680</v>
      </c>
      <c r="M68" s="5">
        <f t="shared" si="16"/>
        <v>736</v>
      </c>
      <c r="N68" s="5">
        <f t="shared" si="7"/>
        <v>4.0760869565217392</v>
      </c>
      <c r="O68" s="5">
        <f t="shared" si="17"/>
        <v>2.8668778143374989</v>
      </c>
      <c r="R68" s="5"/>
      <c r="T68" s="10"/>
    </row>
    <row r="69" spans="1:20">
      <c r="A69" t="s">
        <v>9</v>
      </c>
      <c r="B69">
        <v>8</v>
      </c>
      <c r="C69">
        <v>2</v>
      </c>
      <c r="D69">
        <v>3</v>
      </c>
      <c r="E69" t="s">
        <v>36</v>
      </c>
      <c r="F69" s="8" t="s">
        <v>29</v>
      </c>
      <c r="G69" t="s">
        <v>12</v>
      </c>
      <c r="H69">
        <v>1</v>
      </c>
      <c r="I69" t="s">
        <v>33</v>
      </c>
      <c r="J69" s="3">
        <v>1530</v>
      </c>
      <c r="K69">
        <v>0</v>
      </c>
      <c r="L69">
        <f t="shared" si="6"/>
        <v>1530</v>
      </c>
      <c r="M69" s="5">
        <f t="shared" si="16"/>
        <v>1530</v>
      </c>
      <c r="N69" s="5">
        <f t="shared" si="7"/>
        <v>0</v>
      </c>
      <c r="O69" s="5">
        <f t="shared" si="17"/>
        <v>3.1846914308175989</v>
      </c>
      <c r="R69" s="5"/>
      <c r="T69" s="10"/>
    </row>
    <row r="70" spans="1:20">
      <c r="A70" t="s">
        <v>9</v>
      </c>
      <c r="B70">
        <v>8</v>
      </c>
      <c r="C70">
        <v>2</v>
      </c>
      <c r="D70">
        <v>3</v>
      </c>
      <c r="E70" t="s">
        <v>36</v>
      </c>
      <c r="F70" s="8" t="s">
        <v>29</v>
      </c>
      <c r="G70" t="s">
        <v>11</v>
      </c>
      <c r="H70">
        <v>5</v>
      </c>
      <c r="I70" t="s">
        <v>33</v>
      </c>
      <c r="J70" s="3">
        <v>5860</v>
      </c>
      <c r="K70">
        <v>230</v>
      </c>
      <c r="L70">
        <f t="shared" si="6"/>
        <v>6090</v>
      </c>
      <c r="M70" s="5">
        <f t="shared" si="16"/>
        <v>1218</v>
      </c>
      <c r="N70" s="5">
        <f>(K70*100)/L70</f>
        <v>3.7766830870279144</v>
      </c>
      <c r="O70" s="5">
        <f t="shared" si="17"/>
        <v>3.0856472882968564</v>
      </c>
      <c r="R70" s="5"/>
      <c r="T70" s="10"/>
    </row>
    <row r="71" spans="1:20">
      <c r="A71" t="s">
        <v>9</v>
      </c>
      <c r="B71">
        <v>13</v>
      </c>
      <c r="C71">
        <v>2</v>
      </c>
      <c r="D71">
        <v>3</v>
      </c>
      <c r="E71" t="s">
        <v>36</v>
      </c>
      <c r="F71" s="8" t="s">
        <v>29</v>
      </c>
      <c r="G71" t="s">
        <v>12</v>
      </c>
      <c r="H71">
        <v>1</v>
      </c>
      <c r="I71" t="s">
        <v>33</v>
      </c>
      <c r="J71" s="3">
        <v>2800</v>
      </c>
      <c r="K71">
        <v>0</v>
      </c>
      <c r="L71">
        <f t="shared" si="6"/>
        <v>2800</v>
      </c>
      <c r="M71" s="5">
        <f t="shared" si="16"/>
        <v>2800</v>
      </c>
      <c r="N71" s="5">
        <f t="shared" ref="N71:N209" si="18">(K71*100)/L71</f>
        <v>0</v>
      </c>
      <c r="O71" s="5">
        <f t="shared" si="17"/>
        <v>3.4471580313422194</v>
      </c>
      <c r="R71" s="5"/>
      <c r="T71" s="10"/>
    </row>
    <row r="72" spans="1:20">
      <c r="A72" t="s">
        <v>9</v>
      </c>
      <c r="B72">
        <v>18</v>
      </c>
      <c r="C72">
        <v>2</v>
      </c>
      <c r="D72">
        <v>3</v>
      </c>
      <c r="E72" t="s">
        <v>36</v>
      </c>
      <c r="F72" s="8" t="s">
        <v>29</v>
      </c>
      <c r="G72" t="s">
        <v>11</v>
      </c>
      <c r="H72">
        <v>8</v>
      </c>
      <c r="I72" t="s">
        <v>33</v>
      </c>
      <c r="J72" s="3">
        <v>3000</v>
      </c>
      <c r="K72">
        <v>4830</v>
      </c>
      <c r="L72">
        <f t="shared" si="6"/>
        <v>7830</v>
      </c>
      <c r="M72" s="5">
        <f t="shared" si="16"/>
        <v>978.75</v>
      </c>
      <c r="N72" s="5">
        <f t="shared" si="18"/>
        <v>61.685823754789268</v>
      </c>
      <c r="O72" s="5">
        <f t="shared" si="17"/>
        <v>2.9906717750659997</v>
      </c>
      <c r="R72" s="5"/>
      <c r="T72" s="10"/>
    </row>
    <row r="73" spans="1:20">
      <c r="A73" t="s">
        <v>9</v>
      </c>
      <c r="B73">
        <v>19</v>
      </c>
      <c r="C73">
        <v>2</v>
      </c>
      <c r="D73">
        <v>3</v>
      </c>
      <c r="E73" t="s">
        <v>36</v>
      </c>
      <c r="F73" s="8" t="s">
        <v>29</v>
      </c>
      <c r="G73" t="s">
        <v>12</v>
      </c>
      <c r="H73">
        <v>1</v>
      </c>
      <c r="I73" t="s">
        <v>33</v>
      </c>
      <c r="J73" s="3">
        <v>890</v>
      </c>
      <c r="K73">
        <v>0</v>
      </c>
      <c r="L73">
        <f t="shared" si="6"/>
        <v>890</v>
      </c>
      <c r="M73" s="5">
        <f t="shared" si="16"/>
        <v>890</v>
      </c>
      <c r="N73" s="5">
        <f t="shared" si="18"/>
        <v>0</v>
      </c>
      <c r="O73" s="5">
        <f t="shared" si="17"/>
        <v>2.9493900066449128</v>
      </c>
      <c r="R73" s="5"/>
      <c r="T73" s="10"/>
    </row>
    <row r="74" spans="1:20">
      <c r="A74" t="s">
        <v>9</v>
      </c>
      <c r="B74">
        <v>19</v>
      </c>
      <c r="C74">
        <v>2</v>
      </c>
      <c r="D74">
        <v>3</v>
      </c>
      <c r="E74" t="s">
        <v>36</v>
      </c>
      <c r="F74" s="8" t="s">
        <v>29</v>
      </c>
      <c r="G74" t="s">
        <v>11</v>
      </c>
      <c r="H74">
        <v>8</v>
      </c>
      <c r="I74" t="s">
        <v>33</v>
      </c>
      <c r="J74" s="3">
        <v>4000</v>
      </c>
      <c r="K74">
        <v>3930</v>
      </c>
      <c r="L74">
        <f t="shared" si="6"/>
        <v>7930</v>
      </c>
      <c r="M74" s="5">
        <f t="shared" si="16"/>
        <v>991.25</v>
      </c>
      <c r="N74" s="5">
        <f t="shared" si="18"/>
        <v>49.558638083228246</v>
      </c>
      <c r="O74" s="5">
        <f t="shared" si="17"/>
        <v>2.9961832003256603</v>
      </c>
      <c r="R74" s="5"/>
      <c r="T74" s="10"/>
    </row>
    <row r="75" spans="1:20">
      <c r="A75" t="s">
        <v>9</v>
      </c>
      <c r="B75">
        <v>20</v>
      </c>
      <c r="C75">
        <v>2</v>
      </c>
      <c r="D75">
        <v>3</v>
      </c>
      <c r="E75" t="s">
        <v>36</v>
      </c>
      <c r="F75" s="8" t="s">
        <v>29</v>
      </c>
      <c r="G75" t="s">
        <v>12</v>
      </c>
      <c r="H75">
        <v>1</v>
      </c>
      <c r="I75" t="s">
        <v>33</v>
      </c>
      <c r="J75" s="3">
        <v>1850</v>
      </c>
      <c r="K75">
        <v>800</v>
      </c>
      <c r="L75">
        <f t="shared" si="6"/>
        <v>2650</v>
      </c>
      <c r="M75" s="5">
        <f t="shared" si="16"/>
        <v>2650</v>
      </c>
      <c r="N75" s="5">
        <f t="shared" si="18"/>
        <v>30.188679245283019</v>
      </c>
      <c r="O75" s="5">
        <f t="shared" si="17"/>
        <v>3.4232458739368079</v>
      </c>
      <c r="R75" s="5"/>
      <c r="T75" s="10"/>
    </row>
    <row r="76" spans="1:20">
      <c r="A76" t="s">
        <v>9</v>
      </c>
      <c r="B76">
        <v>20</v>
      </c>
      <c r="C76">
        <v>2</v>
      </c>
      <c r="D76">
        <v>3</v>
      </c>
      <c r="E76" t="s">
        <v>36</v>
      </c>
      <c r="F76" s="8" t="s">
        <v>29</v>
      </c>
      <c r="G76" t="s">
        <v>11</v>
      </c>
      <c r="H76">
        <v>8</v>
      </c>
      <c r="I76" t="s">
        <v>33</v>
      </c>
      <c r="J76" s="3">
        <v>3500</v>
      </c>
      <c r="K76">
        <v>2370</v>
      </c>
      <c r="L76">
        <f t="shared" si="6"/>
        <v>5870</v>
      </c>
      <c r="M76" s="5">
        <f t="shared" si="16"/>
        <v>733.75</v>
      </c>
      <c r="N76" s="5">
        <f t="shared" si="18"/>
        <v>40.374787052810902</v>
      </c>
      <c r="O76" s="5">
        <f t="shared" si="17"/>
        <v>2.8655481142556707</v>
      </c>
      <c r="R76" s="5"/>
      <c r="T76" s="10"/>
    </row>
    <row r="77" spans="1:20">
      <c r="A77" t="s">
        <v>9</v>
      </c>
      <c r="B77">
        <v>22</v>
      </c>
      <c r="C77">
        <v>2</v>
      </c>
      <c r="D77">
        <v>3</v>
      </c>
      <c r="E77" t="s">
        <v>36</v>
      </c>
      <c r="F77" s="8" t="s">
        <v>29</v>
      </c>
      <c r="G77" t="s">
        <v>12</v>
      </c>
      <c r="H77">
        <v>1</v>
      </c>
      <c r="I77" t="s">
        <v>33</v>
      </c>
      <c r="J77" s="3">
        <v>1060</v>
      </c>
      <c r="K77">
        <v>380</v>
      </c>
      <c r="L77">
        <f t="shared" si="6"/>
        <v>1440</v>
      </c>
      <c r="M77" s="5">
        <f t="shared" si="16"/>
        <v>1440</v>
      </c>
      <c r="N77" s="5">
        <f t="shared" si="18"/>
        <v>26.388888888888889</v>
      </c>
      <c r="O77" s="5">
        <f t="shared" si="17"/>
        <v>3.1583624920952498</v>
      </c>
      <c r="R77" s="5"/>
      <c r="T77" s="10"/>
    </row>
    <row r="78" spans="1:20">
      <c r="A78" t="s">
        <v>9</v>
      </c>
      <c r="B78">
        <v>22</v>
      </c>
      <c r="C78">
        <v>2</v>
      </c>
      <c r="D78">
        <v>3</v>
      </c>
      <c r="E78" t="s">
        <v>36</v>
      </c>
      <c r="F78" s="8" t="s">
        <v>29</v>
      </c>
      <c r="G78" t="s">
        <v>11</v>
      </c>
      <c r="H78">
        <v>8</v>
      </c>
      <c r="I78" t="s">
        <v>33</v>
      </c>
      <c r="J78" s="3">
        <v>3500</v>
      </c>
      <c r="K78">
        <v>1220</v>
      </c>
      <c r="L78">
        <f t="shared" si="6"/>
        <v>4720</v>
      </c>
      <c r="M78" s="5">
        <f t="shared" si="16"/>
        <v>590</v>
      </c>
      <c r="N78" s="5">
        <f t="shared" si="18"/>
        <v>25.847457627118644</v>
      </c>
      <c r="O78" s="5">
        <f t="shared" si="17"/>
        <v>2.7708520116421442</v>
      </c>
      <c r="R78" s="5"/>
      <c r="T78" s="10"/>
    </row>
    <row r="79" spans="1:20">
      <c r="A79" t="s">
        <v>9</v>
      </c>
      <c r="B79">
        <v>23</v>
      </c>
      <c r="C79">
        <v>2</v>
      </c>
      <c r="D79">
        <v>3</v>
      </c>
      <c r="E79" t="s">
        <v>36</v>
      </c>
      <c r="F79" s="8" t="s">
        <v>29</v>
      </c>
      <c r="G79" t="s">
        <v>11</v>
      </c>
      <c r="H79">
        <v>8</v>
      </c>
      <c r="I79" t="s">
        <v>33</v>
      </c>
      <c r="J79" s="3">
        <v>3000</v>
      </c>
      <c r="K79">
        <v>2330</v>
      </c>
      <c r="L79">
        <f t="shared" si="6"/>
        <v>5330</v>
      </c>
      <c r="M79" s="5">
        <f t="shared" si="16"/>
        <v>666.25</v>
      </c>
      <c r="N79" s="5">
        <f t="shared" si="18"/>
        <v>43.714821763602252</v>
      </c>
      <c r="O79" s="5">
        <f t="shared" si="17"/>
        <v>2.8236372220346286</v>
      </c>
      <c r="R79" s="5"/>
      <c r="T79" s="10"/>
    </row>
    <row r="80" spans="1:20">
      <c r="A80" t="s">
        <v>9</v>
      </c>
      <c r="B80">
        <v>23</v>
      </c>
      <c r="C80">
        <v>2</v>
      </c>
      <c r="D80">
        <v>3</v>
      </c>
      <c r="E80" t="s">
        <v>36</v>
      </c>
      <c r="F80" s="8" t="s">
        <v>29</v>
      </c>
      <c r="G80" t="s">
        <v>12</v>
      </c>
      <c r="H80">
        <v>1</v>
      </c>
      <c r="I80" t="s">
        <v>33</v>
      </c>
      <c r="J80" s="3">
        <v>0</v>
      </c>
      <c r="K80">
        <v>0</v>
      </c>
      <c r="L80">
        <f t="shared" si="6"/>
        <v>0</v>
      </c>
      <c r="M80" s="5">
        <f t="shared" si="16"/>
        <v>0</v>
      </c>
      <c r="O80" s="5">
        <v>0</v>
      </c>
      <c r="R80" s="5"/>
      <c r="T80" s="10"/>
    </row>
    <row r="81" spans="1:20">
      <c r="A81" t="s">
        <v>9</v>
      </c>
      <c r="B81">
        <v>26</v>
      </c>
      <c r="C81">
        <v>2</v>
      </c>
      <c r="D81">
        <v>3</v>
      </c>
      <c r="E81" t="s">
        <v>36</v>
      </c>
      <c r="F81" s="8" t="s">
        <v>29</v>
      </c>
      <c r="G81" t="s">
        <v>12</v>
      </c>
      <c r="H81">
        <v>1</v>
      </c>
      <c r="I81" t="s">
        <v>33</v>
      </c>
      <c r="J81" s="3">
        <v>3340</v>
      </c>
      <c r="K81">
        <v>0</v>
      </c>
      <c r="L81">
        <f t="shared" si="6"/>
        <v>3340</v>
      </c>
      <c r="M81" s="5">
        <f t="shared" si="16"/>
        <v>3340</v>
      </c>
      <c r="N81" s="5">
        <f t="shared" si="18"/>
        <v>0</v>
      </c>
      <c r="O81" s="5">
        <f t="shared" si="17"/>
        <v>3.5237464668115646</v>
      </c>
      <c r="R81" s="5"/>
      <c r="T81" s="10"/>
    </row>
    <row r="82" spans="1:20">
      <c r="A82" t="s">
        <v>9</v>
      </c>
      <c r="B82">
        <v>27</v>
      </c>
      <c r="C82">
        <v>2</v>
      </c>
      <c r="D82">
        <v>3</v>
      </c>
      <c r="E82" t="s">
        <v>36</v>
      </c>
      <c r="F82" s="8" t="s">
        <v>29</v>
      </c>
      <c r="G82" t="s">
        <v>12</v>
      </c>
      <c r="H82">
        <v>2</v>
      </c>
      <c r="I82" t="s">
        <v>33</v>
      </c>
      <c r="J82" s="3">
        <v>6950</v>
      </c>
      <c r="K82">
        <v>140</v>
      </c>
      <c r="L82">
        <f t="shared" si="6"/>
        <v>7090</v>
      </c>
      <c r="M82" s="5">
        <f t="shared" si="16"/>
        <v>3545</v>
      </c>
      <c r="N82" s="5">
        <f t="shared" si="18"/>
        <v>1.9746121297602257</v>
      </c>
      <c r="O82" s="5">
        <f t="shared" si="17"/>
        <v>3.5496162395190853</v>
      </c>
      <c r="R82" s="5"/>
      <c r="T82" s="10"/>
    </row>
    <row r="83" spans="1:20">
      <c r="A83" t="s">
        <v>9</v>
      </c>
      <c r="B83">
        <v>27</v>
      </c>
      <c r="C83">
        <v>2</v>
      </c>
      <c r="D83">
        <v>3</v>
      </c>
      <c r="E83" t="s">
        <v>36</v>
      </c>
      <c r="F83" s="8" t="s">
        <v>29</v>
      </c>
      <c r="G83" t="s">
        <v>11</v>
      </c>
      <c r="H83">
        <v>8</v>
      </c>
      <c r="I83" t="s">
        <v>33</v>
      </c>
      <c r="J83" s="3">
        <v>6000</v>
      </c>
      <c r="K83">
        <v>1110</v>
      </c>
      <c r="L83">
        <f t="shared" si="6"/>
        <v>7110</v>
      </c>
      <c r="M83" s="5">
        <f t="shared" si="16"/>
        <v>888.75</v>
      </c>
      <c r="N83" s="5">
        <f t="shared" si="18"/>
        <v>15.611814345991561</v>
      </c>
      <c r="O83" s="5">
        <f t="shared" si="17"/>
        <v>2.9487796137378228</v>
      </c>
      <c r="R83" s="5"/>
      <c r="T83" s="10"/>
    </row>
    <row r="84" spans="1:20">
      <c r="A84" t="s">
        <v>9</v>
      </c>
      <c r="B84">
        <v>28</v>
      </c>
      <c r="C84">
        <v>2</v>
      </c>
      <c r="D84">
        <v>3</v>
      </c>
      <c r="E84" t="s">
        <v>36</v>
      </c>
      <c r="F84" s="8" t="s">
        <v>29</v>
      </c>
      <c r="G84" t="s">
        <v>12</v>
      </c>
      <c r="H84">
        <v>1</v>
      </c>
      <c r="I84" t="s">
        <v>33</v>
      </c>
      <c r="J84" s="3">
        <v>1990</v>
      </c>
      <c r="K84">
        <v>0</v>
      </c>
      <c r="L84">
        <f t="shared" si="6"/>
        <v>1990</v>
      </c>
      <c r="M84" s="5">
        <f t="shared" si="16"/>
        <v>1990</v>
      </c>
      <c r="N84" s="5">
        <f t="shared" si="18"/>
        <v>0</v>
      </c>
      <c r="O84" s="5">
        <f t="shared" si="17"/>
        <v>3.2988530764097068</v>
      </c>
      <c r="R84" s="5"/>
      <c r="T84" s="10"/>
    </row>
    <row r="85" spans="1:20">
      <c r="A85" t="s">
        <v>9</v>
      </c>
      <c r="B85">
        <v>28</v>
      </c>
      <c r="C85">
        <v>2</v>
      </c>
      <c r="D85">
        <v>3</v>
      </c>
      <c r="E85" t="s">
        <v>36</v>
      </c>
      <c r="F85" s="8" t="s">
        <v>29</v>
      </c>
      <c r="G85" t="s">
        <v>11</v>
      </c>
      <c r="H85">
        <v>8</v>
      </c>
      <c r="I85" t="s">
        <v>33</v>
      </c>
      <c r="J85" s="3">
        <v>0</v>
      </c>
      <c r="K85">
        <v>2180</v>
      </c>
      <c r="L85">
        <f t="shared" si="6"/>
        <v>2180</v>
      </c>
      <c r="M85" s="5">
        <f t="shared" si="16"/>
        <v>272.5</v>
      </c>
      <c r="N85" s="5">
        <f t="shared" si="18"/>
        <v>100</v>
      </c>
      <c r="O85" s="5">
        <f t="shared" si="17"/>
        <v>2.4353665066126613</v>
      </c>
      <c r="R85" s="5"/>
      <c r="T85" s="10"/>
    </row>
    <row r="86" spans="1:20">
      <c r="A86" t="s">
        <v>9</v>
      </c>
      <c r="B86">
        <v>29</v>
      </c>
      <c r="C86">
        <v>2</v>
      </c>
      <c r="D86">
        <v>3</v>
      </c>
      <c r="E86" t="s">
        <v>36</v>
      </c>
      <c r="F86" s="8" t="s">
        <v>29</v>
      </c>
      <c r="G86" t="s">
        <v>12</v>
      </c>
      <c r="H86">
        <v>2</v>
      </c>
      <c r="I86" t="s">
        <v>33</v>
      </c>
      <c r="J86" s="3">
        <v>2280</v>
      </c>
      <c r="K86">
        <v>1370</v>
      </c>
      <c r="L86">
        <f t="shared" si="6"/>
        <v>3650</v>
      </c>
      <c r="M86" s="5">
        <f t="shared" si="16"/>
        <v>1825</v>
      </c>
      <c r="N86" s="5">
        <f t="shared" si="18"/>
        <v>37.534246575342465</v>
      </c>
      <c r="O86" s="5">
        <f t="shared" si="17"/>
        <v>3.2612628687924934</v>
      </c>
      <c r="R86" s="5"/>
      <c r="T86" s="10"/>
    </row>
    <row r="87" spans="1:20">
      <c r="A87" t="s">
        <v>9</v>
      </c>
      <c r="B87">
        <v>29</v>
      </c>
      <c r="C87">
        <v>2</v>
      </c>
      <c r="D87">
        <v>3</v>
      </c>
      <c r="E87" t="s">
        <v>36</v>
      </c>
      <c r="F87" s="8" t="s">
        <v>29</v>
      </c>
      <c r="G87" t="s">
        <v>11</v>
      </c>
      <c r="H87">
        <v>9</v>
      </c>
      <c r="I87" t="s">
        <v>33</v>
      </c>
      <c r="J87" s="3">
        <v>1290</v>
      </c>
      <c r="K87">
        <v>1460</v>
      </c>
      <c r="L87">
        <f t="shared" si="6"/>
        <v>2750</v>
      </c>
      <c r="M87" s="5">
        <f t="shared" si="16"/>
        <v>305.55555555555554</v>
      </c>
      <c r="N87" s="5">
        <f t="shared" si="18"/>
        <v>53.090909090909093</v>
      </c>
      <c r="O87" s="5">
        <f t="shared" si="17"/>
        <v>2.4850901843909377</v>
      </c>
      <c r="R87" s="5"/>
      <c r="T87" s="10"/>
    </row>
    <row r="88" spans="1:20">
      <c r="A88" t="s">
        <v>9</v>
      </c>
      <c r="B88">
        <v>1</v>
      </c>
      <c r="C88">
        <v>3</v>
      </c>
      <c r="D88">
        <v>3</v>
      </c>
      <c r="E88" t="s">
        <v>36</v>
      </c>
      <c r="F88" s="8" t="s">
        <v>29</v>
      </c>
      <c r="G88" t="s">
        <v>12</v>
      </c>
      <c r="H88">
        <v>1</v>
      </c>
      <c r="I88" t="s">
        <v>33</v>
      </c>
      <c r="J88" s="3">
        <v>0</v>
      </c>
      <c r="K88">
        <v>940</v>
      </c>
      <c r="L88">
        <f t="shared" si="6"/>
        <v>940</v>
      </c>
      <c r="M88" s="5">
        <f t="shared" si="16"/>
        <v>940</v>
      </c>
      <c r="N88" s="5">
        <f t="shared" si="18"/>
        <v>100</v>
      </c>
      <c r="O88" s="5">
        <f t="shared" si="17"/>
        <v>2.9731278535996988</v>
      </c>
      <c r="R88" s="5"/>
      <c r="T88" s="10"/>
    </row>
    <row r="89" spans="1:20">
      <c r="A89" t="s">
        <v>9</v>
      </c>
      <c r="B89">
        <v>1</v>
      </c>
      <c r="C89">
        <v>3</v>
      </c>
      <c r="D89">
        <v>3</v>
      </c>
      <c r="E89" t="s">
        <v>36</v>
      </c>
      <c r="F89" s="8" t="s">
        <v>29</v>
      </c>
      <c r="G89" t="s">
        <v>11</v>
      </c>
      <c r="H89">
        <v>9</v>
      </c>
      <c r="I89" t="s">
        <v>33</v>
      </c>
      <c r="J89" s="3">
        <v>1500</v>
      </c>
      <c r="K89">
        <v>2670</v>
      </c>
      <c r="L89">
        <f t="shared" si="6"/>
        <v>4170</v>
      </c>
      <c r="M89" s="5">
        <f t="shared" si="16"/>
        <v>463.33333333333331</v>
      </c>
      <c r="N89" s="5">
        <f t="shared" si="18"/>
        <v>64.02877697841727</v>
      </c>
      <c r="O89" s="5">
        <f t="shared" si="17"/>
        <v>2.6658935455344328</v>
      </c>
      <c r="R89" s="5"/>
      <c r="T89" s="10"/>
    </row>
    <row r="90" spans="1:20">
      <c r="A90" t="s">
        <v>9</v>
      </c>
      <c r="B90">
        <v>3</v>
      </c>
      <c r="C90">
        <v>3</v>
      </c>
      <c r="D90">
        <v>3</v>
      </c>
      <c r="E90" t="s">
        <v>36</v>
      </c>
      <c r="F90" s="8" t="s">
        <v>29</v>
      </c>
      <c r="G90" t="s">
        <v>12</v>
      </c>
      <c r="H90">
        <v>2</v>
      </c>
      <c r="I90" t="s">
        <v>33</v>
      </c>
      <c r="J90" s="3">
        <v>440</v>
      </c>
      <c r="K90">
        <v>1670</v>
      </c>
      <c r="L90">
        <f t="shared" si="6"/>
        <v>2110</v>
      </c>
      <c r="M90" s="5">
        <f t="shared" si="16"/>
        <v>1055</v>
      </c>
      <c r="N90" s="5">
        <f t="shared" si="18"/>
        <v>79.146919431279628</v>
      </c>
      <c r="O90" s="5">
        <f t="shared" si="17"/>
        <v>3.0232524596337114</v>
      </c>
      <c r="R90" s="5"/>
      <c r="T90" s="10"/>
    </row>
    <row r="91" spans="1:20">
      <c r="A91" t="s">
        <v>9</v>
      </c>
      <c r="B91">
        <v>5</v>
      </c>
      <c r="C91">
        <v>3</v>
      </c>
      <c r="D91">
        <v>3</v>
      </c>
      <c r="E91" t="s">
        <v>36</v>
      </c>
      <c r="F91" s="8" t="s">
        <v>29</v>
      </c>
      <c r="G91" t="s">
        <v>12</v>
      </c>
      <c r="H91">
        <v>2</v>
      </c>
      <c r="I91" t="s">
        <v>33</v>
      </c>
      <c r="J91" s="3">
        <v>7270</v>
      </c>
      <c r="K91">
        <v>3370</v>
      </c>
      <c r="L91">
        <f t="shared" si="6"/>
        <v>10640</v>
      </c>
      <c r="M91" s="5">
        <f t="shared" si="16"/>
        <v>5320</v>
      </c>
      <c r="N91" s="5">
        <f t="shared" si="18"/>
        <v>31.672932330827066</v>
      </c>
      <c r="O91" s="5">
        <f t="shared" si="17"/>
        <v>3.7259116322950483</v>
      </c>
      <c r="R91" s="5"/>
      <c r="T91" s="10"/>
    </row>
    <row r="92" spans="1:20">
      <c r="A92" t="s">
        <v>9</v>
      </c>
      <c r="B92">
        <v>5</v>
      </c>
      <c r="C92">
        <v>3</v>
      </c>
      <c r="D92">
        <v>3</v>
      </c>
      <c r="E92" t="s">
        <v>36</v>
      </c>
      <c r="F92" s="8" t="s">
        <v>29</v>
      </c>
      <c r="G92" t="s">
        <v>11</v>
      </c>
      <c r="H92">
        <v>2</v>
      </c>
      <c r="I92" t="s">
        <v>33</v>
      </c>
      <c r="J92" s="3">
        <v>2300</v>
      </c>
      <c r="K92">
        <v>3370</v>
      </c>
      <c r="L92">
        <f>J92+K92</f>
        <v>5670</v>
      </c>
      <c r="M92" s="5">
        <f t="shared" si="16"/>
        <v>2835</v>
      </c>
      <c r="N92" s="5">
        <f>(K92*100)/L92</f>
        <v>59.435626102292765</v>
      </c>
      <c r="O92" s="5">
        <f t="shared" si="17"/>
        <v>3.4525530632289252</v>
      </c>
      <c r="R92" s="5"/>
      <c r="T92" s="10"/>
    </row>
    <row r="93" spans="1:20">
      <c r="A93" t="s">
        <v>9</v>
      </c>
      <c r="B93">
        <v>6</v>
      </c>
      <c r="C93">
        <v>3</v>
      </c>
      <c r="D93">
        <v>3</v>
      </c>
      <c r="E93" t="s">
        <v>36</v>
      </c>
      <c r="F93" s="8" t="s">
        <v>29</v>
      </c>
      <c r="G93" t="s">
        <v>11</v>
      </c>
      <c r="H93">
        <v>9</v>
      </c>
      <c r="I93" t="s">
        <v>33</v>
      </c>
      <c r="J93">
        <v>6500</v>
      </c>
      <c r="K93">
        <v>1710</v>
      </c>
      <c r="L93">
        <f>J93+K93</f>
        <v>8210</v>
      </c>
      <c r="M93" s="5">
        <f t="shared" si="16"/>
        <v>912.22222222222217</v>
      </c>
      <c r="N93" s="5">
        <f>(K93*100)/L93</f>
        <v>20.828258221680876</v>
      </c>
      <c r="O93" s="5">
        <f t="shared" si="17"/>
        <v>2.9601006476801159</v>
      </c>
      <c r="R93" s="5"/>
      <c r="T93" s="10"/>
    </row>
    <row r="94" spans="1:20">
      <c r="A94" t="s">
        <v>9</v>
      </c>
      <c r="B94">
        <v>7</v>
      </c>
      <c r="C94">
        <v>3</v>
      </c>
      <c r="D94">
        <v>3</v>
      </c>
      <c r="E94" t="s">
        <v>36</v>
      </c>
      <c r="F94" s="8" t="s">
        <v>29</v>
      </c>
      <c r="G94" t="s">
        <v>12</v>
      </c>
      <c r="H94">
        <v>2</v>
      </c>
      <c r="I94" t="s">
        <v>33</v>
      </c>
      <c r="J94" s="3">
        <v>5980</v>
      </c>
      <c r="K94">
        <v>130</v>
      </c>
      <c r="L94">
        <f t="shared" si="6"/>
        <v>6110</v>
      </c>
      <c r="M94" s="5">
        <f t="shared" si="16"/>
        <v>3055</v>
      </c>
      <c r="N94" s="5">
        <f t="shared" si="18"/>
        <v>2.1276595744680851</v>
      </c>
      <c r="O94" s="5">
        <f t="shared" si="17"/>
        <v>3.4850112145785732</v>
      </c>
      <c r="R94" s="5"/>
      <c r="T94" s="10"/>
    </row>
    <row r="95" spans="1:20">
      <c r="A95" t="s">
        <v>9</v>
      </c>
      <c r="B95">
        <v>8</v>
      </c>
      <c r="C95">
        <v>3</v>
      </c>
      <c r="D95">
        <v>3</v>
      </c>
      <c r="E95" t="s">
        <v>36</v>
      </c>
      <c r="F95" s="8" t="s">
        <v>29</v>
      </c>
      <c r="G95" t="s">
        <v>12</v>
      </c>
      <c r="H95">
        <v>2</v>
      </c>
      <c r="I95" t="s">
        <v>33</v>
      </c>
      <c r="J95" s="3">
        <v>1340</v>
      </c>
      <c r="K95">
        <v>1130</v>
      </c>
      <c r="L95">
        <f t="shared" si="6"/>
        <v>2470</v>
      </c>
      <c r="M95" s="5">
        <f t="shared" si="16"/>
        <v>1235</v>
      </c>
      <c r="N95" s="5">
        <f t="shared" si="18"/>
        <v>45.748987854251013</v>
      </c>
      <c r="O95" s="5">
        <f t="shared" si="17"/>
        <v>3.0916669575956846</v>
      </c>
      <c r="R95" s="5"/>
      <c r="T95" s="10"/>
    </row>
    <row r="96" spans="1:20">
      <c r="A96" t="s">
        <v>9</v>
      </c>
      <c r="B96">
        <v>11</v>
      </c>
      <c r="C96">
        <v>3</v>
      </c>
      <c r="D96">
        <v>3</v>
      </c>
      <c r="E96" t="s">
        <v>36</v>
      </c>
      <c r="F96" s="8" t="s">
        <v>29</v>
      </c>
      <c r="G96" t="s">
        <v>11</v>
      </c>
      <c r="H96">
        <v>8</v>
      </c>
      <c r="I96" t="s">
        <v>33</v>
      </c>
      <c r="J96" s="3">
        <v>1800</v>
      </c>
      <c r="K96">
        <v>720</v>
      </c>
      <c r="L96">
        <f t="shared" si="6"/>
        <v>2520</v>
      </c>
      <c r="M96" s="5">
        <f t="shared" si="16"/>
        <v>315</v>
      </c>
      <c r="N96" s="5">
        <f t="shared" si="18"/>
        <v>28.571428571428573</v>
      </c>
      <c r="O96" s="5">
        <f t="shared" si="17"/>
        <v>2.4983105537896004</v>
      </c>
      <c r="R96" s="5"/>
      <c r="T96" s="10"/>
    </row>
    <row r="97" spans="1:20">
      <c r="A97" t="s">
        <v>9</v>
      </c>
      <c r="B97">
        <v>11</v>
      </c>
      <c r="C97">
        <v>3</v>
      </c>
      <c r="D97">
        <v>3</v>
      </c>
      <c r="E97" t="s">
        <v>36</v>
      </c>
      <c r="F97" s="8" t="s">
        <v>29</v>
      </c>
      <c r="G97" t="s">
        <v>12</v>
      </c>
      <c r="H97">
        <v>2</v>
      </c>
      <c r="I97" t="s">
        <v>33</v>
      </c>
      <c r="J97" s="3">
        <v>930</v>
      </c>
      <c r="K97">
        <v>290</v>
      </c>
      <c r="L97">
        <f t="shared" si="6"/>
        <v>1220</v>
      </c>
      <c r="M97" s="5">
        <f t="shared" si="16"/>
        <v>610</v>
      </c>
      <c r="N97" s="5">
        <f t="shared" si="18"/>
        <v>23.770491803278688</v>
      </c>
      <c r="O97" s="5">
        <f t="shared" si="17"/>
        <v>2.7853298350107671</v>
      </c>
      <c r="R97" s="5"/>
      <c r="T97" s="10"/>
    </row>
    <row r="98" spans="1:20">
      <c r="A98" t="s">
        <v>9</v>
      </c>
      <c r="B98">
        <v>12</v>
      </c>
      <c r="C98">
        <v>3</v>
      </c>
      <c r="D98">
        <v>3</v>
      </c>
      <c r="E98" t="s">
        <v>36</v>
      </c>
      <c r="F98" s="8" t="s">
        <v>29</v>
      </c>
      <c r="G98" t="s">
        <v>11</v>
      </c>
      <c r="H98">
        <v>8</v>
      </c>
      <c r="I98" t="s">
        <v>33</v>
      </c>
      <c r="J98" s="3">
        <v>5700</v>
      </c>
      <c r="K98">
        <v>990</v>
      </c>
      <c r="L98">
        <f t="shared" si="6"/>
        <v>6690</v>
      </c>
      <c r="M98" s="5">
        <f t="shared" si="16"/>
        <v>836.25</v>
      </c>
      <c r="N98" s="5">
        <f t="shared" si="18"/>
        <v>14.798206278026905</v>
      </c>
      <c r="O98" s="5">
        <f t="shared" si="17"/>
        <v>2.9223361307758795</v>
      </c>
      <c r="R98" s="5"/>
      <c r="T98" s="10"/>
    </row>
    <row r="99" spans="1:20">
      <c r="A99" t="s">
        <v>9</v>
      </c>
      <c r="B99">
        <v>12</v>
      </c>
      <c r="C99">
        <v>3</v>
      </c>
      <c r="D99">
        <v>3</v>
      </c>
      <c r="E99" t="s">
        <v>36</v>
      </c>
      <c r="F99" s="8" t="s">
        <v>29</v>
      </c>
      <c r="G99" t="s">
        <v>12</v>
      </c>
      <c r="H99">
        <v>2</v>
      </c>
      <c r="I99" t="s">
        <v>33</v>
      </c>
      <c r="J99" s="3">
        <v>2760</v>
      </c>
      <c r="K99">
        <v>580</v>
      </c>
      <c r="L99">
        <f t="shared" si="6"/>
        <v>3340</v>
      </c>
      <c r="M99" s="5">
        <f t="shared" si="16"/>
        <v>1670</v>
      </c>
      <c r="N99" s="5">
        <f t="shared" si="18"/>
        <v>17.365269461077844</v>
      </c>
      <c r="O99" s="5">
        <f t="shared" si="17"/>
        <v>3.2227164711475833</v>
      </c>
      <c r="R99" s="5"/>
      <c r="T99" s="10"/>
    </row>
    <row r="100" spans="1:20">
      <c r="A100" t="s">
        <v>9</v>
      </c>
      <c r="B100">
        <v>13</v>
      </c>
      <c r="C100">
        <v>3</v>
      </c>
      <c r="D100">
        <v>3</v>
      </c>
      <c r="E100" t="s">
        <v>36</v>
      </c>
      <c r="F100" s="8" t="s">
        <v>29</v>
      </c>
      <c r="G100" t="s">
        <v>11</v>
      </c>
      <c r="H100">
        <v>8</v>
      </c>
      <c r="I100" t="s">
        <v>33</v>
      </c>
      <c r="J100" s="3">
        <v>3000</v>
      </c>
      <c r="K100">
        <v>260</v>
      </c>
      <c r="L100">
        <f t="shared" si="6"/>
        <v>3260</v>
      </c>
      <c r="M100" s="5">
        <f t="shared" si="16"/>
        <v>407.5</v>
      </c>
      <c r="N100" s="5">
        <f t="shared" si="18"/>
        <v>7.9754601226993866</v>
      </c>
      <c r="O100" s="5">
        <f t="shared" si="17"/>
        <v>2.6101276130759956</v>
      </c>
      <c r="R100" s="5"/>
      <c r="T100" s="10"/>
    </row>
    <row r="101" spans="1:20">
      <c r="A101" t="s">
        <v>9</v>
      </c>
      <c r="B101">
        <v>13</v>
      </c>
      <c r="C101">
        <v>3</v>
      </c>
      <c r="D101">
        <v>3</v>
      </c>
      <c r="E101" t="s">
        <v>36</v>
      </c>
      <c r="F101" s="8" t="s">
        <v>29</v>
      </c>
      <c r="G101" t="s">
        <v>12</v>
      </c>
      <c r="H101">
        <v>2</v>
      </c>
      <c r="I101" t="s">
        <v>33</v>
      </c>
      <c r="J101" s="3">
        <v>1430</v>
      </c>
      <c r="K101">
        <v>780</v>
      </c>
      <c r="L101">
        <f t="shared" si="6"/>
        <v>2210</v>
      </c>
      <c r="M101" s="5">
        <f t="shared" si="16"/>
        <v>1105</v>
      </c>
      <c r="N101" s="5">
        <f t="shared" si="18"/>
        <v>35.294117647058826</v>
      </c>
      <c r="O101" s="5">
        <f t="shared" si="17"/>
        <v>3.0433622780211294</v>
      </c>
      <c r="R101" s="5"/>
      <c r="T101" s="10"/>
    </row>
    <row r="102" spans="1:20">
      <c r="A102" t="s">
        <v>9</v>
      </c>
      <c r="B102">
        <v>15</v>
      </c>
      <c r="C102">
        <v>3</v>
      </c>
      <c r="D102">
        <v>3</v>
      </c>
      <c r="E102" t="s">
        <v>36</v>
      </c>
      <c r="F102" s="9" t="s">
        <v>30</v>
      </c>
      <c r="G102" t="s">
        <v>12</v>
      </c>
      <c r="H102">
        <v>2</v>
      </c>
      <c r="I102" t="s">
        <v>34</v>
      </c>
      <c r="J102" s="3">
        <v>3750</v>
      </c>
      <c r="K102">
        <v>0</v>
      </c>
      <c r="L102">
        <f t="shared" si="6"/>
        <v>3750</v>
      </c>
      <c r="M102" s="5">
        <f t="shared" si="16"/>
        <v>1875</v>
      </c>
      <c r="N102" s="5">
        <f t="shared" si="18"/>
        <v>0</v>
      </c>
      <c r="O102" s="5">
        <f t="shared" si="17"/>
        <v>3.2730012720637376</v>
      </c>
      <c r="R102" s="5"/>
      <c r="T102" s="10"/>
    </row>
    <row r="103" spans="1:20">
      <c r="A103" t="s">
        <v>9</v>
      </c>
      <c r="B103">
        <v>15</v>
      </c>
      <c r="C103">
        <v>3</v>
      </c>
      <c r="D103">
        <v>3</v>
      </c>
      <c r="E103" t="s">
        <v>36</v>
      </c>
      <c r="F103" s="9" t="s">
        <v>30</v>
      </c>
      <c r="G103" t="s">
        <v>11</v>
      </c>
      <c r="H103">
        <v>8</v>
      </c>
      <c r="I103" t="s">
        <v>34</v>
      </c>
      <c r="J103" s="3">
        <v>9000</v>
      </c>
      <c r="K103">
        <v>2100</v>
      </c>
      <c r="L103">
        <f t="shared" si="6"/>
        <v>11100</v>
      </c>
      <c r="M103" s="5">
        <f t="shared" si="16"/>
        <v>1387.5</v>
      </c>
      <c r="N103" s="5">
        <f t="shared" si="18"/>
        <v>18.918918918918919</v>
      </c>
      <c r="O103" s="5">
        <f t="shared" si="17"/>
        <v>3.1422329917947138</v>
      </c>
      <c r="R103" s="5"/>
      <c r="T103" s="10"/>
    </row>
    <row r="104" spans="1:20" s="16" customFormat="1">
      <c r="A104" s="16" t="s">
        <v>9</v>
      </c>
      <c r="B104" s="16">
        <v>17</v>
      </c>
      <c r="C104" s="16">
        <v>3</v>
      </c>
      <c r="D104" s="16">
        <v>3</v>
      </c>
      <c r="E104" s="16" t="s">
        <v>36</v>
      </c>
      <c r="F104" s="17" t="s">
        <v>30</v>
      </c>
      <c r="G104" s="16" t="s">
        <v>12</v>
      </c>
      <c r="H104" s="16">
        <v>2</v>
      </c>
      <c r="I104" s="16" t="s">
        <v>34</v>
      </c>
      <c r="J104" s="18">
        <v>550</v>
      </c>
      <c r="K104" s="16">
        <v>90</v>
      </c>
      <c r="L104" s="16">
        <f t="shared" si="6"/>
        <v>640</v>
      </c>
      <c r="M104" s="19">
        <f t="shared" si="16"/>
        <v>320</v>
      </c>
      <c r="N104" s="19">
        <f t="shared" si="18"/>
        <v>14.0625</v>
      </c>
      <c r="O104" s="19">
        <f t="shared" si="17"/>
        <v>2.5051499783199058</v>
      </c>
      <c r="R104" s="19"/>
      <c r="T104" s="20"/>
    </row>
    <row r="105" spans="1:20">
      <c r="A105" t="s">
        <v>9</v>
      </c>
      <c r="B105">
        <v>17</v>
      </c>
      <c r="C105">
        <v>3</v>
      </c>
      <c r="D105">
        <v>3</v>
      </c>
      <c r="E105" t="s">
        <v>36</v>
      </c>
      <c r="F105" s="9" t="s">
        <v>30</v>
      </c>
      <c r="G105" t="s">
        <v>11</v>
      </c>
      <c r="H105">
        <v>8</v>
      </c>
      <c r="I105" t="s">
        <v>34</v>
      </c>
      <c r="J105" s="3">
        <v>2500</v>
      </c>
      <c r="K105">
        <v>440</v>
      </c>
      <c r="L105">
        <f t="shared" ref="L105:L116" si="19">J105+K105</f>
        <v>2940</v>
      </c>
      <c r="M105" s="5">
        <f t="shared" si="16"/>
        <v>367.5</v>
      </c>
      <c r="N105" s="5">
        <f t="shared" ref="N105:N116" si="20">(K105*100)/L105</f>
        <v>14.965986394557824</v>
      </c>
      <c r="O105" s="5">
        <f t="shared" si="17"/>
        <v>2.5652573434202135</v>
      </c>
      <c r="R105" s="5"/>
      <c r="T105" s="10"/>
    </row>
    <row r="106" spans="1:20">
      <c r="A106" t="s">
        <v>9</v>
      </c>
      <c r="B106">
        <v>18</v>
      </c>
      <c r="C106">
        <v>3</v>
      </c>
      <c r="D106">
        <v>3</v>
      </c>
      <c r="E106" t="s">
        <v>36</v>
      </c>
      <c r="F106" s="9" t="s">
        <v>30</v>
      </c>
      <c r="G106" t="s">
        <v>11</v>
      </c>
      <c r="H106">
        <v>8</v>
      </c>
      <c r="I106" t="s">
        <v>34</v>
      </c>
      <c r="J106" s="3">
        <v>3000</v>
      </c>
      <c r="K106">
        <v>1100</v>
      </c>
      <c r="L106">
        <f t="shared" si="19"/>
        <v>4100</v>
      </c>
      <c r="M106" s="5">
        <f t="shared" si="16"/>
        <v>512.5</v>
      </c>
      <c r="N106" s="5">
        <f t="shared" si="20"/>
        <v>26.829268292682926</v>
      </c>
      <c r="O106" s="5">
        <f t="shared" si="17"/>
        <v>2.7096938697277917</v>
      </c>
      <c r="R106" s="5"/>
      <c r="T106" s="10"/>
    </row>
    <row r="107" spans="1:20" s="16" customFormat="1">
      <c r="A107" s="16" t="s">
        <v>9</v>
      </c>
      <c r="B107" s="16">
        <v>18</v>
      </c>
      <c r="C107" s="16">
        <v>3</v>
      </c>
      <c r="D107" s="16">
        <v>3</v>
      </c>
      <c r="E107" s="16" t="s">
        <v>36</v>
      </c>
      <c r="F107" s="17" t="s">
        <v>30</v>
      </c>
      <c r="G107" s="16" t="s">
        <v>12</v>
      </c>
      <c r="H107" s="16">
        <v>2</v>
      </c>
      <c r="I107" s="16" t="s">
        <v>34</v>
      </c>
      <c r="J107" s="18">
        <v>6030</v>
      </c>
      <c r="K107" s="16">
        <v>0</v>
      </c>
      <c r="L107" s="16">
        <f t="shared" si="19"/>
        <v>6030</v>
      </c>
      <c r="M107" s="19">
        <f t="shared" si="16"/>
        <v>3015</v>
      </c>
      <c r="N107" s="19">
        <f t="shared" si="20"/>
        <v>0</v>
      </c>
      <c r="O107" s="19">
        <f t="shared" si="17"/>
        <v>3.47928731647617</v>
      </c>
      <c r="R107" s="19"/>
      <c r="T107" s="20"/>
    </row>
    <row r="108" spans="1:20" s="16" customFormat="1">
      <c r="A108" s="16" t="s">
        <v>9</v>
      </c>
      <c r="B108" s="16">
        <v>19</v>
      </c>
      <c r="C108" s="16">
        <v>3</v>
      </c>
      <c r="D108" s="16">
        <v>3</v>
      </c>
      <c r="E108" s="16" t="s">
        <v>36</v>
      </c>
      <c r="F108" s="17" t="s">
        <v>30</v>
      </c>
      <c r="G108" s="16" t="s">
        <v>12</v>
      </c>
      <c r="H108" s="16">
        <v>2</v>
      </c>
      <c r="I108" s="16" t="s">
        <v>34</v>
      </c>
      <c r="J108" s="18">
        <v>1380</v>
      </c>
      <c r="K108" s="16">
        <v>0</v>
      </c>
      <c r="L108" s="16">
        <f t="shared" si="19"/>
        <v>1380</v>
      </c>
      <c r="M108" s="19">
        <f t="shared" si="16"/>
        <v>690</v>
      </c>
      <c r="N108" s="19">
        <f t="shared" si="20"/>
        <v>0</v>
      </c>
      <c r="O108" s="19">
        <f t="shared" si="17"/>
        <v>2.8388490907372552</v>
      </c>
      <c r="R108" s="19"/>
      <c r="T108" s="20"/>
    </row>
    <row r="109" spans="1:20">
      <c r="A109" t="s">
        <v>9</v>
      </c>
      <c r="B109">
        <v>19</v>
      </c>
      <c r="C109">
        <v>3</v>
      </c>
      <c r="D109">
        <v>3</v>
      </c>
      <c r="E109" t="s">
        <v>36</v>
      </c>
      <c r="F109" s="9" t="s">
        <v>30</v>
      </c>
      <c r="G109" t="s">
        <v>11</v>
      </c>
      <c r="H109">
        <v>8</v>
      </c>
      <c r="I109" t="s">
        <v>34</v>
      </c>
      <c r="J109" s="3">
        <v>1040</v>
      </c>
      <c r="K109">
        <v>510</v>
      </c>
      <c r="L109">
        <f t="shared" si="19"/>
        <v>1550</v>
      </c>
      <c r="M109" s="5">
        <f t="shared" si="16"/>
        <v>193.75</v>
      </c>
      <c r="N109" s="5">
        <f t="shared" si="20"/>
        <v>32.903225806451616</v>
      </c>
      <c r="O109" s="5">
        <f t="shared" si="17"/>
        <v>2.2872417111783481</v>
      </c>
      <c r="R109" s="5"/>
      <c r="T109" s="10"/>
    </row>
    <row r="110" spans="1:20" s="16" customFormat="1">
      <c r="A110" s="16" t="s">
        <v>9</v>
      </c>
      <c r="B110" s="16">
        <v>20</v>
      </c>
      <c r="C110" s="16">
        <v>3</v>
      </c>
      <c r="D110" s="16">
        <v>3</v>
      </c>
      <c r="E110" s="16" t="s">
        <v>36</v>
      </c>
      <c r="F110" s="17" t="s">
        <v>30</v>
      </c>
      <c r="G110" s="16" t="s">
        <v>12</v>
      </c>
      <c r="H110" s="16">
        <v>2</v>
      </c>
      <c r="I110" s="16" t="s">
        <v>34</v>
      </c>
      <c r="J110" s="18">
        <v>2060</v>
      </c>
      <c r="K110" s="16">
        <v>0</v>
      </c>
      <c r="L110" s="16">
        <f t="shared" si="19"/>
        <v>2060</v>
      </c>
      <c r="M110" s="19">
        <f t="shared" si="16"/>
        <v>1030</v>
      </c>
      <c r="N110" s="19">
        <f t="shared" si="20"/>
        <v>0</v>
      </c>
      <c r="O110" s="19">
        <f t="shared" si="17"/>
        <v>3.012837224705172</v>
      </c>
      <c r="R110" s="19"/>
      <c r="T110" s="20"/>
    </row>
    <row r="111" spans="1:20">
      <c r="A111" t="s">
        <v>9</v>
      </c>
      <c r="B111">
        <v>20</v>
      </c>
      <c r="C111">
        <v>3</v>
      </c>
      <c r="D111">
        <v>3</v>
      </c>
      <c r="E111" t="s">
        <v>36</v>
      </c>
      <c r="F111" s="9" t="s">
        <v>30</v>
      </c>
      <c r="G111" t="s">
        <v>11</v>
      </c>
      <c r="H111">
        <v>8</v>
      </c>
      <c r="I111" t="s">
        <v>34</v>
      </c>
      <c r="J111" s="3">
        <v>5800</v>
      </c>
      <c r="K111">
        <v>800</v>
      </c>
      <c r="L111">
        <f t="shared" si="19"/>
        <v>6600</v>
      </c>
      <c r="M111" s="5">
        <f t="shared" si="16"/>
        <v>825</v>
      </c>
      <c r="N111" s="5">
        <f t="shared" si="20"/>
        <v>12.121212121212121</v>
      </c>
      <c r="O111" s="5">
        <f t="shared" si="17"/>
        <v>2.916453948549925</v>
      </c>
      <c r="R111" s="5"/>
      <c r="T111" s="10"/>
    </row>
    <row r="112" spans="1:20">
      <c r="A112" t="s">
        <v>9</v>
      </c>
      <c r="B112">
        <v>21</v>
      </c>
      <c r="C112">
        <v>3</v>
      </c>
      <c r="D112">
        <v>3</v>
      </c>
      <c r="E112" t="s">
        <v>36</v>
      </c>
      <c r="F112" s="9" t="s">
        <v>30</v>
      </c>
      <c r="G112" t="s">
        <v>12</v>
      </c>
      <c r="H112">
        <v>1</v>
      </c>
      <c r="I112" t="s">
        <v>34</v>
      </c>
      <c r="J112" s="3">
        <v>1200</v>
      </c>
      <c r="K112">
        <v>0</v>
      </c>
      <c r="L112">
        <f t="shared" si="19"/>
        <v>1200</v>
      </c>
      <c r="M112" s="5">
        <f t="shared" si="16"/>
        <v>1200</v>
      </c>
      <c r="N112" s="5">
        <f t="shared" si="20"/>
        <v>0</v>
      </c>
      <c r="O112" s="5">
        <f t="shared" si="17"/>
        <v>3.0791812460476247</v>
      </c>
      <c r="R112" s="5"/>
      <c r="T112" s="10"/>
    </row>
    <row r="113" spans="1:20">
      <c r="A113" t="s">
        <v>9</v>
      </c>
      <c r="B113">
        <v>21</v>
      </c>
      <c r="C113">
        <v>3</v>
      </c>
      <c r="D113">
        <v>3</v>
      </c>
      <c r="E113" t="s">
        <v>36</v>
      </c>
      <c r="F113" s="9" t="s">
        <v>30</v>
      </c>
      <c r="G113" t="s">
        <v>11</v>
      </c>
      <c r="H113">
        <v>9</v>
      </c>
      <c r="I113" t="s">
        <v>34</v>
      </c>
      <c r="J113" s="3">
        <v>11000</v>
      </c>
      <c r="K113">
        <v>1200</v>
      </c>
      <c r="L113">
        <f t="shared" si="19"/>
        <v>12200</v>
      </c>
      <c r="M113" s="5">
        <f t="shared" si="16"/>
        <v>1355.5555555555557</v>
      </c>
      <c r="N113" s="5">
        <f t="shared" si="20"/>
        <v>9.8360655737704921</v>
      </c>
      <c r="O113" s="5">
        <f t="shared" si="17"/>
        <v>3.1321173212354232</v>
      </c>
      <c r="R113" s="5"/>
      <c r="T113" s="10"/>
    </row>
    <row r="114" spans="1:20">
      <c r="A114" t="s">
        <v>9</v>
      </c>
      <c r="B114">
        <v>22</v>
      </c>
      <c r="C114">
        <v>3</v>
      </c>
      <c r="D114">
        <v>3</v>
      </c>
      <c r="E114" t="s">
        <v>36</v>
      </c>
      <c r="F114" s="9" t="s">
        <v>30</v>
      </c>
      <c r="G114" t="s">
        <v>11</v>
      </c>
      <c r="H114">
        <v>9</v>
      </c>
      <c r="I114" t="s">
        <v>34</v>
      </c>
      <c r="J114" s="3">
        <v>4000</v>
      </c>
      <c r="K114">
        <v>240</v>
      </c>
      <c r="L114">
        <f t="shared" si="19"/>
        <v>4240</v>
      </c>
      <c r="M114" s="5">
        <f t="shared" si="16"/>
        <v>471.11111111111109</v>
      </c>
      <c r="N114" s="5">
        <f t="shared" si="20"/>
        <v>5.6603773584905657</v>
      </c>
      <c r="O114" s="5">
        <f t="shared" si="17"/>
        <v>2.6731233471534077</v>
      </c>
      <c r="R114" s="5"/>
      <c r="T114" s="10"/>
    </row>
    <row r="115" spans="1:20">
      <c r="A115" t="s">
        <v>9</v>
      </c>
      <c r="B115">
        <v>22</v>
      </c>
      <c r="C115">
        <v>3</v>
      </c>
      <c r="D115">
        <v>3</v>
      </c>
      <c r="E115" t="s">
        <v>36</v>
      </c>
      <c r="F115" s="9" t="s">
        <v>30</v>
      </c>
      <c r="G115" t="s">
        <v>12</v>
      </c>
      <c r="H115">
        <v>1</v>
      </c>
      <c r="I115" t="s">
        <v>34</v>
      </c>
      <c r="J115" s="3">
        <v>380</v>
      </c>
      <c r="K115">
        <v>0</v>
      </c>
      <c r="L115">
        <f t="shared" si="19"/>
        <v>380</v>
      </c>
      <c r="M115" s="5">
        <f t="shared" si="16"/>
        <v>380</v>
      </c>
      <c r="N115" s="5">
        <f t="shared" si="20"/>
        <v>0</v>
      </c>
      <c r="O115" s="5">
        <f t="shared" si="17"/>
        <v>2.5797835966168101</v>
      </c>
      <c r="R115" s="5"/>
      <c r="T115" s="10"/>
    </row>
    <row r="116" spans="1:20">
      <c r="A116" t="s">
        <v>9</v>
      </c>
      <c r="B116">
        <v>23</v>
      </c>
      <c r="C116">
        <v>3</v>
      </c>
      <c r="D116">
        <v>3</v>
      </c>
      <c r="E116" t="s">
        <v>36</v>
      </c>
      <c r="F116" s="9" t="s">
        <v>30</v>
      </c>
      <c r="G116" t="s">
        <v>12</v>
      </c>
      <c r="H116">
        <v>2</v>
      </c>
      <c r="I116" t="s">
        <v>34</v>
      </c>
      <c r="J116" s="3">
        <v>800</v>
      </c>
      <c r="K116">
        <v>0</v>
      </c>
      <c r="L116">
        <f t="shared" si="19"/>
        <v>800</v>
      </c>
      <c r="M116" s="5">
        <f t="shared" si="16"/>
        <v>400</v>
      </c>
      <c r="N116" s="5">
        <f t="shared" si="20"/>
        <v>0</v>
      </c>
      <c r="O116" s="5">
        <f t="shared" si="17"/>
        <v>2.6020599913279625</v>
      </c>
      <c r="R116" s="5"/>
      <c r="T116" s="10"/>
    </row>
    <row r="117" spans="1:20">
      <c r="A117" t="s">
        <v>9</v>
      </c>
      <c r="B117">
        <v>23</v>
      </c>
      <c r="C117">
        <v>3</v>
      </c>
      <c r="D117">
        <v>3</v>
      </c>
      <c r="E117" t="s">
        <v>36</v>
      </c>
      <c r="F117" s="9" t="s">
        <v>30</v>
      </c>
      <c r="G117" t="s">
        <v>11</v>
      </c>
      <c r="H117">
        <v>9</v>
      </c>
      <c r="I117" t="s">
        <v>34</v>
      </c>
      <c r="J117" s="3">
        <v>4500</v>
      </c>
      <c r="K117">
        <v>750</v>
      </c>
      <c r="L117">
        <f t="shared" ref="L117:L118" si="21">J117+K117</f>
        <v>5250</v>
      </c>
      <c r="M117" s="5">
        <f t="shared" si="16"/>
        <v>583.33333333333337</v>
      </c>
      <c r="N117" s="5">
        <f t="shared" ref="N117:N118" si="22">(K117*100)/L117</f>
        <v>14.285714285714286</v>
      </c>
      <c r="O117" s="5">
        <f t="shared" si="17"/>
        <v>2.7659167939666318</v>
      </c>
      <c r="R117" s="5"/>
      <c r="T117" s="10"/>
    </row>
    <row r="118" spans="1:20">
      <c r="A118" t="s">
        <v>9</v>
      </c>
      <c r="B118">
        <v>24</v>
      </c>
      <c r="C118">
        <v>3</v>
      </c>
      <c r="D118">
        <v>3</v>
      </c>
      <c r="E118" t="s">
        <v>36</v>
      </c>
      <c r="F118" s="9" t="s">
        <v>30</v>
      </c>
      <c r="G118" t="s">
        <v>12</v>
      </c>
      <c r="H118">
        <v>2</v>
      </c>
      <c r="I118" t="s">
        <v>34</v>
      </c>
      <c r="J118" s="3">
        <v>4530</v>
      </c>
      <c r="K118">
        <v>350</v>
      </c>
      <c r="L118">
        <f t="shared" si="21"/>
        <v>4880</v>
      </c>
      <c r="M118" s="5">
        <f t="shared" si="16"/>
        <v>2440</v>
      </c>
      <c r="N118" s="5">
        <f t="shared" si="22"/>
        <v>7.1721311475409832</v>
      </c>
      <c r="O118" s="5">
        <f t="shared" si="17"/>
        <v>3.3873898263387292</v>
      </c>
      <c r="R118" s="5"/>
      <c r="T118" s="10"/>
    </row>
    <row r="119" spans="1:20">
      <c r="A119" t="s">
        <v>9</v>
      </c>
      <c r="B119">
        <v>24</v>
      </c>
      <c r="C119">
        <v>3</v>
      </c>
      <c r="D119">
        <v>3</v>
      </c>
      <c r="E119" t="s">
        <v>36</v>
      </c>
      <c r="F119" s="9" t="s">
        <v>30</v>
      </c>
      <c r="G119" t="s">
        <v>11</v>
      </c>
      <c r="H119">
        <v>9</v>
      </c>
      <c r="I119" t="s">
        <v>34</v>
      </c>
      <c r="J119" s="3">
        <v>3500</v>
      </c>
      <c r="K119">
        <v>1200</v>
      </c>
      <c r="L119">
        <f t="shared" ref="L119:L130" si="23">J119+K119</f>
        <v>4700</v>
      </c>
      <c r="M119" s="5">
        <f t="shared" si="16"/>
        <v>522.22222222222217</v>
      </c>
      <c r="N119" s="5">
        <f t="shared" ref="N119:N130" si="24">(K119*100)/L119</f>
        <v>25.531914893617021</v>
      </c>
      <c r="O119" s="5">
        <f t="shared" si="17"/>
        <v>2.7178553484963928</v>
      </c>
      <c r="R119" s="5"/>
      <c r="T119" s="10"/>
    </row>
    <row r="120" spans="1:20">
      <c r="A120" t="s">
        <v>9</v>
      </c>
      <c r="B120">
        <v>25</v>
      </c>
      <c r="C120">
        <v>3</v>
      </c>
      <c r="D120">
        <v>3</v>
      </c>
      <c r="E120" t="s">
        <v>36</v>
      </c>
      <c r="F120" s="9" t="s">
        <v>30</v>
      </c>
      <c r="G120" t="s">
        <v>11</v>
      </c>
      <c r="H120">
        <v>9</v>
      </c>
      <c r="I120" t="s">
        <v>34</v>
      </c>
      <c r="J120" s="3">
        <v>6000</v>
      </c>
      <c r="K120">
        <v>2000</v>
      </c>
      <c r="L120">
        <f t="shared" si="23"/>
        <v>8000</v>
      </c>
      <c r="M120" s="5">
        <f t="shared" si="16"/>
        <v>888.88888888888891</v>
      </c>
      <c r="N120" s="5">
        <f t="shared" si="24"/>
        <v>25</v>
      </c>
      <c r="O120" s="5">
        <f t="shared" si="17"/>
        <v>2.9488474775526186</v>
      </c>
      <c r="R120" s="5"/>
      <c r="T120" s="10"/>
    </row>
    <row r="121" spans="1:20">
      <c r="A121" t="s">
        <v>9</v>
      </c>
      <c r="B121">
        <v>25</v>
      </c>
      <c r="C121">
        <v>3</v>
      </c>
      <c r="D121">
        <v>3</v>
      </c>
      <c r="E121" t="s">
        <v>36</v>
      </c>
      <c r="F121" s="9" t="s">
        <v>30</v>
      </c>
      <c r="G121" t="s">
        <v>12</v>
      </c>
      <c r="H121">
        <v>2</v>
      </c>
      <c r="I121" t="s">
        <v>34</v>
      </c>
      <c r="J121" s="3">
        <v>2940</v>
      </c>
      <c r="K121">
        <v>480</v>
      </c>
      <c r="L121">
        <f t="shared" si="23"/>
        <v>3420</v>
      </c>
      <c r="M121" s="5">
        <f t="shared" si="16"/>
        <v>1710</v>
      </c>
      <c r="N121" s="5">
        <f t="shared" si="24"/>
        <v>14.035087719298245</v>
      </c>
      <c r="O121" s="5">
        <f t="shared" si="17"/>
        <v>3.2329961103921536</v>
      </c>
      <c r="R121" s="5"/>
      <c r="T121" s="10"/>
    </row>
    <row r="122" spans="1:20">
      <c r="A122" t="s">
        <v>9</v>
      </c>
      <c r="B122">
        <v>26</v>
      </c>
      <c r="C122">
        <v>3</v>
      </c>
      <c r="D122">
        <v>3</v>
      </c>
      <c r="E122" t="s">
        <v>36</v>
      </c>
      <c r="F122" s="9" t="s">
        <v>30</v>
      </c>
      <c r="G122" t="s">
        <v>12</v>
      </c>
      <c r="H122">
        <v>2</v>
      </c>
      <c r="I122" t="s">
        <v>34</v>
      </c>
      <c r="J122" s="3">
        <v>2130</v>
      </c>
      <c r="K122">
        <v>0</v>
      </c>
      <c r="L122">
        <f t="shared" si="23"/>
        <v>2130</v>
      </c>
      <c r="M122" s="5">
        <f t="shared" si="16"/>
        <v>1065</v>
      </c>
      <c r="N122" s="5">
        <f t="shared" si="24"/>
        <v>0</v>
      </c>
      <c r="O122" s="5">
        <f t="shared" si="17"/>
        <v>3.0273496077747564</v>
      </c>
      <c r="R122" s="5"/>
      <c r="T122" s="10"/>
    </row>
    <row r="123" spans="1:20">
      <c r="A123" t="s">
        <v>9</v>
      </c>
      <c r="B123">
        <v>26</v>
      </c>
      <c r="C123">
        <v>3</v>
      </c>
      <c r="D123">
        <v>3</v>
      </c>
      <c r="E123" t="s">
        <v>36</v>
      </c>
      <c r="F123" s="9" t="s">
        <v>30</v>
      </c>
      <c r="G123" t="s">
        <v>11</v>
      </c>
      <c r="H123">
        <v>8</v>
      </c>
      <c r="I123" t="s">
        <v>34</v>
      </c>
      <c r="J123" s="3">
        <v>7000</v>
      </c>
      <c r="K123">
        <v>1800</v>
      </c>
      <c r="L123">
        <f t="shared" si="23"/>
        <v>8800</v>
      </c>
      <c r="M123" s="5">
        <f t="shared" si="16"/>
        <v>1100</v>
      </c>
      <c r="N123" s="5">
        <f t="shared" si="24"/>
        <v>20.454545454545453</v>
      </c>
      <c r="O123" s="5">
        <f t="shared" si="17"/>
        <v>3.0413926851582249</v>
      </c>
      <c r="R123" s="5"/>
      <c r="T123" s="10"/>
    </row>
    <row r="124" spans="1:20">
      <c r="A124" t="s">
        <v>9</v>
      </c>
      <c r="B124">
        <v>29</v>
      </c>
      <c r="C124">
        <v>3</v>
      </c>
      <c r="D124">
        <v>3</v>
      </c>
      <c r="E124" t="s">
        <v>36</v>
      </c>
      <c r="F124" s="9" t="s">
        <v>30</v>
      </c>
      <c r="G124" t="s">
        <v>12</v>
      </c>
      <c r="H124">
        <v>1</v>
      </c>
      <c r="I124" t="s">
        <v>34</v>
      </c>
      <c r="J124" s="3">
        <v>1010</v>
      </c>
      <c r="K124">
        <v>0</v>
      </c>
      <c r="L124">
        <f t="shared" si="23"/>
        <v>1010</v>
      </c>
      <c r="M124" s="5">
        <f t="shared" si="16"/>
        <v>1010</v>
      </c>
      <c r="N124" s="5">
        <f t="shared" si="24"/>
        <v>0</v>
      </c>
      <c r="O124" s="5">
        <f t="shared" si="17"/>
        <v>3.0043213737826426</v>
      </c>
      <c r="R124" s="5"/>
      <c r="T124" s="10"/>
    </row>
    <row r="125" spans="1:20">
      <c r="A125" t="s">
        <v>9</v>
      </c>
      <c r="B125">
        <v>29</v>
      </c>
      <c r="C125">
        <v>3</v>
      </c>
      <c r="D125">
        <v>3</v>
      </c>
      <c r="E125" t="s">
        <v>36</v>
      </c>
      <c r="F125" s="9" t="s">
        <v>30</v>
      </c>
      <c r="G125" t="s">
        <v>11</v>
      </c>
      <c r="H125">
        <v>9</v>
      </c>
      <c r="I125" t="s">
        <v>34</v>
      </c>
      <c r="J125" s="3">
        <v>6100</v>
      </c>
      <c r="K125">
        <v>1100</v>
      </c>
      <c r="L125">
        <f t="shared" si="23"/>
        <v>7200</v>
      </c>
      <c r="M125" s="5">
        <f t="shared" si="16"/>
        <v>800</v>
      </c>
      <c r="N125" s="5">
        <f t="shared" si="24"/>
        <v>15.277777777777779</v>
      </c>
      <c r="O125" s="5">
        <f t="shared" si="17"/>
        <v>2.9030899869919438</v>
      </c>
      <c r="R125" s="5"/>
      <c r="T125" s="10"/>
    </row>
    <row r="126" spans="1:20">
      <c r="A126" t="s">
        <v>9</v>
      </c>
      <c r="B126">
        <v>31</v>
      </c>
      <c r="C126">
        <v>3</v>
      </c>
      <c r="D126">
        <v>3</v>
      </c>
      <c r="E126" t="s">
        <v>36</v>
      </c>
      <c r="F126" s="9" t="s">
        <v>30</v>
      </c>
      <c r="G126" t="s">
        <v>12</v>
      </c>
      <c r="H126">
        <v>1</v>
      </c>
      <c r="I126" t="s">
        <v>34</v>
      </c>
      <c r="J126" s="3">
        <v>480</v>
      </c>
      <c r="K126">
        <v>300</v>
      </c>
      <c r="L126">
        <f t="shared" si="23"/>
        <v>780</v>
      </c>
      <c r="M126" s="5">
        <f t="shared" si="16"/>
        <v>780</v>
      </c>
      <c r="N126" s="5">
        <f t="shared" si="24"/>
        <v>38.46153846153846</v>
      </c>
      <c r="O126" s="5">
        <f t="shared" si="17"/>
        <v>2.8920946026904804</v>
      </c>
      <c r="R126" s="5"/>
      <c r="T126" s="10"/>
    </row>
    <row r="127" spans="1:20">
      <c r="A127" t="s">
        <v>9</v>
      </c>
      <c r="B127">
        <v>31</v>
      </c>
      <c r="C127">
        <v>3</v>
      </c>
      <c r="D127">
        <v>3</v>
      </c>
      <c r="E127" t="s">
        <v>36</v>
      </c>
      <c r="F127" s="9" t="s">
        <v>30</v>
      </c>
      <c r="G127" t="s">
        <v>11</v>
      </c>
      <c r="H127">
        <v>9</v>
      </c>
      <c r="I127" t="s">
        <v>34</v>
      </c>
      <c r="J127" s="3">
        <v>6800</v>
      </c>
      <c r="K127">
        <v>660</v>
      </c>
      <c r="L127">
        <f t="shared" si="23"/>
        <v>7460</v>
      </c>
      <c r="M127" s="5">
        <f t="shared" si="16"/>
        <v>828.88888888888891</v>
      </c>
      <c r="N127" s="5">
        <f t="shared" si="24"/>
        <v>8.8471849865951739</v>
      </c>
      <c r="O127" s="5">
        <f t="shared" si="17"/>
        <v>2.9184963180333439</v>
      </c>
      <c r="R127" s="5"/>
      <c r="T127" s="10"/>
    </row>
    <row r="128" spans="1:20">
      <c r="A128" t="s">
        <v>9</v>
      </c>
      <c r="B128">
        <v>1</v>
      </c>
      <c r="C128">
        <v>4</v>
      </c>
      <c r="D128">
        <v>3</v>
      </c>
      <c r="E128" t="s">
        <v>36</v>
      </c>
      <c r="F128" s="9" t="s">
        <v>30</v>
      </c>
      <c r="G128" t="s">
        <v>11</v>
      </c>
      <c r="H128">
        <v>9</v>
      </c>
      <c r="I128" t="s">
        <v>34</v>
      </c>
      <c r="J128" s="3">
        <v>7100</v>
      </c>
      <c r="K128">
        <v>400</v>
      </c>
      <c r="L128">
        <f t="shared" si="23"/>
        <v>7500</v>
      </c>
      <c r="M128" s="5">
        <f t="shared" si="16"/>
        <v>833.33333333333337</v>
      </c>
      <c r="N128" s="5">
        <f t="shared" si="24"/>
        <v>5.333333333333333</v>
      </c>
      <c r="O128" s="5">
        <f t="shared" si="17"/>
        <v>2.9208187539523753</v>
      </c>
      <c r="R128" s="5"/>
      <c r="T128" s="10"/>
    </row>
    <row r="129" spans="1:20">
      <c r="A129" t="s">
        <v>9</v>
      </c>
      <c r="B129">
        <v>1</v>
      </c>
      <c r="C129">
        <v>4</v>
      </c>
      <c r="D129">
        <v>3</v>
      </c>
      <c r="E129" t="s">
        <v>36</v>
      </c>
      <c r="F129" s="9" t="s">
        <v>30</v>
      </c>
      <c r="G129" t="s">
        <v>12</v>
      </c>
      <c r="H129">
        <v>1</v>
      </c>
      <c r="I129" t="s">
        <v>34</v>
      </c>
      <c r="J129" s="3">
        <v>330</v>
      </c>
      <c r="K129">
        <v>340</v>
      </c>
      <c r="L129">
        <f t="shared" si="23"/>
        <v>670</v>
      </c>
      <c r="M129" s="5">
        <f t="shared" si="16"/>
        <v>670</v>
      </c>
      <c r="N129" s="5">
        <f t="shared" si="24"/>
        <v>50.746268656716417</v>
      </c>
      <c r="O129" s="5">
        <f t="shared" si="17"/>
        <v>2.8260748027008264</v>
      </c>
      <c r="R129" s="5"/>
      <c r="T129" s="10"/>
    </row>
    <row r="130" spans="1:20">
      <c r="A130" t="s">
        <v>9</v>
      </c>
      <c r="B130">
        <v>2</v>
      </c>
      <c r="C130">
        <v>4</v>
      </c>
      <c r="D130">
        <v>3</v>
      </c>
      <c r="E130" t="s">
        <v>36</v>
      </c>
      <c r="F130" s="9" t="s">
        <v>30</v>
      </c>
      <c r="G130" t="s">
        <v>12</v>
      </c>
      <c r="H130">
        <v>2</v>
      </c>
      <c r="I130" t="s">
        <v>34</v>
      </c>
      <c r="J130" s="3">
        <v>2710</v>
      </c>
      <c r="K130">
        <v>140</v>
      </c>
      <c r="L130">
        <f t="shared" si="23"/>
        <v>2850</v>
      </c>
      <c r="M130" s="5">
        <f t="shared" ref="M130:M193" si="25">L130/H130</f>
        <v>1425</v>
      </c>
      <c r="N130" s="5">
        <f t="shared" si="24"/>
        <v>4.9122807017543861</v>
      </c>
      <c r="O130" s="5">
        <f t="shared" si="17"/>
        <v>3.153814864344529</v>
      </c>
      <c r="R130" s="5"/>
      <c r="T130" s="10"/>
    </row>
    <row r="131" spans="1:20">
      <c r="A131" t="s">
        <v>9</v>
      </c>
      <c r="B131">
        <v>2</v>
      </c>
      <c r="C131">
        <v>4</v>
      </c>
      <c r="D131">
        <v>3</v>
      </c>
      <c r="E131" t="s">
        <v>36</v>
      </c>
      <c r="F131" s="9" t="s">
        <v>30</v>
      </c>
      <c r="G131" t="s">
        <v>11</v>
      </c>
      <c r="H131">
        <v>9</v>
      </c>
      <c r="I131" t="s">
        <v>34</v>
      </c>
      <c r="J131" s="3">
        <v>11500</v>
      </c>
      <c r="K131">
        <v>2000</v>
      </c>
      <c r="L131">
        <f t="shared" ref="L131:L146" si="26">J131+K131</f>
        <v>13500</v>
      </c>
      <c r="M131" s="5">
        <f t="shared" si="25"/>
        <v>1500</v>
      </c>
      <c r="N131" s="5">
        <f t="shared" ref="N131:N153" si="27">(K131*100)/L131</f>
        <v>14.814814814814815</v>
      </c>
      <c r="O131" s="5">
        <f t="shared" ref="O131:O194" si="28">LOG10(M131)</f>
        <v>3.1760912590556813</v>
      </c>
      <c r="R131" s="5"/>
      <c r="T131" s="10"/>
    </row>
    <row r="132" spans="1:20">
      <c r="A132" t="s">
        <v>9</v>
      </c>
      <c r="B132">
        <v>4</v>
      </c>
      <c r="C132">
        <v>4</v>
      </c>
      <c r="D132">
        <v>3</v>
      </c>
      <c r="E132" t="s">
        <v>36</v>
      </c>
      <c r="F132" s="9" t="s">
        <v>30</v>
      </c>
      <c r="G132" t="s">
        <v>11</v>
      </c>
      <c r="H132">
        <v>9</v>
      </c>
      <c r="I132" t="s">
        <v>34</v>
      </c>
      <c r="J132" s="3">
        <v>6000</v>
      </c>
      <c r="K132">
        <v>1000</v>
      </c>
      <c r="L132">
        <f t="shared" si="26"/>
        <v>7000</v>
      </c>
      <c r="M132" s="5">
        <f t="shared" si="25"/>
        <v>777.77777777777783</v>
      </c>
      <c r="N132" s="5">
        <f t="shared" si="27"/>
        <v>14.285714285714286</v>
      </c>
      <c r="O132" s="5">
        <f t="shared" si="28"/>
        <v>2.8908555305749322</v>
      </c>
      <c r="R132" s="5"/>
      <c r="T132" s="10"/>
    </row>
    <row r="133" spans="1:20">
      <c r="A133" t="s">
        <v>9</v>
      </c>
      <c r="B133">
        <v>4</v>
      </c>
      <c r="C133">
        <v>4</v>
      </c>
      <c r="D133">
        <v>3</v>
      </c>
      <c r="E133" t="s">
        <v>36</v>
      </c>
      <c r="F133" s="9" t="s">
        <v>30</v>
      </c>
      <c r="G133" t="s">
        <v>12</v>
      </c>
      <c r="H133">
        <v>1</v>
      </c>
      <c r="I133" t="s">
        <v>34</v>
      </c>
      <c r="J133" s="3">
        <v>470</v>
      </c>
      <c r="K133">
        <v>0</v>
      </c>
      <c r="L133">
        <f t="shared" si="26"/>
        <v>470</v>
      </c>
      <c r="M133" s="5">
        <f t="shared" si="25"/>
        <v>470</v>
      </c>
      <c r="N133" s="5">
        <f t="shared" si="27"/>
        <v>0</v>
      </c>
      <c r="O133" s="5">
        <f t="shared" si="28"/>
        <v>2.6720978579357175</v>
      </c>
      <c r="R133" s="5"/>
      <c r="T133" s="10"/>
    </row>
    <row r="134" spans="1:20">
      <c r="A134" t="s">
        <v>9</v>
      </c>
      <c r="B134">
        <v>5</v>
      </c>
      <c r="C134">
        <v>4</v>
      </c>
      <c r="D134">
        <v>3</v>
      </c>
      <c r="E134" t="s">
        <v>36</v>
      </c>
      <c r="F134" s="9" t="s">
        <v>30</v>
      </c>
      <c r="G134" t="s">
        <v>12</v>
      </c>
      <c r="H134">
        <v>3</v>
      </c>
      <c r="I134" t="s">
        <v>34</v>
      </c>
      <c r="J134" s="3">
        <v>790</v>
      </c>
      <c r="K134">
        <v>410</v>
      </c>
      <c r="L134">
        <f t="shared" si="26"/>
        <v>1200</v>
      </c>
      <c r="M134" s="5">
        <f t="shared" si="25"/>
        <v>400</v>
      </c>
      <c r="N134" s="5">
        <f t="shared" si="27"/>
        <v>34.166666666666664</v>
      </c>
      <c r="O134" s="5">
        <f t="shared" si="28"/>
        <v>2.6020599913279625</v>
      </c>
      <c r="R134" s="5"/>
      <c r="T134" s="10"/>
    </row>
    <row r="135" spans="1:20">
      <c r="A135" t="s">
        <v>9</v>
      </c>
      <c r="B135">
        <v>5</v>
      </c>
      <c r="C135">
        <v>4</v>
      </c>
      <c r="D135">
        <v>3</v>
      </c>
      <c r="E135" t="s">
        <v>36</v>
      </c>
      <c r="F135" s="9" t="s">
        <v>30</v>
      </c>
      <c r="G135" t="s">
        <v>11</v>
      </c>
      <c r="H135">
        <v>9</v>
      </c>
      <c r="I135" t="s">
        <v>34</v>
      </c>
      <c r="J135" s="3">
        <v>6000</v>
      </c>
      <c r="K135">
        <v>1000</v>
      </c>
      <c r="L135">
        <f t="shared" si="26"/>
        <v>7000</v>
      </c>
      <c r="M135" s="5">
        <f t="shared" si="25"/>
        <v>777.77777777777783</v>
      </c>
      <c r="N135" s="5">
        <f t="shared" si="27"/>
        <v>14.285714285714286</v>
      </c>
      <c r="O135" s="5">
        <f t="shared" si="28"/>
        <v>2.8908555305749322</v>
      </c>
      <c r="R135" s="5"/>
      <c r="T135" s="10"/>
    </row>
    <row r="136" spans="1:20">
      <c r="A136" t="s">
        <v>9</v>
      </c>
      <c r="B136">
        <v>8</v>
      </c>
      <c r="C136">
        <v>4</v>
      </c>
      <c r="D136">
        <v>3</v>
      </c>
      <c r="E136" t="s">
        <v>37</v>
      </c>
      <c r="F136" s="8" t="s">
        <v>26</v>
      </c>
      <c r="G136" t="s">
        <v>12</v>
      </c>
      <c r="H136">
        <v>2</v>
      </c>
      <c r="I136" t="s">
        <v>34</v>
      </c>
      <c r="J136" s="3">
        <v>200</v>
      </c>
      <c r="K136">
        <v>450</v>
      </c>
      <c r="L136">
        <f t="shared" si="26"/>
        <v>650</v>
      </c>
      <c r="M136" s="5">
        <f t="shared" si="25"/>
        <v>325</v>
      </c>
      <c r="N136" s="5">
        <f t="shared" si="27"/>
        <v>69.230769230769226</v>
      </c>
      <c r="O136" s="5">
        <f t="shared" si="28"/>
        <v>2.5118833609788744</v>
      </c>
      <c r="R136" s="5"/>
      <c r="T136" s="10"/>
    </row>
    <row r="137" spans="1:20">
      <c r="A137" t="s">
        <v>9</v>
      </c>
      <c r="B137">
        <v>8</v>
      </c>
      <c r="C137">
        <v>4</v>
      </c>
      <c r="D137">
        <v>3</v>
      </c>
      <c r="E137" t="s">
        <v>37</v>
      </c>
      <c r="F137" s="8" t="s">
        <v>26</v>
      </c>
      <c r="G137" t="s">
        <v>11</v>
      </c>
      <c r="H137">
        <v>9</v>
      </c>
      <c r="I137" t="s">
        <v>34</v>
      </c>
      <c r="J137" s="3">
        <v>3000</v>
      </c>
      <c r="K137">
        <v>500</v>
      </c>
      <c r="L137">
        <f t="shared" si="26"/>
        <v>3500</v>
      </c>
      <c r="M137" s="5">
        <f t="shared" si="25"/>
        <v>388.88888888888891</v>
      </c>
      <c r="N137" s="5">
        <f t="shared" si="27"/>
        <v>14.285714285714286</v>
      </c>
      <c r="O137" s="5">
        <f t="shared" si="28"/>
        <v>2.5898255349109509</v>
      </c>
      <c r="R137" s="5"/>
      <c r="T137" s="10"/>
    </row>
    <row r="138" spans="1:20">
      <c r="A138" t="s">
        <v>9</v>
      </c>
      <c r="B138">
        <v>9</v>
      </c>
      <c r="C138">
        <v>4</v>
      </c>
      <c r="D138">
        <v>3</v>
      </c>
      <c r="E138" t="s">
        <v>37</v>
      </c>
      <c r="F138" s="8" t="s">
        <v>26</v>
      </c>
      <c r="G138" t="s">
        <v>12</v>
      </c>
      <c r="H138">
        <v>3</v>
      </c>
      <c r="I138" t="s">
        <v>34</v>
      </c>
      <c r="J138" s="3">
        <v>700</v>
      </c>
      <c r="K138">
        <v>90</v>
      </c>
      <c r="L138">
        <f t="shared" si="26"/>
        <v>790</v>
      </c>
      <c r="M138" s="5">
        <f t="shared" si="25"/>
        <v>263.33333333333331</v>
      </c>
      <c r="N138" s="5">
        <f t="shared" si="27"/>
        <v>11.39240506329114</v>
      </c>
      <c r="O138" s="5">
        <f t="shared" si="28"/>
        <v>2.4205058365707788</v>
      </c>
      <c r="R138" s="5"/>
      <c r="T138" s="10"/>
    </row>
    <row r="139" spans="1:20">
      <c r="A139" t="s">
        <v>9</v>
      </c>
      <c r="B139">
        <v>9</v>
      </c>
      <c r="C139">
        <v>4</v>
      </c>
      <c r="D139">
        <v>3</v>
      </c>
      <c r="E139" t="s">
        <v>37</v>
      </c>
      <c r="F139" s="8" t="s">
        <v>26</v>
      </c>
      <c r="G139" t="s">
        <v>11</v>
      </c>
      <c r="H139">
        <v>9</v>
      </c>
      <c r="I139" t="s">
        <v>34</v>
      </c>
      <c r="J139" s="3">
        <v>2000</v>
      </c>
      <c r="K139">
        <v>700</v>
      </c>
      <c r="L139">
        <f t="shared" si="26"/>
        <v>2700</v>
      </c>
      <c r="M139" s="5">
        <f t="shared" si="25"/>
        <v>300</v>
      </c>
      <c r="N139" s="5">
        <f t="shared" si="27"/>
        <v>25.925925925925927</v>
      </c>
      <c r="O139" s="5">
        <f t="shared" si="28"/>
        <v>2.4771212547196626</v>
      </c>
      <c r="R139" s="5"/>
      <c r="T139" s="10"/>
    </row>
    <row r="140" spans="1:20">
      <c r="A140" t="s">
        <v>9</v>
      </c>
      <c r="B140">
        <v>10</v>
      </c>
      <c r="C140">
        <v>4</v>
      </c>
      <c r="D140">
        <v>3</v>
      </c>
      <c r="E140" t="s">
        <v>37</v>
      </c>
      <c r="F140" s="8" t="s">
        <v>26</v>
      </c>
      <c r="G140" t="s">
        <v>12</v>
      </c>
      <c r="H140">
        <v>3</v>
      </c>
      <c r="I140" t="s">
        <v>34</v>
      </c>
      <c r="J140" s="3">
        <v>3700</v>
      </c>
      <c r="K140">
        <v>0</v>
      </c>
      <c r="L140">
        <f t="shared" si="26"/>
        <v>3700</v>
      </c>
      <c r="M140" s="5">
        <f t="shared" si="25"/>
        <v>1233.3333333333333</v>
      </c>
      <c r="N140" s="5">
        <f t="shared" si="27"/>
        <v>0</v>
      </c>
      <c r="O140" s="5">
        <f t="shared" si="28"/>
        <v>3.0910804693473324</v>
      </c>
      <c r="R140" s="5"/>
      <c r="T140" s="10"/>
    </row>
    <row r="141" spans="1:20">
      <c r="A141" t="s">
        <v>9</v>
      </c>
      <c r="B141">
        <v>10</v>
      </c>
      <c r="C141">
        <v>4</v>
      </c>
      <c r="D141">
        <v>3</v>
      </c>
      <c r="E141" t="s">
        <v>37</v>
      </c>
      <c r="F141" s="8" t="s">
        <v>26</v>
      </c>
      <c r="G141" t="s">
        <v>11</v>
      </c>
      <c r="H141">
        <v>9</v>
      </c>
      <c r="I141" t="s">
        <v>34</v>
      </c>
      <c r="J141" s="3">
        <v>1000</v>
      </c>
      <c r="K141">
        <v>650</v>
      </c>
      <c r="L141">
        <f t="shared" si="26"/>
        <v>1650</v>
      </c>
      <c r="M141" s="5">
        <f t="shared" si="25"/>
        <v>183.33333333333334</v>
      </c>
      <c r="N141" s="5">
        <f t="shared" si="27"/>
        <v>39.393939393939391</v>
      </c>
      <c r="O141" s="5">
        <f t="shared" si="28"/>
        <v>2.2632414347745815</v>
      </c>
      <c r="R141" s="5"/>
      <c r="T141" s="10"/>
    </row>
    <row r="142" spans="1:20">
      <c r="A142" t="s">
        <v>9</v>
      </c>
      <c r="B142">
        <v>12</v>
      </c>
      <c r="C142">
        <v>4</v>
      </c>
      <c r="D142">
        <v>3</v>
      </c>
      <c r="E142" t="s">
        <v>37</v>
      </c>
      <c r="F142" s="8" t="s">
        <v>26</v>
      </c>
      <c r="G142" t="s">
        <v>12</v>
      </c>
      <c r="H142">
        <v>3</v>
      </c>
      <c r="I142" t="s">
        <v>34</v>
      </c>
      <c r="J142" s="3">
        <v>920</v>
      </c>
      <c r="K142">
        <v>160</v>
      </c>
      <c r="L142">
        <f t="shared" si="26"/>
        <v>1080</v>
      </c>
      <c r="M142" s="5">
        <f t="shared" si="25"/>
        <v>360</v>
      </c>
      <c r="N142" s="5">
        <f t="shared" si="27"/>
        <v>14.814814814814815</v>
      </c>
      <c r="O142" s="5">
        <f t="shared" si="28"/>
        <v>2.5563025007672873</v>
      </c>
      <c r="R142" s="5"/>
      <c r="T142" s="10"/>
    </row>
    <row r="143" spans="1:20">
      <c r="A143" t="s">
        <v>9</v>
      </c>
      <c r="B143">
        <v>12</v>
      </c>
      <c r="C143">
        <v>4</v>
      </c>
      <c r="D143">
        <v>3</v>
      </c>
      <c r="E143" t="s">
        <v>37</v>
      </c>
      <c r="F143" s="8" t="s">
        <v>26</v>
      </c>
      <c r="G143" t="s">
        <v>11</v>
      </c>
      <c r="H143">
        <v>9</v>
      </c>
      <c r="I143" t="s">
        <v>34</v>
      </c>
      <c r="J143" s="3">
        <v>6000</v>
      </c>
      <c r="K143">
        <v>2000</v>
      </c>
      <c r="L143">
        <f t="shared" si="26"/>
        <v>8000</v>
      </c>
      <c r="M143" s="5">
        <f t="shared" si="25"/>
        <v>888.88888888888891</v>
      </c>
      <c r="N143" s="5">
        <f t="shared" si="27"/>
        <v>25</v>
      </c>
      <c r="O143" s="5">
        <f t="shared" si="28"/>
        <v>2.9488474775526186</v>
      </c>
      <c r="R143" s="5"/>
      <c r="T143" s="10"/>
    </row>
    <row r="144" spans="1:20">
      <c r="A144" t="s">
        <v>9</v>
      </c>
      <c r="B144">
        <v>15</v>
      </c>
      <c r="C144">
        <v>4</v>
      </c>
      <c r="D144">
        <v>3</v>
      </c>
      <c r="E144" t="s">
        <v>37</v>
      </c>
      <c r="F144" s="8" t="s">
        <v>26</v>
      </c>
      <c r="G144" t="s">
        <v>12</v>
      </c>
      <c r="H144">
        <v>3</v>
      </c>
      <c r="I144" t="s">
        <v>34</v>
      </c>
      <c r="J144" s="3">
        <v>2540</v>
      </c>
      <c r="K144">
        <v>0</v>
      </c>
      <c r="L144">
        <f t="shared" si="26"/>
        <v>2540</v>
      </c>
      <c r="M144" s="5">
        <f t="shared" si="25"/>
        <v>846.66666666666663</v>
      </c>
      <c r="N144" s="5">
        <f t="shared" si="27"/>
        <v>0</v>
      </c>
      <c r="O144" s="5">
        <f t="shared" si="28"/>
        <v>2.9277124619002755</v>
      </c>
      <c r="R144" s="5"/>
      <c r="T144" s="10"/>
    </row>
    <row r="145" spans="1:20">
      <c r="A145" t="s">
        <v>9</v>
      </c>
      <c r="B145">
        <v>15</v>
      </c>
      <c r="C145">
        <v>4</v>
      </c>
      <c r="D145">
        <v>3</v>
      </c>
      <c r="E145" t="s">
        <v>37</v>
      </c>
      <c r="F145" s="8" t="s">
        <v>26</v>
      </c>
      <c r="G145" t="s">
        <v>11</v>
      </c>
      <c r="H145">
        <v>7</v>
      </c>
      <c r="I145" t="s">
        <v>34</v>
      </c>
      <c r="J145" s="3">
        <v>3800</v>
      </c>
      <c r="K145">
        <v>850</v>
      </c>
      <c r="L145">
        <f t="shared" si="26"/>
        <v>4650</v>
      </c>
      <c r="M145" s="5">
        <f t="shared" si="25"/>
        <v>664.28571428571433</v>
      </c>
      <c r="N145" s="5">
        <f t="shared" si="27"/>
        <v>18.27956989247312</v>
      </c>
      <c r="O145" s="5">
        <f t="shared" si="28"/>
        <v>2.8223549128756971</v>
      </c>
      <c r="R145" s="5"/>
      <c r="T145" s="10"/>
    </row>
    <row r="146" spans="1:20">
      <c r="A146" t="s">
        <v>9</v>
      </c>
      <c r="B146">
        <v>17</v>
      </c>
      <c r="C146">
        <v>4</v>
      </c>
      <c r="D146">
        <v>3</v>
      </c>
      <c r="E146" t="s">
        <v>37</v>
      </c>
      <c r="F146" s="8" t="s">
        <v>26</v>
      </c>
      <c r="G146" t="s">
        <v>11</v>
      </c>
      <c r="H146">
        <v>7</v>
      </c>
      <c r="I146" t="s">
        <v>34</v>
      </c>
      <c r="J146" s="3">
        <v>0</v>
      </c>
      <c r="K146">
        <v>1840</v>
      </c>
      <c r="L146">
        <f t="shared" si="26"/>
        <v>1840</v>
      </c>
      <c r="M146" s="5">
        <f t="shared" si="25"/>
        <v>262.85714285714283</v>
      </c>
      <c r="N146" s="5">
        <f t="shared" si="27"/>
        <v>100</v>
      </c>
      <c r="O146" s="5">
        <f t="shared" si="28"/>
        <v>2.4197197829952795</v>
      </c>
      <c r="R146" s="5"/>
      <c r="T146" s="10"/>
    </row>
    <row r="147" spans="1:20">
      <c r="A147" t="s">
        <v>9</v>
      </c>
      <c r="B147">
        <v>17</v>
      </c>
      <c r="C147">
        <v>4</v>
      </c>
      <c r="D147">
        <v>3</v>
      </c>
      <c r="E147" t="s">
        <v>37</v>
      </c>
      <c r="F147" s="8" t="s">
        <v>26</v>
      </c>
      <c r="G147" t="s">
        <v>12</v>
      </c>
      <c r="H147">
        <v>1</v>
      </c>
      <c r="I147" t="s">
        <v>34</v>
      </c>
      <c r="J147" s="3">
        <v>0</v>
      </c>
      <c r="K147">
        <v>0</v>
      </c>
      <c r="L147">
        <f t="shared" ref="L147:L153" si="29">J147+K147</f>
        <v>0</v>
      </c>
      <c r="M147" s="5">
        <f t="shared" si="25"/>
        <v>0</v>
      </c>
      <c r="O147" s="5">
        <v>0</v>
      </c>
      <c r="R147" s="5"/>
      <c r="T147" s="10"/>
    </row>
    <row r="148" spans="1:20">
      <c r="A148" t="s">
        <v>9</v>
      </c>
      <c r="B148">
        <v>18</v>
      </c>
      <c r="C148">
        <v>4</v>
      </c>
      <c r="D148">
        <v>3</v>
      </c>
      <c r="E148" t="s">
        <v>37</v>
      </c>
      <c r="F148" s="8" t="s">
        <v>26</v>
      </c>
      <c r="G148" t="s">
        <v>11</v>
      </c>
      <c r="H148">
        <v>7</v>
      </c>
      <c r="I148" t="s">
        <v>34</v>
      </c>
      <c r="J148" s="3">
        <v>2000</v>
      </c>
      <c r="K148">
        <v>250</v>
      </c>
      <c r="L148">
        <f t="shared" si="29"/>
        <v>2250</v>
      </c>
      <c r="M148" s="5">
        <f t="shared" si="25"/>
        <v>321.42857142857144</v>
      </c>
      <c r="N148" s="5">
        <f t="shared" si="27"/>
        <v>11.111111111111111</v>
      </c>
      <c r="O148" s="5">
        <f t="shared" si="28"/>
        <v>2.5070844780971058</v>
      </c>
      <c r="R148" s="5"/>
      <c r="T148" s="10"/>
    </row>
    <row r="149" spans="1:20">
      <c r="A149" t="s">
        <v>9</v>
      </c>
      <c r="B149">
        <v>18</v>
      </c>
      <c r="C149">
        <v>4</v>
      </c>
      <c r="D149">
        <v>3</v>
      </c>
      <c r="E149" t="s">
        <v>37</v>
      </c>
      <c r="F149" s="8" t="s">
        <v>26</v>
      </c>
      <c r="G149" t="s">
        <v>12</v>
      </c>
      <c r="H149">
        <v>2</v>
      </c>
      <c r="I149" t="s">
        <v>34</v>
      </c>
      <c r="J149" s="3">
        <v>750</v>
      </c>
      <c r="K149">
        <v>100</v>
      </c>
      <c r="L149">
        <f t="shared" si="29"/>
        <v>850</v>
      </c>
      <c r="M149" s="5">
        <f t="shared" si="25"/>
        <v>425</v>
      </c>
      <c r="N149" s="5">
        <f t="shared" si="27"/>
        <v>11.764705882352942</v>
      </c>
      <c r="O149" s="5">
        <f t="shared" si="28"/>
        <v>2.6283889300503116</v>
      </c>
      <c r="R149" s="5"/>
      <c r="T149" s="10"/>
    </row>
    <row r="150" spans="1:20">
      <c r="A150" t="s">
        <v>9</v>
      </c>
      <c r="B150">
        <v>19</v>
      </c>
      <c r="C150">
        <v>4</v>
      </c>
      <c r="D150">
        <v>3</v>
      </c>
      <c r="E150" t="s">
        <v>37</v>
      </c>
      <c r="F150" s="8" t="s">
        <v>26</v>
      </c>
      <c r="G150" t="s">
        <v>12</v>
      </c>
      <c r="H150">
        <v>2</v>
      </c>
      <c r="I150" t="s">
        <v>34</v>
      </c>
      <c r="J150" s="3">
        <v>1440</v>
      </c>
      <c r="K150">
        <v>0</v>
      </c>
      <c r="L150">
        <f t="shared" si="29"/>
        <v>1440</v>
      </c>
      <c r="M150" s="5">
        <f t="shared" si="25"/>
        <v>720</v>
      </c>
      <c r="N150" s="5">
        <f t="shared" si="27"/>
        <v>0</v>
      </c>
      <c r="O150" s="5">
        <f t="shared" si="28"/>
        <v>2.8573324964312685</v>
      </c>
      <c r="R150" s="5"/>
      <c r="T150" s="10"/>
    </row>
    <row r="151" spans="1:20">
      <c r="A151" t="s">
        <v>9</v>
      </c>
      <c r="B151">
        <v>19</v>
      </c>
      <c r="C151">
        <v>4</v>
      </c>
      <c r="D151">
        <v>3</v>
      </c>
      <c r="E151" t="s">
        <v>37</v>
      </c>
      <c r="F151" s="8" t="s">
        <v>26</v>
      </c>
      <c r="G151" t="s">
        <v>11</v>
      </c>
      <c r="H151">
        <v>7</v>
      </c>
      <c r="I151" t="s">
        <v>34</v>
      </c>
      <c r="J151" s="3">
        <v>4800</v>
      </c>
      <c r="K151">
        <v>1500</v>
      </c>
      <c r="L151">
        <f t="shared" si="29"/>
        <v>6300</v>
      </c>
      <c r="M151" s="5">
        <f t="shared" si="25"/>
        <v>900</v>
      </c>
      <c r="N151" s="5">
        <f t="shared" si="27"/>
        <v>23.80952380952381</v>
      </c>
      <c r="O151" s="5">
        <f t="shared" si="28"/>
        <v>2.9542425094393248</v>
      </c>
      <c r="R151" s="5"/>
      <c r="T151" s="10"/>
    </row>
    <row r="152" spans="1:20">
      <c r="A152" t="s">
        <v>9</v>
      </c>
      <c r="B152">
        <v>23</v>
      </c>
      <c r="C152">
        <v>4</v>
      </c>
      <c r="D152">
        <v>3</v>
      </c>
      <c r="E152" t="s">
        <v>37</v>
      </c>
      <c r="F152" s="8" t="s">
        <v>26</v>
      </c>
      <c r="G152" t="s">
        <v>12</v>
      </c>
      <c r="H152">
        <v>3</v>
      </c>
      <c r="I152" t="s">
        <v>34</v>
      </c>
      <c r="J152" s="3">
        <v>2100</v>
      </c>
      <c r="K152">
        <v>0</v>
      </c>
      <c r="L152">
        <f t="shared" si="29"/>
        <v>2100</v>
      </c>
      <c r="M152" s="5">
        <f t="shared" si="25"/>
        <v>700</v>
      </c>
      <c r="N152" s="5">
        <f t="shared" si="27"/>
        <v>0</v>
      </c>
      <c r="O152" s="5">
        <f t="shared" si="28"/>
        <v>2.8450980400142569</v>
      </c>
      <c r="R152" s="5"/>
      <c r="T152" s="10"/>
    </row>
    <row r="153" spans="1:20">
      <c r="A153" t="s">
        <v>9</v>
      </c>
      <c r="B153">
        <v>23</v>
      </c>
      <c r="C153">
        <v>4</v>
      </c>
      <c r="D153">
        <v>3</v>
      </c>
      <c r="E153" t="s">
        <v>37</v>
      </c>
      <c r="F153" s="8" t="s">
        <v>26</v>
      </c>
      <c r="G153" t="s">
        <v>11</v>
      </c>
      <c r="H153">
        <v>7</v>
      </c>
      <c r="I153" t="s">
        <v>34</v>
      </c>
      <c r="J153" s="3">
        <v>9300</v>
      </c>
      <c r="K153">
        <v>2670</v>
      </c>
      <c r="L153">
        <f t="shared" si="29"/>
        <v>11970</v>
      </c>
      <c r="M153" s="5">
        <f t="shared" si="25"/>
        <v>1710</v>
      </c>
      <c r="N153" s="5">
        <f t="shared" si="27"/>
        <v>22.305764411027567</v>
      </c>
      <c r="O153" s="5">
        <f t="shared" si="28"/>
        <v>3.2329961103921536</v>
      </c>
      <c r="R153" s="5"/>
      <c r="T153" s="10"/>
    </row>
    <row r="154" spans="1:20">
      <c r="A154" t="s">
        <v>13</v>
      </c>
      <c r="B154">
        <v>2</v>
      </c>
      <c r="C154">
        <v>2</v>
      </c>
      <c r="D154">
        <v>2</v>
      </c>
      <c r="E154" t="s">
        <v>37</v>
      </c>
      <c r="F154" t="s">
        <v>22</v>
      </c>
      <c r="G154" t="s">
        <v>11</v>
      </c>
      <c r="H154">
        <v>3</v>
      </c>
      <c r="I154" t="s">
        <v>34</v>
      </c>
      <c r="J154" s="3">
        <v>2110</v>
      </c>
      <c r="K154">
        <v>340</v>
      </c>
      <c r="L154">
        <f t="shared" si="6"/>
        <v>2450</v>
      </c>
      <c r="M154" s="5">
        <f t="shared" si="25"/>
        <v>816.66666666666663</v>
      </c>
      <c r="N154" s="5">
        <f t="shared" si="18"/>
        <v>13.877551020408163</v>
      </c>
      <c r="O154" s="5">
        <f t="shared" si="28"/>
        <v>2.91204482964487</v>
      </c>
      <c r="R154" s="5"/>
      <c r="T154" s="10"/>
    </row>
    <row r="155" spans="1:20">
      <c r="A155" t="s">
        <v>13</v>
      </c>
      <c r="B155">
        <v>7</v>
      </c>
      <c r="C155">
        <v>2</v>
      </c>
      <c r="D155">
        <v>2</v>
      </c>
      <c r="E155" t="s">
        <v>37</v>
      </c>
      <c r="F155" t="s">
        <v>22</v>
      </c>
      <c r="G155" t="s">
        <v>11</v>
      </c>
      <c r="H155">
        <v>3</v>
      </c>
      <c r="I155" t="s">
        <v>34</v>
      </c>
      <c r="J155" s="3">
        <v>3910</v>
      </c>
      <c r="K155">
        <v>580</v>
      </c>
      <c r="L155">
        <f t="shared" si="6"/>
        <v>4490</v>
      </c>
      <c r="M155" s="5">
        <f t="shared" si="25"/>
        <v>1496.6666666666667</v>
      </c>
      <c r="N155" s="5">
        <f t="shared" si="18"/>
        <v>12.917594654788418</v>
      </c>
      <c r="O155" s="5">
        <f t="shared" si="28"/>
        <v>3.1751250862836606</v>
      </c>
      <c r="R155" s="5"/>
      <c r="T155" s="10"/>
    </row>
    <row r="156" spans="1:20">
      <c r="A156" t="s">
        <v>13</v>
      </c>
      <c r="B156">
        <v>21</v>
      </c>
      <c r="C156">
        <v>2</v>
      </c>
      <c r="D156">
        <v>2</v>
      </c>
      <c r="E156" t="s">
        <v>37</v>
      </c>
      <c r="F156" t="s">
        <v>22</v>
      </c>
      <c r="G156" t="s">
        <v>11</v>
      </c>
      <c r="H156">
        <v>3</v>
      </c>
      <c r="I156" t="s">
        <v>34</v>
      </c>
      <c r="J156" s="3">
        <v>6000</v>
      </c>
      <c r="K156">
        <v>1500</v>
      </c>
      <c r="L156">
        <f t="shared" si="6"/>
        <v>7500</v>
      </c>
      <c r="M156" s="5">
        <f t="shared" si="25"/>
        <v>2500</v>
      </c>
      <c r="N156" s="5">
        <f t="shared" si="18"/>
        <v>20</v>
      </c>
      <c r="O156" s="5">
        <f t="shared" si="28"/>
        <v>3.3979400086720375</v>
      </c>
      <c r="R156" s="5"/>
      <c r="T156" s="10"/>
    </row>
    <row r="157" spans="1:20">
      <c r="A157" t="s">
        <v>13</v>
      </c>
      <c r="B157">
        <v>22</v>
      </c>
      <c r="C157">
        <v>2</v>
      </c>
      <c r="D157">
        <v>2</v>
      </c>
      <c r="E157" t="s">
        <v>37</v>
      </c>
      <c r="F157" t="s">
        <v>22</v>
      </c>
      <c r="G157" t="s">
        <v>11</v>
      </c>
      <c r="H157">
        <v>3</v>
      </c>
      <c r="I157" t="s">
        <v>34</v>
      </c>
      <c r="J157" s="3">
        <v>3800</v>
      </c>
      <c r="K157">
        <v>1690</v>
      </c>
      <c r="L157">
        <f t="shared" si="6"/>
        <v>5490</v>
      </c>
      <c r="M157" s="5">
        <f t="shared" si="25"/>
        <v>1830</v>
      </c>
      <c r="N157" s="5">
        <f t="shared" si="18"/>
        <v>30.783242258652095</v>
      </c>
      <c r="O157" s="5">
        <f t="shared" si="28"/>
        <v>3.2624510897304293</v>
      </c>
      <c r="R157" s="5"/>
      <c r="T157" s="10"/>
    </row>
    <row r="158" spans="1:20">
      <c r="A158" t="s">
        <v>13</v>
      </c>
      <c r="B158">
        <v>29</v>
      </c>
      <c r="C158">
        <v>2</v>
      </c>
      <c r="D158">
        <v>2</v>
      </c>
      <c r="E158" t="s">
        <v>37</v>
      </c>
      <c r="F158" t="s">
        <v>22</v>
      </c>
      <c r="G158" t="s">
        <v>11</v>
      </c>
      <c r="H158">
        <v>3</v>
      </c>
      <c r="I158" t="s">
        <v>34</v>
      </c>
      <c r="J158" s="3">
        <v>2000</v>
      </c>
      <c r="K158">
        <v>950</v>
      </c>
      <c r="L158">
        <f t="shared" si="6"/>
        <v>2950</v>
      </c>
      <c r="M158" s="5">
        <f t="shared" si="25"/>
        <v>983.33333333333337</v>
      </c>
      <c r="N158" s="5">
        <f t="shared" si="18"/>
        <v>32.203389830508478</v>
      </c>
      <c r="O158" s="5">
        <f t="shared" si="28"/>
        <v>2.9927007612585004</v>
      </c>
      <c r="R158" s="5"/>
      <c r="T158" s="10"/>
    </row>
    <row r="159" spans="1:20">
      <c r="A159" t="s">
        <v>13</v>
      </c>
      <c r="B159">
        <v>3</v>
      </c>
      <c r="C159">
        <v>3</v>
      </c>
      <c r="D159">
        <v>2</v>
      </c>
      <c r="E159" t="s">
        <v>37</v>
      </c>
      <c r="F159" t="s">
        <v>22</v>
      </c>
      <c r="G159" t="s">
        <v>11</v>
      </c>
      <c r="H159">
        <v>4</v>
      </c>
      <c r="I159" t="s">
        <v>34</v>
      </c>
      <c r="J159" s="3">
        <v>3650</v>
      </c>
      <c r="K159">
        <v>70</v>
      </c>
      <c r="L159">
        <f t="shared" si="6"/>
        <v>3720</v>
      </c>
      <c r="M159" s="5">
        <f t="shared" si="25"/>
        <v>930</v>
      </c>
      <c r="N159" s="5">
        <f t="shared" si="18"/>
        <v>1.881720430107527</v>
      </c>
      <c r="O159" s="5">
        <f t="shared" si="28"/>
        <v>2.9684829485539352</v>
      </c>
      <c r="R159" s="5"/>
      <c r="T159" s="10"/>
    </row>
    <row r="160" spans="1:20">
      <c r="A160" s="7" t="s">
        <v>13</v>
      </c>
      <c r="B160">
        <v>5</v>
      </c>
      <c r="C160">
        <v>3</v>
      </c>
      <c r="D160">
        <v>2</v>
      </c>
      <c r="E160" t="s">
        <v>37</v>
      </c>
      <c r="F160" t="s">
        <v>22</v>
      </c>
      <c r="G160" t="s">
        <v>11</v>
      </c>
      <c r="H160">
        <v>4</v>
      </c>
      <c r="I160" t="s">
        <v>34</v>
      </c>
      <c r="J160" s="3">
        <v>13000</v>
      </c>
      <c r="K160">
        <v>840</v>
      </c>
      <c r="L160">
        <f t="shared" si="6"/>
        <v>13840</v>
      </c>
      <c r="M160" s="5">
        <f t="shared" si="25"/>
        <v>3460</v>
      </c>
      <c r="N160" s="5">
        <f t="shared" si="18"/>
        <v>6.0693641618497107</v>
      </c>
      <c r="O160" s="5">
        <f t="shared" si="28"/>
        <v>3.5390760987927767</v>
      </c>
      <c r="R160" s="5"/>
      <c r="T160" s="10"/>
    </row>
    <row r="161" spans="1:20">
      <c r="A161" t="s">
        <v>13</v>
      </c>
      <c r="B161">
        <v>6</v>
      </c>
      <c r="C161">
        <v>3</v>
      </c>
      <c r="D161">
        <v>2</v>
      </c>
      <c r="E161" t="s">
        <v>37</v>
      </c>
      <c r="F161" t="s">
        <v>22</v>
      </c>
      <c r="G161" t="s">
        <v>11</v>
      </c>
      <c r="H161">
        <v>4</v>
      </c>
      <c r="I161" t="s">
        <v>34</v>
      </c>
      <c r="J161" s="3">
        <v>4560</v>
      </c>
      <c r="K161">
        <v>2400</v>
      </c>
      <c r="L161">
        <f t="shared" si="6"/>
        <v>6960</v>
      </c>
      <c r="M161" s="5">
        <f t="shared" si="25"/>
        <v>1740</v>
      </c>
      <c r="N161" s="5">
        <f t="shared" si="18"/>
        <v>34.482758620689658</v>
      </c>
      <c r="O161" s="5">
        <f t="shared" si="28"/>
        <v>3.2405492482825999</v>
      </c>
      <c r="R161" s="5"/>
      <c r="T161" s="10"/>
    </row>
    <row r="162" spans="1:20">
      <c r="A162" t="s">
        <v>13</v>
      </c>
      <c r="B162">
        <v>7</v>
      </c>
      <c r="C162">
        <v>3</v>
      </c>
      <c r="D162">
        <v>2</v>
      </c>
      <c r="E162" t="s">
        <v>37</v>
      </c>
      <c r="F162" t="s">
        <v>22</v>
      </c>
      <c r="G162" t="s">
        <v>11</v>
      </c>
      <c r="H162">
        <v>5</v>
      </c>
      <c r="I162" t="s">
        <v>34</v>
      </c>
      <c r="J162" s="3">
        <v>8500</v>
      </c>
      <c r="K162">
        <v>1760</v>
      </c>
      <c r="L162">
        <f t="shared" si="6"/>
        <v>10260</v>
      </c>
      <c r="M162" s="5">
        <f t="shared" si="25"/>
        <v>2052</v>
      </c>
      <c r="N162" s="5">
        <f t="shared" si="18"/>
        <v>17.153996101364523</v>
      </c>
      <c r="O162" s="5">
        <f t="shared" si="28"/>
        <v>3.3121773564397787</v>
      </c>
      <c r="R162" s="5"/>
      <c r="T162" s="10"/>
    </row>
    <row r="163" spans="1:20">
      <c r="A163" t="s">
        <v>13</v>
      </c>
      <c r="B163">
        <v>11</v>
      </c>
      <c r="C163">
        <v>3</v>
      </c>
      <c r="D163">
        <v>2</v>
      </c>
      <c r="E163" t="s">
        <v>37</v>
      </c>
      <c r="F163" t="s">
        <v>22</v>
      </c>
      <c r="G163" t="s">
        <v>11</v>
      </c>
      <c r="H163">
        <v>5</v>
      </c>
      <c r="I163" t="s">
        <v>34</v>
      </c>
      <c r="J163" s="3">
        <v>3500</v>
      </c>
      <c r="K163">
        <v>1410</v>
      </c>
      <c r="L163">
        <f t="shared" si="6"/>
        <v>4910</v>
      </c>
      <c r="M163" s="5">
        <f t="shared" si="25"/>
        <v>982</v>
      </c>
      <c r="N163" s="5">
        <f t="shared" si="18"/>
        <v>28.716904276985744</v>
      </c>
      <c r="O163" s="5">
        <f t="shared" si="28"/>
        <v>2.9921114877869495</v>
      </c>
      <c r="R163" s="5"/>
      <c r="T163" s="10"/>
    </row>
    <row r="164" spans="1:20">
      <c r="A164" t="s">
        <v>13</v>
      </c>
      <c r="B164">
        <v>12</v>
      </c>
      <c r="C164">
        <v>3</v>
      </c>
      <c r="D164">
        <v>2</v>
      </c>
      <c r="E164" t="s">
        <v>37</v>
      </c>
      <c r="F164" t="s">
        <v>22</v>
      </c>
      <c r="G164" t="s">
        <v>11</v>
      </c>
      <c r="H164">
        <v>5</v>
      </c>
      <c r="I164" t="s">
        <v>34</v>
      </c>
      <c r="J164" s="3">
        <v>6000</v>
      </c>
      <c r="K164">
        <v>1500</v>
      </c>
      <c r="L164">
        <f t="shared" si="6"/>
        <v>7500</v>
      </c>
      <c r="M164" s="5">
        <f t="shared" si="25"/>
        <v>1500</v>
      </c>
      <c r="N164" s="5">
        <f t="shared" si="18"/>
        <v>20</v>
      </c>
      <c r="O164" s="5">
        <f t="shared" si="28"/>
        <v>3.1760912590556813</v>
      </c>
      <c r="R164" s="5"/>
      <c r="T164" s="10"/>
    </row>
    <row r="165" spans="1:20">
      <c r="A165" t="s">
        <v>13</v>
      </c>
      <c r="B165">
        <v>13</v>
      </c>
      <c r="C165">
        <v>3</v>
      </c>
      <c r="D165">
        <v>2</v>
      </c>
      <c r="E165" t="s">
        <v>37</v>
      </c>
      <c r="F165" t="s">
        <v>22</v>
      </c>
      <c r="G165" t="s">
        <v>11</v>
      </c>
      <c r="H165">
        <v>5</v>
      </c>
      <c r="I165" t="s">
        <v>34</v>
      </c>
      <c r="J165" s="3">
        <v>370</v>
      </c>
      <c r="K165">
        <v>70</v>
      </c>
      <c r="L165">
        <f t="shared" si="6"/>
        <v>440</v>
      </c>
      <c r="M165" s="5">
        <f t="shared" si="25"/>
        <v>88</v>
      </c>
      <c r="N165" s="5">
        <f t="shared" si="18"/>
        <v>15.909090909090908</v>
      </c>
      <c r="O165" s="5">
        <f t="shared" si="28"/>
        <v>1.9444826721501687</v>
      </c>
      <c r="R165" s="5"/>
      <c r="T165" s="10"/>
    </row>
    <row r="166" spans="1:20">
      <c r="A166" t="s">
        <v>13</v>
      </c>
      <c r="B166">
        <v>16</v>
      </c>
      <c r="C166">
        <v>3</v>
      </c>
      <c r="D166">
        <v>2</v>
      </c>
      <c r="E166" t="s">
        <v>37</v>
      </c>
      <c r="F166" t="s">
        <v>22</v>
      </c>
      <c r="G166" t="s">
        <v>11</v>
      </c>
      <c r="H166">
        <v>5</v>
      </c>
      <c r="I166" t="s">
        <v>34</v>
      </c>
      <c r="J166" s="3">
        <v>10000</v>
      </c>
      <c r="K166">
        <v>2000</v>
      </c>
      <c r="L166">
        <f t="shared" si="6"/>
        <v>12000</v>
      </c>
      <c r="M166" s="5">
        <f t="shared" si="25"/>
        <v>2400</v>
      </c>
      <c r="N166" s="5">
        <f t="shared" si="18"/>
        <v>16.666666666666668</v>
      </c>
      <c r="O166" s="5">
        <f t="shared" si="28"/>
        <v>3.3802112417116059</v>
      </c>
      <c r="R166" s="5"/>
      <c r="T166" s="10"/>
    </row>
    <row r="167" spans="1:20">
      <c r="A167" t="s">
        <v>13</v>
      </c>
      <c r="B167">
        <v>17</v>
      </c>
      <c r="C167">
        <v>3</v>
      </c>
      <c r="D167">
        <v>2</v>
      </c>
      <c r="E167" t="s">
        <v>37</v>
      </c>
      <c r="F167" t="s">
        <v>22</v>
      </c>
      <c r="G167" t="s">
        <v>11</v>
      </c>
      <c r="H167">
        <v>5</v>
      </c>
      <c r="I167" t="s">
        <v>34</v>
      </c>
      <c r="J167" s="3">
        <v>2960</v>
      </c>
      <c r="K167">
        <v>1040</v>
      </c>
      <c r="L167">
        <f t="shared" si="6"/>
        <v>4000</v>
      </c>
      <c r="M167" s="5">
        <f t="shared" si="25"/>
        <v>800</v>
      </c>
      <c r="N167" s="5">
        <f t="shared" si="18"/>
        <v>26</v>
      </c>
      <c r="O167" s="5">
        <f t="shared" si="28"/>
        <v>2.9030899869919438</v>
      </c>
      <c r="R167" s="5"/>
      <c r="T167" s="10"/>
    </row>
    <row r="168" spans="1:20">
      <c r="A168" t="s">
        <v>13</v>
      </c>
      <c r="B168">
        <v>18</v>
      </c>
      <c r="C168">
        <v>3</v>
      </c>
      <c r="D168">
        <v>2</v>
      </c>
      <c r="E168" t="s">
        <v>37</v>
      </c>
      <c r="F168" t="s">
        <v>22</v>
      </c>
      <c r="G168" t="s">
        <v>11</v>
      </c>
      <c r="H168">
        <v>5</v>
      </c>
      <c r="I168" t="s">
        <v>34</v>
      </c>
      <c r="J168" s="3">
        <v>3500</v>
      </c>
      <c r="K168">
        <v>1600</v>
      </c>
      <c r="L168">
        <f t="shared" si="6"/>
        <v>5100</v>
      </c>
      <c r="M168" s="5">
        <f t="shared" si="25"/>
        <v>1020</v>
      </c>
      <c r="N168" s="5">
        <f t="shared" si="18"/>
        <v>31.372549019607842</v>
      </c>
      <c r="O168" s="5">
        <f t="shared" si="28"/>
        <v>3.0086001717619175</v>
      </c>
      <c r="R168" s="5"/>
      <c r="T168" s="10"/>
    </row>
    <row r="169" spans="1:20">
      <c r="A169" t="s">
        <v>13</v>
      </c>
      <c r="B169">
        <v>20</v>
      </c>
      <c r="C169">
        <v>3</v>
      </c>
      <c r="D169">
        <v>2</v>
      </c>
      <c r="E169" t="s">
        <v>37</v>
      </c>
      <c r="F169" t="s">
        <v>22</v>
      </c>
      <c r="G169" t="s">
        <v>11</v>
      </c>
      <c r="H169">
        <v>5</v>
      </c>
      <c r="I169" t="s">
        <v>34</v>
      </c>
      <c r="J169" s="3">
        <v>8000</v>
      </c>
      <c r="K169">
        <v>1500</v>
      </c>
      <c r="L169">
        <f t="shared" si="6"/>
        <v>9500</v>
      </c>
      <c r="M169" s="5">
        <f t="shared" si="25"/>
        <v>1900</v>
      </c>
      <c r="N169" s="5">
        <f t="shared" si="18"/>
        <v>15.789473684210526</v>
      </c>
      <c r="O169" s="5">
        <f t="shared" si="28"/>
        <v>3.2787536009528289</v>
      </c>
      <c r="R169" s="5"/>
      <c r="T169" s="10"/>
    </row>
    <row r="170" spans="1:20">
      <c r="A170" t="s">
        <v>13</v>
      </c>
      <c r="B170">
        <v>29</v>
      </c>
      <c r="C170">
        <v>3</v>
      </c>
      <c r="D170">
        <v>2</v>
      </c>
      <c r="E170" t="s">
        <v>37</v>
      </c>
      <c r="F170" t="s">
        <v>22</v>
      </c>
      <c r="G170" t="s">
        <v>11</v>
      </c>
      <c r="H170">
        <v>4</v>
      </c>
      <c r="I170" t="s">
        <v>34</v>
      </c>
      <c r="J170" s="3">
        <v>3000</v>
      </c>
      <c r="K170">
        <v>750</v>
      </c>
      <c r="L170">
        <f t="shared" si="6"/>
        <v>3750</v>
      </c>
      <c r="M170" s="5">
        <f t="shared" si="25"/>
        <v>937.5</v>
      </c>
      <c r="N170" s="5">
        <f t="shared" si="18"/>
        <v>20</v>
      </c>
      <c r="O170" s="5">
        <f t="shared" si="28"/>
        <v>2.9719712763997563</v>
      </c>
      <c r="R170" s="5"/>
      <c r="T170" s="10"/>
    </row>
    <row r="171" spans="1:20">
      <c r="A171" t="s">
        <v>13</v>
      </c>
      <c r="B171">
        <v>4</v>
      </c>
      <c r="C171">
        <v>4</v>
      </c>
      <c r="D171">
        <v>2</v>
      </c>
      <c r="E171" t="s">
        <v>37</v>
      </c>
      <c r="F171" t="s">
        <v>22</v>
      </c>
      <c r="G171" t="s">
        <v>11</v>
      </c>
      <c r="H171">
        <v>4</v>
      </c>
      <c r="I171" t="s">
        <v>34</v>
      </c>
      <c r="J171" s="3">
        <v>3390</v>
      </c>
      <c r="K171">
        <v>780</v>
      </c>
      <c r="L171">
        <f t="shared" si="6"/>
        <v>4170</v>
      </c>
      <c r="M171" s="5">
        <f t="shared" si="25"/>
        <v>1042.5</v>
      </c>
      <c r="N171" s="5">
        <f t="shared" si="18"/>
        <v>18.705035971223023</v>
      </c>
      <c r="O171" s="5">
        <f t="shared" si="28"/>
        <v>3.0180760636457951</v>
      </c>
      <c r="R171" s="5"/>
      <c r="T171" s="10"/>
    </row>
    <row r="172" spans="1:20">
      <c r="A172" t="s">
        <v>13</v>
      </c>
      <c r="B172">
        <v>5</v>
      </c>
      <c r="C172">
        <v>4</v>
      </c>
      <c r="D172">
        <v>1</v>
      </c>
      <c r="E172" t="s">
        <v>37</v>
      </c>
      <c r="F172" t="s">
        <v>22</v>
      </c>
      <c r="G172" t="s">
        <v>11</v>
      </c>
      <c r="H172">
        <v>4</v>
      </c>
      <c r="I172" t="s">
        <v>34</v>
      </c>
      <c r="J172" s="3">
        <v>780</v>
      </c>
      <c r="K172">
        <v>210</v>
      </c>
      <c r="L172">
        <f t="shared" si="6"/>
        <v>990</v>
      </c>
      <c r="M172" s="5">
        <f t="shared" si="25"/>
        <v>247.5</v>
      </c>
      <c r="N172" s="5">
        <f t="shared" si="18"/>
        <v>21.212121212121211</v>
      </c>
      <c r="O172" s="5">
        <f t="shared" si="28"/>
        <v>2.3935752032695876</v>
      </c>
      <c r="R172" s="5"/>
      <c r="T172" s="10"/>
    </row>
    <row r="173" spans="1:20">
      <c r="A173" t="s">
        <v>13</v>
      </c>
      <c r="B173">
        <v>12</v>
      </c>
      <c r="C173">
        <v>4</v>
      </c>
      <c r="D173">
        <v>1</v>
      </c>
      <c r="E173" t="s">
        <v>37</v>
      </c>
      <c r="F173" t="s">
        <v>22</v>
      </c>
      <c r="G173" t="s">
        <v>11</v>
      </c>
      <c r="H173">
        <v>5</v>
      </c>
      <c r="I173" t="s">
        <v>34</v>
      </c>
      <c r="J173" s="3">
        <v>3500</v>
      </c>
      <c r="K173">
        <v>1740</v>
      </c>
      <c r="L173">
        <f t="shared" si="6"/>
        <v>5240</v>
      </c>
      <c r="M173" s="5">
        <f t="shared" si="25"/>
        <v>1048</v>
      </c>
      <c r="N173" s="5">
        <f t="shared" si="18"/>
        <v>33.206106870229007</v>
      </c>
      <c r="O173" s="5">
        <f t="shared" si="28"/>
        <v>3.0203612826477078</v>
      </c>
      <c r="R173" s="5"/>
      <c r="T173" s="10"/>
    </row>
    <row r="174" spans="1:20">
      <c r="A174" t="s">
        <v>13</v>
      </c>
      <c r="B174">
        <v>23</v>
      </c>
      <c r="C174">
        <v>4</v>
      </c>
      <c r="D174">
        <v>2</v>
      </c>
      <c r="E174" t="s">
        <v>37</v>
      </c>
      <c r="F174" t="s">
        <v>22</v>
      </c>
      <c r="G174" t="s">
        <v>11</v>
      </c>
      <c r="H174">
        <v>6</v>
      </c>
      <c r="I174" t="s">
        <v>34</v>
      </c>
      <c r="J174" s="3">
        <v>4800</v>
      </c>
      <c r="K174">
        <v>0</v>
      </c>
      <c r="L174">
        <f t="shared" si="6"/>
        <v>4800</v>
      </c>
      <c r="M174" s="5">
        <f t="shared" si="25"/>
        <v>800</v>
      </c>
      <c r="N174" s="5">
        <f t="shared" si="18"/>
        <v>0</v>
      </c>
      <c r="O174" s="5">
        <f t="shared" si="28"/>
        <v>2.9030899869919438</v>
      </c>
      <c r="R174" s="5"/>
      <c r="T174" s="10"/>
    </row>
    <row r="175" spans="1:20">
      <c r="A175" t="s">
        <v>14</v>
      </c>
      <c r="B175">
        <v>26</v>
      </c>
      <c r="C175">
        <v>1</v>
      </c>
      <c r="D175">
        <v>2</v>
      </c>
      <c r="E175" t="s">
        <v>36</v>
      </c>
      <c r="F175" s="8" t="s">
        <v>28</v>
      </c>
      <c r="G175" t="s">
        <v>11</v>
      </c>
      <c r="H175">
        <v>15</v>
      </c>
      <c r="I175" t="s">
        <v>32</v>
      </c>
      <c r="J175" s="3">
        <v>2870</v>
      </c>
      <c r="K175">
        <v>820</v>
      </c>
      <c r="L175">
        <f t="shared" si="6"/>
        <v>3690</v>
      </c>
      <c r="M175" s="5">
        <f t="shared" si="25"/>
        <v>246</v>
      </c>
      <c r="N175" s="5">
        <f t="shared" si="18"/>
        <v>22.222222222222221</v>
      </c>
      <c r="O175" s="5">
        <f t="shared" si="28"/>
        <v>2.3909351071033793</v>
      </c>
      <c r="R175" s="5"/>
      <c r="T175" s="10"/>
    </row>
    <row r="176" spans="1:20">
      <c r="A176" t="s">
        <v>15</v>
      </c>
      <c r="B176">
        <v>29</v>
      </c>
      <c r="C176">
        <v>2</v>
      </c>
      <c r="D176">
        <v>1</v>
      </c>
      <c r="E176" t="s">
        <v>37</v>
      </c>
      <c r="F176" s="8" t="s">
        <v>27</v>
      </c>
      <c r="G176" t="s">
        <v>11</v>
      </c>
      <c r="H176">
        <v>7</v>
      </c>
      <c r="I176" t="s">
        <v>33</v>
      </c>
      <c r="J176" s="3">
        <v>4000</v>
      </c>
      <c r="K176">
        <v>600</v>
      </c>
      <c r="L176">
        <f t="shared" si="6"/>
        <v>4600</v>
      </c>
      <c r="M176" s="5">
        <f t="shared" si="25"/>
        <v>657.14285714285711</v>
      </c>
      <c r="N176" s="5">
        <f t="shared" si="18"/>
        <v>13.043478260869565</v>
      </c>
      <c r="O176" s="5">
        <f t="shared" si="28"/>
        <v>2.8176597916673174</v>
      </c>
      <c r="R176" s="5"/>
      <c r="T176" s="10"/>
    </row>
    <row r="177" spans="1:20">
      <c r="A177" t="s">
        <v>15</v>
      </c>
      <c r="B177">
        <v>5</v>
      </c>
      <c r="C177">
        <v>3</v>
      </c>
      <c r="D177">
        <v>1</v>
      </c>
      <c r="E177" t="s">
        <v>37</v>
      </c>
      <c r="F177" s="8" t="s">
        <v>27</v>
      </c>
      <c r="G177" t="s">
        <v>11</v>
      </c>
      <c r="H177">
        <v>6</v>
      </c>
      <c r="I177" t="s">
        <v>33</v>
      </c>
      <c r="J177" s="3">
        <v>8200</v>
      </c>
      <c r="K177">
        <v>1990</v>
      </c>
      <c r="L177">
        <f t="shared" si="6"/>
        <v>10190</v>
      </c>
      <c r="M177" s="5">
        <f t="shared" si="25"/>
        <v>1698.3333333333333</v>
      </c>
      <c r="N177" s="5">
        <f t="shared" si="18"/>
        <v>19.528949950932287</v>
      </c>
      <c r="O177" s="5">
        <f t="shared" si="28"/>
        <v>3.2300229336227826</v>
      </c>
      <c r="R177" s="5"/>
      <c r="T177" s="10"/>
    </row>
    <row r="178" spans="1:20">
      <c r="A178" t="s">
        <v>15</v>
      </c>
      <c r="B178">
        <v>12</v>
      </c>
      <c r="C178">
        <v>3</v>
      </c>
      <c r="D178">
        <v>1</v>
      </c>
      <c r="E178" t="s">
        <v>37</v>
      </c>
      <c r="F178" s="8" t="s">
        <v>27</v>
      </c>
      <c r="G178" t="s">
        <v>11</v>
      </c>
      <c r="H178">
        <v>3</v>
      </c>
      <c r="I178" t="s">
        <v>33</v>
      </c>
      <c r="J178" s="3">
        <v>1900</v>
      </c>
      <c r="K178">
        <v>650</v>
      </c>
      <c r="L178">
        <f t="shared" si="6"/>
        <v>2550</v>
      </c>
      <c r="M178" s="5">
        <f t="shared" si="25"/>
        <v>850</v>
      </c>
      <c r="N178" s="5">
        <f t="shared" si="18"/>
        <v>25.490196078431371</v>
      </c>
      <c r="O178" s="5">
        <f t="shared" si="28"/>
        <v>2.9294189257142929</v>
      </c>
      <c r="R178" s="5"/>
      <c r="T178" s="10"/>
    </row>
    <row r="179" spans="1:20">
      <c r="A179" t="s">
        <v>15</v>
      </c>
      <c r="B179">
        <v>13</v>
      </c>
      <c r="C179">
        <v>3</v>
      </c>
      <c r="D179">
        <v>1</v>
      </c>
      <c r="E179" t="s">
        <v>37</v>
      </c>
      <c r="F179" s="8" t="s">
        <v>27</v>
      </c>
      <c r="G179" t="s">
        <v>11</v>
      </c>
      <c r="H179">
        <v>3</v>
      </c>
      <c r="I179" t="s">
        <v>33</v>
      </c>
      <c r="J179" s="3">
        <v>0</v>
      </c>
      <c r="K179">
        <v>500</v>
      </c>
      <c r="L179">
        <f t="shared" si="6"/>
        <v>500</v>
      </c>
      <c r="M179" s="5">
        <f t="shared" si="25"/>
        <v>166.66666666666666</v>
      </c>
      <c r="N179" s="5">
        <f t="shared" si="18"/>
        <v>100</v>
      </c>
      <c r="O179" s="5">
        <f t="shared" si="28"/>
        <v>2.2218487496163561</v>
      </c>
      <c r="R179" s="5"/>
      <c r="T179" s="10"/>
    </row>
    <row r="180" spans="1:20">
      <c r="A180" t="s">
        <v>15</v>
      </c>
      <c r="B180">
        <v>16</v>
      </c>
      <c r="C180">
        <v>3</v>
      </c>
      <c r="D180">
        <v>1</v>
      </c>
      <c r="E180" t="s">
        <v>37</v>
      </c>
      <c r="F180" s="8" t="s">
        <v>27</v>
      </c>
      <c r="G180" t="s">
        <v>11</v>
      </c>
      <c r="H180">
        <v>3</v>
      </c>
      <c r="I180" t="s">
        <v>33</v>
      </c>
      <c r="J180" s="3">
        <v>8000</v>
      </c>
      <c r="K180">
        <v>980</v>
      </c>
      <c r="L180">
        <f t="shared" si="6"/>
        <v>8980</v>
      </c>
      <c r="M180" s="5">
        <f t="shared" si="25"/>
        <v>2993.3333333333335</v>
      </c>
      <c r="N180" s="5">
        <f t="shared" si="18"/>
        <v>10.913140311804009</v>
      </c>
      <c r="O180" s="5">
        <f t="shared" si="28"/>
        <v>3.4761550819476419</v>
      </c>
      <c r="R180" s="5"/>
      <c r="T180" s="10"/>
    </row>
    <row r="181" spans="1:20">
      <c r="A181" t="s">
        <v>15</v>
      </c>
      <c r="B181">
        <v>20</v>
      </c>
      <c r="C181">
        <v>3</v>
      </c>
      <c r="D181">
        <v>1</v>
      </c>
      <c r="E181" t="s">
        <v>37</v>
      </c>
      <c r="F181" s="8" t="s">
        <v>27</v>
      </c>
      <c r="G181" t="s">
        <v>11</v>
      </c>
      <c r="H181">
        <v>5</v>
      </c>
      <c r="I181" t="s">
        <v>33</v>
      </c>
      <c r="J181" s="3">
        <v>2490</v>
      </c>
      <c r="K181">
        <v>850</v>
      </c>
      <c r="L181">
        <f t="shared" si="6"/>
        <v>3340</v>
      </c>
      <c r="M181" s="5">
        <f t="shared" si="25"/>
        <v>668</v>
      </c>
      <c r="N181" s="5">
        <f t="shared" si="18"/>
        <v>25.449101796407184</v>
      </c>
      <c r="O181" s="5">
        <f t="shared" si="28"/>
        <v>2.8247764624755458</v>
      </c>
      <c r="R181" s="5"/>
      <c r="T181" s="10"/>
    </row>
    <row r="182" spans="1:20">
      <c r="A182" t="s">
        <v>15</v>
      </c>
      <c r="B182">
        <v>12</v>
      </c>
      <c r="C182">
        <v>4</v>
      </c>
      <c r="D182">
        <v>1</v>
      </c>
      <c r="E182" t="s">
        <v>37</v>
      </c>
      <c r="F182" t="s">
        <v>22</v>
      </c>
      <c r="G182" t="s">
        <v>11</v>
      </c>
      <c r="H182">
        <v>4</v>
      </c>
      <c r="I182" t="s">
        <v>34</v>
      </c>
      <c r="J182" s="3">
        <v>870</v>
      </c>
      <c r="K182">
        <v>410</v>
      </c>
      <c r="L182">
        <f t="shared" si="6"/>
        <v>1280</v>
      </c>
      <c r="M182" s="5">
        <f t="shared" si="25"/>
        <v>320</v>
      </c>
      <c r="N182" s="5">
        <f t="shared" si="18"/>
        <v>32.03125</v>
      </c>
      <c r="O182" s="5">
        <f t="shared" si="28"/>
        <v>2.5051499783199058</v>
      </c>
      <c r="R182" s="5"/>
      <c r="T182" s="10"/>
    </row>
    <row r="183" spans="1:20">
      <c r="A183" t="s">
        <v>20</v>
      </c>
      <c r="B183">
        <v>17</v>
      </c>
      <c r="C183">
        <v>3</v>
      </c>
      <c r="D183">
        <v>1</v>
      </c>
      <c r="E183" t="s">
        <v>37</v>
      </c>
      <c r="F183" s="9" t="s">
        <v>26</v>
      </c>
      <c r="G183" t="s">
        <v>11</v>
      </c>
      <c r="H183">
        <v>2</v>
      </c>
      <c r="I183" t="s">
        <v>34</v>
      </c>
      <c r="J183" s="3">
        <v>3000</v>
      </c>
      <c r="K183">
        <v>600</v>
      </c>
      <c r="L183">
        <f t="shared" si="6"/>
        <v>3600</v>
      </c>
      <c r="M183" s="5">
        <f t="shared" si="25"/>
        <v>1800</v>
      </c>
      <c r="N183" s="5">
        <f t="shared" si="18"/>
        <v>16.666666666666668</v>
      </c>
      <c r="O183" s="5">
        <f t="shared" si="28"/>
        <v>3.255272505103306</v>
      </c>
      <c r="R183" s="5"/>
      <c r="T183" s="10"/>
    </row>
    <row r="184" spans="1:20">
      <c r="A184" t="s">
        <v>20</v>
      </c>
      <c r="B184">
        <v>18</v>
      </c>
      <c r="C184">
        <v>3</v>
      </c>
      <c r="D184">
        <v>1</v>
      </c>
      <c r="E184" t="s">
        <v>37</v>
      </c>
      <c r="F184" s="9" t="s">
        <v>26</v>
      </c>
      <c r="G184" t="s">
        <v>11</v>
      </c>
      <c r="H184">
        <v>3</v>
      </c>
      <c r="I184" t="s">
        <v>34</v>
      </c>
      <c r="J184" s="3">
        <v>1950</v>
      </c>
      <c r="K184">
        <v>350</v>
      </c>
      <c r="L184">
        <f t="shared" si="6"/>
        <v>2300</v>
      </c>
      <c r="M184" s="5">
        <f t="shared" si="25"/>
        <v>766.66666666666663</v>
      </c>
      <c r="N184" s="5">
        <f t="shared" si="18"/>
        <v>15.217391304347826</v>
      </c>
      <c r="O184" s="5">
        <f t="shared" si="28"/>
        <v>2.8846065812979305</v>
      </c>
      <c r="R184" s="5"/>
      <c r="T184" s="10"/>
    </row>
    <row r="185" spans="1:20">
      <c r="A185" t="s">
        <v>20</v>
      </c>
      <c r="B185">
        <v>20</v>
      </c>
      <c r="C185">
        <v>3</v>
      </c>
      <c r="D185">
        <v>1</v>
      </c>
      <c r="E185" t="s">
        <v>37</v>
      </c>
      <c r="F185" s="9" t="s">
        <v>26</v>
      </c>
      <c r="G185" t="s">
        <v>11</v>
      </c>
      <c r="H185">
        <v>2</v>
      </c>
      <c r="I185" t="s">
        <v>34</v>
      </c>
      <c r="J185" s="3">
        <v>350</v>
      </c>
      <c r="K185">
        <v>0</v>
      </c>
      <c r="L185">
        <f t="shared" si="6"/>
        <v>350</v>
      </c>
      <c r="M185" s="5">
        <f t="shared" si="25"/>
        <v>175</v>
      </c>
      <c r="N185" s="5">
        <f t="shared" si="18"/>
        <v>0</v>
      </c>
      <c r="O185" s="5">
        <f t="shared" si="28"/>
        <v>2.2430380486862944</v>
      </c>
      <c r="R185" s="5"/>
      <c r="T185" s="10"/>
    </row>
    <row r="186" spans="1:20">
      <c r="A186" t="s">
        <v>21</v>
      </c>
      <c r="B186">
        <v>12</v>
      </c>
      <c r="C186">
        <v>4</v>
      </c>
      <c r="D186">
        <v>1</v>
      </c>
      <c r="E186" t="s">
        <v>37</v>
      </c>
      <c r="F186" s="8" t="s">
        <v>22</v>
      </c>
      <c r="G186" t="s">
        <v>11</v>
      </c>
      <c r="H186">
        <v>3</v>
      </c>
      <c r="I186" t="s">
        <v>34</v>
      </c>
      <c r="J186" s="3">
        <v>710</v>
      </c>
      <c r="K186">
        <v>580</v>
      </c>
      <c r="L186">
        <f t="shared" si="6"/>
        <v>1290</v>
      </c>
      <c r="M186" s="5">
        <f t="shared" si="25"/>
        <v>430</v>
      </c>
      <c r="N186" s="5">
        <f t="shared" si="18"/>
        <v>44.961240310077521</v>
      </c>
      <c r="O186" s="5">
        <f t="shared" si="28"/>
        <v>2.6334684555795866</v>
      </c>
      <c r="R186" s="5"/>
      <c r="T186" s="10"/>
    </row>
    <row r="187" spans="1:20">
      <c r="A187" t="s">
        <v>16</v>
      </c>
      <c r="B187">
        <v>26</v>
      </c>
      <c r="C187">
        <v>1</v>
      </c>
      <c r="D187">
        <v>2</v>
      </c>
      <c r="E187" t="s">
        <v>36</v>
      </c>
      <c r="F187" s="8" t="s">
        <v>24</v>
      </c>
      <c r="G187" t="s">
        <v>11</v>
      </c>
      <c r="H187">
        <v>4</v>
      </c>
      <c r="I187" t="s">
        <v>34</v>
      </c>
      <c r="J187" s="3">
        <v>730</v>
      </c>
      <c r="K187">
        <v>800</v>
      </c>
      <c r="L187">
        <f t="shared" si="6"/>
        <v>1530</v>
      </c>
      <c r="M187" s="5">
        <f t="shared" si="25"/>
        <v>382.5</v>
      </c>
      <c r="N187" s="5">
        <f t="shared" si="18"/>
        <v>52.287581699346404</v>
      </c>
      <c r="O187" s="5">
        <f t="shared" si="28"/>
        <v>2.5826314394896364</v>
      </c>
      <c r="R187" s="5"/>
      <c r="T187" s="10"/>
    </row>
    <row r="188" spans="1:20">
      <c r="A188" t="s">
        <v>16</v>
      </c>
      <c r="B188">
        <v>31</v>
      </c>
      <c r="C188">
        <v>1</v>
      </c>
      <c r="D188">
        <v>2</v>
      </c>
      <c r="E188" t="s">
        <v>36</v>
      </c>
      <c r="F188" s="8" t="s">
        <v>24</v>
      </c>
      <c r="G188" t="s">
        <v>11</v>
      </c>
      <c r="H188">
        <v>10</v>
      </c>
      <c r="I188" t="s">
        <v>34</v>
      </c>
      <c r="J188" s="3">
        <v>31000</v>
      </c>
      <c r="K188">
        <v>490</v>
      </c>
      <c r="L188">
        <f t="shared" si="6"/>
        <v>31490</v>
      </c>
      <c r="M188" s="5">
        <f t="shared" si="25"/>
        <v>3149</v>
      </c>
      <c r="N188" s="5">
        <f t="shared" si="18"/>
        <v>1.5560495395363607</v>
      </c>
      <c r="O188" s="5">
        <f t="shared" si="28"/>
        <v>3.498172660636544</v>
      </c>
      <c r="R188" s="5"/>
      <c r="T188" s="10"/>
    </row>
    <row r="189" spans="1:20">
      <c r="A189" t="s">
        <v>16</v>
      </c>
      <c r="B189">
        <v>8</v>
      </c>
      <c r="C189">
        <v>2</v>
      </c>
      <c r="D189">
        <v>2</v>
      </c>
      <c r="E189" t="s">
        <v>36</v>
      </c>
      <c r="F189" s="8" t="s">
        <v>24</v>
      </c>
      <c r="G189" t="s">
        <v>11</v>
      </c>
      <c r="H189">
        <v>10</v>
      </c>
      <c r="I189" t="s">
        <v>34</v>
      </c>
      <c r="J189" s="3">
        <v>8500</v>
      </c>
      <c r="K189">
        <v>2100</v>
      </c>
      <c r="L189">
        <f t="shared" si="6"/>
        <v>10600</v>
      </c>
      <c r="M189" s="5">
        <f t="shared" si="25"/>
        <v>1060</v>
      </c>
      <c r="N189" s="5">
        <f t="shared" si="18"/>
        <v>19.811320754716981</v>
      </c>
      <c r="O189" s="5">
        <f t="shared" si="28"/>
        <v>3.0253058652647704</v>
      </c>
      <c r="R189" s="5"/>
      <c r="T189" s="10"/>
    </row>
    <row r="190" spans="1:20">
      <c r="A190" t="s">
        <v>16</v>
      </c>
      <c r="B190">
        <v>15</v>
      </c>
      <c r="C190">
        <v>2</v>
      </c>
      <c r="D190">
        <v>2</v>
      </c>
      <c r="E190" t="s">
        <v>36</v>
      </c>
      <c r="F190" s="8" t="s">
        <v>24</v>
      </c>
      <c r="G190" t="s">
        <v>11</v>
      </c>
      <c r="H190">
        <v>10</v>
      </c>
      <c r="I190" t="s">
        <v>34</v>
      </c>
      <c r="J190" s="3">
        <v>14000</v>
      </c>
      <c r="K190">
        <v>1850</v>
      </c>
      <c r="L190">
        <f t="shared" si="6"/>
        <v>15850</v>
      </c>
      <c r="M190" s="5">
        <f t="shared" si="25"/>
        <v>1585</v>
      </c>
      <c r="N190" s="5">
        <f t="shared" si="18"/>
        <v>11.67192429022082</v>
      </c>
      <c r="O190" s="5">
        <f t="shared" si="28"/>
        <v>3.2000292665537704</v>
      </c>
      <c r="R190" s="5"/>
      <c r="T190" s="10"/>
    </row>
    <row r="191" spans="1:20">
      <c r="A191" t="s">
        <v>16</v>
      </c>
      <c r="B191">
        <v>16</v>
      </c>
      <c r="C191">
        <v>2</v>
      </c>
      <c r="D191">
        <v>2</v>
      </c>
      <c r="E191" t="s">
        <v>36</v>
      </c>
      <c r="F191" s="8" t="s">
        <v>24</v>
      </c>
      <c r="G191" t="s">
        <v>11</v>
      </c>
      <c r="H191">
        <v>9</v>
      </c>
      <c r="I191" t="s">
        <v>34</v>
      </c>
      <c r="J191" s="3">
        <v>9500</v>
      </c>
      <c r="K191">
        <v>1400</v>
      </c>
      <c r="L191">
        <f t="shared" si="6"/>
        <v>10900</v>
      </c>
      <c r="M191" s="5">
        <f t="shared" si="25"/>
        <v>1211.1111111111111</v>
      </c>
      <c r="N191" s="5">
        <f t="shared" si="18"/>
        <v>12.844036697247706</v>
      </c>
      <c r="O191" s="5">
        <f t="shared" si="28"/>
        <v>3.0831839885012986</v>
      </c>
      <c r="R191" s="5"/>
      <c r="T191" s="10"/>
    </row>
    <row r="192" spans="1:20">
      <c r="A192" t="s">
        <v>16</v>
      </c>
      <c r="B192">
        <v>18</v>
      </c>
      <c r="C192">
        <v>2</v>
      </c>
      <c r="D192">
        <v>2</v>
      </c>
      <c r="E192" t="s">
        <v>36</v>
      </c>
      <c r="F192" s="8" t="s">
        <v>24</v>
      </c>
      <c r="G192" t="s">
        <v>11</v>
      </c>
      <c r="H192">
        <v>10</v>
      </c>
      <c r="I192" t="s">
        <v>34</v>
      </c>
      <c r="J192" s="3">
        <v>12000</v>
      </c>
      <c r="K192">
        <v>2700</v>
      </c>
      <c r="L192">
        <f t="shared" si="6"/>
        <v>14700</v>
      </c>
      <c r="M192" s="5">
        <f t="shared" si="25"/>
        <v>1470</v>
      </c>
      <c r="N192" s="5">
        <f t="shared" si="18"/>
        <v>18.367346938775512</v>
      </c>
      <c r="O192" s="5">
        <f t="shared" si="28"/>
        <v>3.167317334748176</v>
      </c>
      <c r="R192" s="5"/>
      <c r="T192" s="10"/>
    </row>
    <row r="193" spans="1:20">
      <c r="A193" t="s">
        <v>16</v>
      </c>
      <c r="B193">
        <v>20</v>
      </c>
      <c r="C193">
        <v>2</v>
      </c>
      <c r="D193">
        <v>2</v>
      </c>
      <c r="E193" t="s">
        <v>36</v>
      </c>
      <c r="F193" s="8" t="s">
        <v>24</v>
      </c>
      <c r="G193" t="s">
        <v>11</v>
      </c>
      <c r="H193">
        <v>6</v>
      </c>
      <c r="I193" t="s">
        <v>34</v>
      </c>
      <c r="J193" s="3">
        <v>11000</v>
      </c>
      <c r="K193">
        <v>1230</v>
      </c>
      <c r="L193">
        <f t="shared" si="6"/>
        <v>12230</v>
      </c>
      <c r="M193" s="5">
        <f t="shared" si="25"/>
        <v>2038.3333333333333</v>
      </c>
      <c r="N193" s="5">
        <f t="shared" si="18"/>
        <v>10.057236304170074</v>
      </c>
      <c r="O193" s="5">
        <f t="shared" si="28"/>
        <v>3.3092752066526416</v>
      </c>
      <c r="R193" s="5"/>
      <c r="T193" s="10"/>
    </row>
    <row r="194" spans="1:20">
      <c r="A194" t="s">
        <v>16</v>
      </c>
      <c r="B194">
        <v>23</v>
      </c>
      <c r="C194">
        <v>2</v>
      </c>
      <c r="D194">
        <v>2</v>
      </c>
      <c r="E194" t="s">
        <v>36</v>
      </c>
      <c r="F194" s="8" t="s">
        <v>24</v>
      </c>
      <c r="G194" t="s">
        <v>11</v>
      </c>
      <c r="H194">
        <v>6</v>
      </c>
      <c r="I194" t="s">
        <v>34</v>
      </c>
      <c r="J194" s="3">
        <v>7000</v>
      </c>
      <c r="K194">
        <v>1190</v>
      </c>
      <c r="L194">
        <f t="shared" si="6"/>
        <v>8190</v>
      </c>
      <c r="M194" s="5">
        <f t="shared" ref="M194:M240" si="30">L194/H194</f>
        <v>1365</v>
      </c>
      <c r="N194" s="5">
        <f t="shared" si="18"/>
        <v>14.52991452991453</v>
      </c>
      <c r="O194" s="5">
        <f t="shared" si="28"/>
        <v>3.1351326513767748</v>
      </c>
      <c r="R194" s="5"/>
      <c r="T194" s="10"/>
    </row>
    <row r="195" spans="1:20">
      <c r="A195" t="s">
        <v>16</v>
      </c>
      <c r="B195">
        <v>26</v>
      </c>
      <c r="C195">
        <v>2</v>
      </c>
      <c r="D195">
        <v>2</v>
      </c>
      <c r="E195" t="s">
        <v>36</v>
      </c>
      <c r="F195" s="8" t="s">
        <v>24</v>
      </c>
      <c r="G195" t="s">
        <v>11</v>
      </c>
      <c r="H195">
        <v>10</v>
      </c>
      <c r="I195" t="s">
        <v>34</v>
      </c>
      <c r="J195" s="3">
        <v>5000</v>
      </c>
      <c r="K195">
        <v>1460</v>
      </c>
      <c r="L195">
        <f t="shared" si="6"/>
        <v>6460</v>
      </c>
      <c r="M195" s="5">
        <f t="shared" si="30"/>
        <v>646</v>
      </c>
      <c r="N195" s="5">
        <f t="shared" si="18"/>
        <v>22.600619195046441</v>
      </c>
      <c r="O195" s="5">
        <f t="shared" ref="O195:O240" si="31">LOG10(M195)</f>
        <v>2.8102325179950842</v>
      </c>
      <c r="R195" s="5"/>
      <c r="T195" s="10"/>
    </row>
    <row r="196" spans="1:20">
      <c r="A196" t="s">
        <v>16</v>
      </c>
      <c r="B196">
        <v>29</v>
      </c>
      <c r="C196">
        <v>2</v>
      </c>
      <c r="D196">
        <v>2</v>
      </c>
      <c r="E196" t="s">
        <v>36</v>
      </c>
      <c r="F196" s="8" t="s">
        <v>24</v>
      </c>
      <c r="G196" t="s">
        <v>11</v>
      </c>
      <c r="H196">
        <v>10</v>
      </c>
      <c r="I196" t="s">
        <v>34</v>
      </c>
      <c r="J196" s="3">
        <f>3900+340</f>
        <v>4240</v>
      </c>
      <c r="K196">
        <v>2990</v>
      </c>
      <c r="L196">
        <f t="shared" si="6"/>
        <v>7230</v>
      </c>
      <c r="M196" s="5">
        <f t="shared" si="30"/>
        <v>723</v>
      </c>
      <c r="N196" s="5">
        <f t="shared" si="18"/>
        <v>41.355463347164594</v>
      </c>
      <c r="O196" s="5">
        <f t="shared" si="31"/>
        <v>2.859138297294531</v>
      </c>
      <c r="R196" s="5"/>
      <c r="T196" s="10"/>
    </row>
    <row r="197" spans="1:20">
      <c r="A197" t="s">
        <v>16</v>
      </c>
      <c r="B197">
        <v>3</v>
      </c>
      <c r="C197">
        <v>3</v>
      </c>
      <c r="D197">
        <v>2</v>
      </c>
      <c r="E197" t="s">
        <v>36</v>
      </c>
      <c r="F197" s="8" t="s">
        <v>24</v>
      </c>
      <c r="G197" t="s">
        <v>11</v>
      </c>
      <c r="H197">
        <v>10</v>
      </c>
      <c r="I197" t="s">
        <v>34</v>
      </c>
      <c r="J197" s="3">
        <v>6000</v>
      </c>
      <c r="K197">
        <v>1550</v>
      </c>
      <c r="L197">
        <f t="shared" si="6"/>
        <v>7550</v>
      </c>
      <c r="M197" s="5">
        <f t="shared" si="30"/>
        <v>755</v>
      </c>
      <c r="N197" s="5">
        <f t="shared" si="18"/>
        <v>20.52980132450331</v>
      </c>
      <c r="O197" s="5">
        <f t="shared" si="31"/>
        <v>2.8779469516291885</v>
      </c>
      <c r="R197" s="5"/>
      <c r="T197" s="10"/>
    </row>
    <row r="198" spans="1:20">
      <c r="A198" t="s">
        <v>16</v>
      </c>
      <c r="B198">
        <v>11</v>
      </c>
      <c r="C198">
        <v>3</v>
      </c>
      <c r="D198">
        <v>2</v>
      </c>
      <c r="E198" t="s">
        <v>36</v>
      </c>
      <c r="F198" s="8" t="s">
        <v>24</v>
      </c>
      <c r="G198" t="s">
        <v>11</v>
      </c>
      <c r="H198">
        <v>10</v>
      </c>
      <c r="I198" t="s">
        <v>34</v>
      </c>
      <c r="J198" s="3">
        <v>10000</v>
      </c>
      <c r="K198">
        <v>4000</v>
      </c>
      <c r="L198">
        <f t="shared" si="6"/>
        <v>14000</v>
      </c>
      <c r="M198" s="5">
        <f t="shared" si="30"/>
        <v>1400</v>
      </c>
      <c r="N198" s="5">
        <f t="shared" si="18"/>
        <v>28.571428571428573</v>
      </c>
      <c r="O198" s="5">
        <f t="shared" si="31"/>
        <v>3.1461280356782382</v>
      </c>
      <c r="R198" s="5"/>
      <c r="T198" s="10"/>
    </row>
    <row r="199" spans="1:20">
      <c r="A199" t="s">
        <v>16</v>
      </c>
      <c r="B199">
        <v>12</v>
      </c>
      <c r="C199">
        <v>3</v>
      </c>
      <c r="D199">
        <v>2</v>
      </c>
      <c r="E199" t="s">
        <v>36</v>
      </c>
      <c r="F199" s="8" t="s">
        <v>24</v>
      </c>
      <c r="G199" t="s">
        <v>11</v>
      </c>
      <c r="H199">
        <v>10</v>
      </c>
      <c r="I199" t="s">
        <v>34</v>
      </c>
      <c r="J199" s="3">
        <v>14000</v>
      </c>
      <c r="K199">
        <v>3400</v>
      </c>
      <c r="L199">
        <f t="shared" si="6"/>
        <v>17400</v>
      </c>
      <c r="M199" s="5">
        <f t="shared" si="30"/>
        <v>1740</v>
      </c>
      <c r="N199" s="5">
        <f t="shared" si="18"/>
        <v>19.540229885057471</v>
      </c>
      <c r="O199" s="5">
        <f t="shared" si="31"/>
        <v>3.2405492482825999</v>
      </c>
      <c r="R199" s="5"/>
      <c r="T199" s="10"/>
    </row>
    <row r="200" spans="1:20">
      <c r="A200" t="s">
        <v>16</v>
      </c>
      <c r="B200">
        <v>13</v>
      </c>
      <c r="C200">
        <v>3</v>
      </c>
      <c r="D200">
        <v>2</v>
      </c>
      <c r="E200" t="s">
        <v>36</v>
      </c>
      <c r="F200" s="8" t="s">
        <v>24</v>
      </c>
      <c r="G200" t="s">
        <v>11</v>
      </c>
      <c r="H200">
        <v>10</v>
      </c>
      <c r="I200" t="s">
        <v>34</v>
      </c>
      <c r="J200" s="3">
        <v>12000</v>
      </c>
      <c r="K200">
        <v>1890</v>
      </c>
      <c r="L200">
        <f t="shared" si="6"/>
        <v>13890</v>
      </c>
      <c r="M200" s="5">
        <f t="shared" si="30"/>
        <v>1389</v>
      </c>
      <c r="N200" s="5">
        <f t="shared" si="18"/>
        <v>13.606911447084233</v>
      </c>
      <c r="O200" s="5">
        <f t="shared" si="31"/>
        <v>3.1427022457376155</v>
      </c>
      <c r="R200" s="5"/>
      <c r="T200" s="10"/>
    </row>
    <row r="201" spans="1:20">
      <c r="A201" t="s">
        <v>16</v>
      </c>
      <c r="B201">
        <v>18</v>
      </c>
      <c r="C201">
        <v>3</v>
      </c>
      <c r="D201">
        <v>2</v>
      </c>
      <c r="E201" t="s">
        <v>36</v>
      </c>
      <c r="F201" s="8" t="s">
        <v>24</v>
      </c>
      <c r="G201" t="s">
        <v>11</v>
      </c>
      <c r="H201">
        <v>10</v>
      </c>
      <c r="I201" t="s">
        <v>34</v>
      </c>
      <c r="J201" s="3">
        <v>13000</v>
      </c>
      <c r="K201">
        <v>2000</v>
      </c>
      <c r="L201">
        <f t="shared" si="6"/>
        <v>15000</v>
      </c>
      <c r="M201" s="5">
        <f t="shared" si="30"/>
        <v>1500</v>
      </c>
      <c r="N201" s="5">
        <f t="shared" si="18"/>
        <v>13.333333333333334</v>
      </c>
      <c r="O201" s="5">
        <f t="shared" si="31"/>
        <v>3.1760912590556813</v>
      </c>
      <c r="R201" s="5"/>
      <c r="T201" s="10"/>
    </row>
    <row r="202" spans="1:20">
      <c r="A202" t="s">
        <v>16</v>
      </c>
      <c r="B202">
        <v>19</v>
      </c>
      <c r="C202">
        <v>3</v>
      </c>
      <c r="D202">
        <v>2</v>
      </c>
      <c r="E202" t="s">
        <v>36</v>
      </c>
      <c r="F202" s="8" t="s">
        <v>24</v>
      </c>
      <c r="G202" t="s">
        <v>12</v>
      </c>
      <c r="H202">
        <v>1</v>
      </c>
      <c r="I202" t="s">
        <v>34</v>
      </c>
      <c r="J202" s="3">
        <v>1950</v>
      </c>
      <c r="K202">
        <v>0</v>
      </c>
      <c r="L202">
        <f t="shared" si="6"/>
        <v>1950</v>
      </c>
      <c r="M202" s="5">
        <f t="shared" si="30"/>
        <v>1950</v>
      </c>
      <c r="N202" s="5">
        <f t="shared" si="18"/>
        <v>0</v>
      </c>
      <c r="O202" s="5">
        <f t="shared" si="31"/>
        <v>3.2900346113625178</v>
      </c>
      <c r="R202" s="5"/>
      <c r="T202" s="10"/>
    </row>
    <row r="203" spans="1:20">
      <c r="A203" t="s">
        <v>16</v>
      </c>
      <c r="B203">
        <v>19</v>
      </c>
      <c r="C203">
        <v>3</v>
      </c>
      <c r="D203">
        <v>2</v>
      </c>
      <c r="E203" t="s">
        <v>36</v>
      </c>
      <c r="F203" s="8" t="s">
        <v>24</v>
      </c>
      <c r="G203" t="s">
        <v>11</v>
      </c>
      <c r="H203">
        <v>9</v>
      </c>
      <c r="I203" t="s">
        <v>34</v>
      </c>
      <c r="J203" s="3">
        <v>20000</v>
      </c>
      <c r="K203">
        <v>4500</v>
      </c>
      <c r="L203">
        <f t="shared" si="6"/>
        <v>24500</v>
      </c>
      <c r="M203" s="5">
        <f t="shared" si="30"/>
        <v>2722.2222222222222</v>
      </c>
      <c r="N203" s="5">
        <f t="shared" si="18"/>
        <v>18.367346938775512</v>
      </c>
      <c r="O203" s="5">
        <f t="shared" si="31"/>
        <v>3.4349235749252074</v>
      </c>
      <c r="R203" s="5"/>
      <c r="T203" s="10"/>
    </row>
    <row r="204" spans="1:20">
      <c r="A204" t="s">
        <v>16</v>
      </c>
      <c r="B204">
        <v>20</v>
      </c>
      <c r="C204">
        <v>3</v>
      </c>
      <c r="D204">
        <v>2</v>
      </c>
      <c r="E204" t="s">
        <v>36</v>
      </c>
      <c r="F204" s="8" t="s">
        <v>24</v>
      </c>
      <c r="G204" t="s">
        <v>11</v>
      </c>
      <c r="H204">
        <v>9</v>
      </c>
      <c r="I204" t="s">
        <v>34</v>
      </c>
      <c r="J204" s="3">
        <v>15000</v>
      </c>
      <c r="K204">
        <v>1000</v>
      </c>
      <c r="L204">
        <f t="shared" si="6"/>
        <v>16000</v>
      </c>
      <c r="M204" s="5">
        <f t="shared" si="30"/>
        <v>1777.7777777777778</v>
      </c>
      <c r="N204" s="5">
        <f t="shared" si="18"/>
        <v>6.25</v>
      </c>
      <c r="O204" s="5">
        <f t="shared" si="31"/>
        <v>3.2498774732165998</v>
      </c>
      <c r="R204" s="5"/>
      <c r="T204" s="10"/>
    </row>
    <row r="205" spans="1:20">
      <c r="A205" t="s">
        <v>16</v>
      </c>
      <c r="B205">
        <v>21</v>
      </c>
      <c r="C205">
        <v>3</v>
      </c>
      <c r="D205">
        <v>2</v>
      </c>
      <c r="E205" t="s">
        <v>36</v>
      </c>
      <c r="F205" s="8" t="s">
        <v>24</v>
      </c>
      <c r="G205" t="s">
        <v>12</v>
      </c>
      <c r="H205">
        <v>1</v>
      </c>
      <c r="I205" t="s">
        <v>34</v>
      </c>
      <c r="J205" s="3">
        <v>4650</v>
      </c>
      <c r="K205">
        <v>520</v>
      </c>
      <c r="L205">
        <f t="shared" si="6"/>
        <v>5170</v>
      </c>
      <c r="M205" s="5">
        <f t="shared" si="30"/>
        <v>5170</v>
      </c>
      <c r="N205" s="5">
        <f t="shared" si="18"/>
        <v>10.058027079303676</v>
      </c>
      <c r="O205" s="5">
        <f t="shared" si="31"/>
        <v>3.7134905430939424</v>
      </c>
      <c r="R205" s="5"/>
      <c r="T205" s="10"/>
    </row>
    <row r="206" spans="1:20">
      <c r="A206" t="s">
        <v>16</v>
      </c>
      <c r="B206">
        <v>21</v>
      </c>
      <c r="C206">
        <v>3</v>
      </c>
      <c r="D206">
        <v>2</v>
      </c>
      <c r="E206" t="s">
        <v>36</v>
      </c>
      <c r="F206" s="8" t="s">
        <v>25</v>
      </c>
      <c r="G206" t="s">
        <v>11</v>
      </c>
      <c r="H206">
        <v>9</v>
      </c>
      <c r="I206" t="s">
        <v>33</v>
      </c>
      <c r="J206" s="3">
        <v>32000</v>
      </c>
      <c r="K206">
        <v>4500</v>
      </c>
      <c r="L206">
        <f t="shared" si="6"/>
        <v>36500</v>
      </c>
      <c r="M206" s="5">
        <f t="shared" si="30"/>
        <v>4055.5555555555557</v>
      </c>
      <c r="N206" s="5">
        <f t="shared" si="18"/>
        <v>12.328767123287671</v>
      </c>
      <c r="O206" s="5">
        <f t="shared" si="31"/>
        <v>3.6080503550171499</v>
      </c>
      <c r="R206" s="5"/>
      <c r="T206" s="10"/>
    </row>
    <row r="207" spans="1:20">
      <c r="A207" t="s">
        <v>16</v>
      </c>
      <c r="B207">
        <v>22</v>
      </c>
      <c r="C207">
        <v>3</v>
      </c>
      <c r="D207">
        <v>2</v>
      </c>
      <c r="E207" t="s">
        <v>36</v>
      </c>
      <c r="F207" s="8" t="s">
        <v>25</v>
      </c>
      <c r="G207" t="s">
        <v>11</v>
      </c>
      <c r="H207">
        <v>9</v>
      </c>
      <c r="I207" t="s">
        <v>33</v>
      </c>
      <c r="J207" s="3">
        <v>15000</v>
      </c>
      <c r="K207">
        <v>800</v>
      </c>
      <c r="L207">
        <f t="shared" si="6"/>
        <v>15800</v>
      </c>
      <c r="M207" s="5">
        <f t="shared" si="30"/>
        <v>1755.5555555555557</v>
      </c>
      <c r="N207" s="5">
        <f t="shared" si="18"/>
        <v>5.0632911392405067</v>
      </c>
      <c r="O207" s="5">
        <f t="shared" si="31"/>
        <v>3.2444145775150979</v>
      </c>
      <c r="R207" s="5"/>
      <c r="T207" s="10"/>
    </row>
    <row r="208" spans="1:20">
      <c r="A208" t="s">
        <v>16</v>
      </c>
      <c r="B208">
        <v>22</v>
      </c>
      <c r="C208">
        <v>3</v>
      </c>
      <c r="D208">
        <v>2</v>
      </c>
      <c r="E208" t="s">
        <v>36</v>
      </c>
      <c r="F208" s="8" t="s">
        <v>25</v>
      </c>
      <c r="G208" t="s">
        <v>12</v>
      </c>
      <c r="H208">
        <v>1</v>
      </c>
      <c r="I208" t="s">
        <v>33</v>
      </c>
      <c r="J208" s="3">
        <v>1450</v>
      </c>
      <c r="K208">
        <v>0</v>
      </c>
      <c r="L208">
        <f t="shared" si="6"/>
        <v>1450</v>
      </c>
      <c r="M208" s="5">
        <f t="shared" si="30"/>
        <v>1450</v>
      </c>
      <c r="N208" s="5">
        <f t="shared" si="18"/>
        <v>0</v>
      </c>
      <c r="O208" s="5">
        <f t="shared" si="31"/>
        <v>3.1613680022349748</v>
      </c>
      <c r="R208" s="5"/>
      <c r="T208" s="10"/>
    </row>
    <row r="209" spans="1:20">
      <c r="A209" t="s">
        <v>16</v>
      </c>
      <c r="B209">
        <v>23</v>
      </c>
      <c r="C209">
        <v>3</v>
      </c>
      <c r="D209">
        <v>2</v>
      </c>
      <c r="E209" t="s">
        <v>36</v>
      </c>
      <c r="F209" s="8" t="s">
        <v>25</v>
      </c>
      <c r="G209" t="s">
        <v>12</v>
      </c>
      <c r="H209">
        <v>1</v>
      </c>
      <c r="I209" t="s">
        <v>33</v>
      </c>
      <c r="J209" s="3">
        <v>1470</v>
      </c>
      <c r="K209">
        <v>0</v>
      </c>
      <c r="L209">
        <f t="shared" si="6"/>
        <v>1470</v>
      </c>
      <c r="M209" s="5">
        <f t="shared" si="30"/>
        <v>1470</v>
      </c>
      <c r="N209" s="5">
        <f t="shared" si="18"/>
        <v>0</v>
      </c>
      <c r="O209" s="5">
        <f t="shared" si="31"/>
        <v>3.167317334748176</v>
      </c>
      <c r="R209" s="5"/>
      <c r="T209" s="10"/>
    </row>
    <row r="210" spans="1:20">
      <c r="A210" t="s">
        <v>16</v>
      </c>
      <c r="B210">
        <v>23</v>
      </c>
      <c r="C210">
        <v>3</v>
      </c>
      <c r="D210">
        <v>2</v>
      </c>
      <c r="E210" t="s">
        <v>36</v>
      </c>
      <c r="F210" s="8" t="s">
        <v>25</v>
      </c>
      <c r="G210" t="s">
        <v>11</v>
      </c>
      <c r="H210">
        <v>9</v>
      </c>
      <c r="I210" t="s">
        <v>33</v>
      </c>
      <c r="J210" s="3">
        <v>8000</v>
      </c>
      <c r="K210">
        <v>1000</v>
      </c>
      <c r="L210">
        <f t="shared" ref="L210:L211" si="32">J210+K210</f>
        <v>9000</v>
      </c>
      <c r="M210" s="5">
        <f t="shared" si="30"/>
        <v>1000</v>
      </c>
      <c r="N210" s="5">
        <f t="shared" ref="N210:N213" si="33">(K210*100)/L210</f>
        <v>11.111111111111111</v>
      </c>
      <c r="O210" s="5">
        <f t="shared" si="31"/>
        <v>3</v>
      </c>
      <c r="R210" s="5"/>
      <c r="T210" s="10"/>
    </row>
    <row r="211" spans="1:20">
      <c r="A211" t="s">
        <v>16</v>
      </c>
      <c r="B211">
        <v>24</v>
      </c>
      <c r="C211">
        <v>3</v>
      </c>
      <c r="D211">
        <v>2</v>
      </c>
      <c r="E211" t="s">
        <v>36</v>
      </c>
      <c r="F211" s="8" t="s">
        <v>25</v>
      </c>
      <c r="G211" t="s">
        <v>12</v>
      </c>
      <c r="H211">
        <v>1</v>
      </c>
      <c r="I211" t="s">
        <v>33</v>
      </c>
      <c r="J211" s="3">
        <v>3050</v>
      </c>
      <c r="K211">
        <v>550</v>
      </c>
      <c r="L211">
        <f t="shared" si="32"/>
        <v>3600</v>
      </c>
      <c r="M211" s="5">
        <f t="shared" si="30"/>
        <v>3600</v>
      </c>
      <c r="N211" s="5">
        <f t="shared" si="33"/>
        <v>15.277777777777779</v>
      </c>
      <c r="O211" s="5">
        <f t="shared" si="31"/>
        <v>3.5563025007672873</v>
      </c>
      <c r="R211" s="5"/>
      <c r="T211" s="10"/>
    </row>
    <row r="212" spans="1:20">
      <c r="A212" t="s">
        <v>16</v>
      </c>
      <c r="B212">
        <v>24</v>
      </c>
      <c r="C212">
        <v>3</v>
      </c>
      <c r="D212">
        <v>2</v>
      </c>
      <c r="E212" t="s">
        <v>36</v>
      </c>
      <c r="F212" s="8" t="s">
        <v>25</v>
      </c>
      <c r="G212" t="s">
        <v>11</v>
      </c>
      <c r="H212">
        <v>9</v>
      </c>
      <c r="I212" t="s">
        <v>33</v>
      </c>
      <c r="J212" s="3">
        <v>12000</v>
      </c>
      <c r="K212">
        <v>2500</v>
      </c>
      <c r="L212">
        <f t="shared" ref="L212:L213" si="34">J212+K212</f>
        <v>14500</v>
      </c>
      <c r="M212" s="5">
        <f t="shared" si="30"/>
        <v>1611.1111111111111</v>
      </c>
      <c r="N212" s="5">
        <f t="shared" si="33"/>
        <v>17.241379310344829</v>
      </c>
      <c r="O212" s="5">
        <f t="shared" si="31"/>
        <v>3.2071254927956501</v>
      </c>
      <c r="R212" s="5"/>
      <c r="T212" s="10"/>
    </row>
    <row r="213" spans="1:20">
      <c r="A213" t="s">
        <v>16</v>
      </c>
      <c r="B213">
        <v>25</v>
      </c>
      <c r="C213">
        <v>3</v>
      </c>
      <c r="D213">
        <v>2</v>
      </c>
      <c r="E213" t="s">
        <v>36</v>
      </c>
      <c r="F213" s="8" t="s">
        <v>25</v>
      </c>
      <c r="G213" t="s">
        <v>12</v>
      </c>
      <c r="H213">
        <v>1</v>
      </c>
      <c r="I213" t="s">
        <v>33</v>
      </c>
      <c r="J213" s="3">
        <v>1150</v>
      </c>
      <c r="K213">
        <v>0</v>
      </c>
      <c r="L213">
        <f t="shared" si="34"/>
        <v>1150</v>
      </c>
      <c r="M213" s="5">
        <f t="shared" si="30"/>
        <v>1150</v>
      </c>
      <c r="N213" s="5">
        <f t="shared" si="33"/>
        <v>0</v>
      </c>
      <c r="O213" s="5">
        <f t="shared" si="31"/>
        <v>3.0606978403536118</v>
      </c>
      <c r="R213" s="5"/>
      <c r="T213" s="10"/>
    </row>
    <row r="214" spans="1:20">
      <c r="A214" t="s">
        <v>16</v>
      </c>
      <c r="B214">
        <v>25</v>
      </c>
      <c r="C214">
        <v>3</v>
      </c>
      <c r="D214">
        <v>2</v>
      </c>
      <c r="E214" t="s">
        <v>36</v>
      </c>
      <c r="F214" s="8" t="s">
        <v>25</v>
      </c>
      <c r="G214" t="s">
        <v>11</v>
      </c>
      <c r="H214">
        <v>9</v>
      </c>
      <c r="I214" t="s">
        <v>33</v>
      </c>
      <c r="J214" s="3">
        <v>9500</v>
      </c>
      <c r="K214">
        <v>2200</v>
      </c>
      <c r="L214">
        <f t="shared" ref="L214:L234" si="35">J214+K214</f>
        <v>11700</v>
      </c>
      <c r="M214" s="5">
        <f t="shared" si="30"/>
        <v>1300</v>
      </c>
      <c r="N214" s="5">
        <f t="shared" ref="N214:N234" si="36">(K214*100)/L214</f>
        <v>18.803418803418804</v>
      </c>
      <c r="O214" s="5">
        <f t="shared" si="31"/>
        <v>3.1139433523068369</v>
      </c>
      <c r="R214" s="5"/>
      <c r="T214" s="10"/>
    </row>
    <row r="215" spans="1:20">
      <c r="A215" t="s">
        <v>16</v>
      </c>
      <c r="B215">
        <v>28</v>
      </c>
      <c r="C215">
        <v>3</v>
      </c>
      <c r="D215">
        <v>2</v>
      </c>
      <c r="E215" t="s">
        <v>36</v>
      </c>
      <c r="F215" s="8" t="s">
        <v>25</v>
      </c>
      <c r="G215" t="s">
        <v>12</v>
      </c>
      <c r="H215">
        <v>1</v>
      </c>
      <c r="I215" t="s">
        <v>33</v>
      </c>
      <c r="J215" s="3">
        <v>1790</v>
      </c>
      <c r="K215">
        <v>710</v>
      </c>
      <c r="L215">
        <f t="shared" si="35"/>
        <v>2500</v>
      </c>
      <c r="M215" s="5">
        <f t="shared" si="30"/>
        <v>2500</v>
      </c>
      <c r="N215" s="5">
        <f t="shared" si="36"/>
        <v>28.4</v>
      </c>
      <c r="O215" s="5">
        <f t="shared" si="31"/>
        <v>3.3979400086720375</v>
      </c>
      <c r="R215" s="5"/>
      <c r="T215" s="10"/>
    </row>
    <row r="216" spans="1:20">
      <c r="A216" t="s">
        <v>16</v>
      </c>
      <c r="B216">
        <v>28</v>
      </c>
      <c r="C216">
        <v>3</v>
      </c>
      <c r="D216">
        <v>2</v>
      </c>
      <c r="E216" t="s">
        <v>36</v>
      </c>
      <c r="F216" s="8" t="s">
        <v>25</v>
      </c>
      <c r="G216" t="s">
        <v>11</v>
      </c>
      <c r="H216">
        <v>9</v>
      </c>
      <c r="I216" t="s">
        <v>33</v>
      </c>
      <c r="J216" s="3">
        <v>6500</v>
      </c>
      <c r="K216">
        <v>3000</v>
      </c>
      <c r="L216">
        <f t="shared" si="35"/>
        <v>9500</v>
      </c>
      <c r="M216" s="5">
        <f t="shared" si="30"/>
        <v>1055.5555555555557</v>
      </c>
      <c r="N216" s="5">
        <f t="shared" si="36"/>
        <v>31.578947368421051</v>
      </c>
      <c r="O216" s="5">
        <f t="shared" si="31"/>
        <v>3.0234810958495228</v>
      </c>
      <c r="R216" s="5"/>
      <c r="T216" s="10"/>
    </row>
    <row r="217" spans="1:20">
      <c r="A217" t="s">
        <v>16</v>
      </c>
      <c r="B217">
        <v>31</v>
      </c>
      <c r="C217">
        <v>3</v>
      </c>
      <c r="D217">
        <v>2</v>
      </c>
      <c r="E217" t="s">
        <v>36</v>
      </c>
      <c r="F217" s="8" t="s">
        <v>25</v>
      </c>
      <c r="G217" t="s">
        <v>12</v>
      </c>
      <c r="H217">
        <v>1</v>
      </c>
      <c r="I217" t="s">
        <v>33</v>
      </c>
      <c r="J217" s="3">
        <v>1610</v>
      </c>
      <c r="K217">
        <v>0</v>
      </c>
      <c r="L217">
        <f t="shared" si="35"/>
        <v>1610</v>
      </c>
      <c r="M217" s="5">
        <f t="shared" si="30"/>
        <v>1610</v>
      </c>
      <c r="N217" s="5">
        <f t="shared" si="36"/>
        <v>0</v>
      </c>
      <c r="O217" s="5">
        <f t="shared" si="31"/>
        <v>3.2068258760318495</v>
      </c>
      <c r="R217" s="5"/>
      <c r="T217" s="10"/>
    </row>
    <row r="218" spans="1:20">
      <c r="A218" t="s">
        <v>16</v>
      </c>
      <c r="B218">
        <v>31</v>
      </c>
      <c r="C218">
        <v>3</v>
      </c>
      <c r="D218">
        <v>2</v>
      </c>
      <c r="E218" t="s">
        <v>36</v>
      </c>
      <c r="F218" s="8" t="s">
        <v>25</v>
      </c>
      <c r="G218" t="s">
        <v>11</v>
      </c>
      <c r="H218">
        <v>9</v>
      </c>
      <c r="I218" t="s">
        <v>33</v>
      </c>
      <c r="J218" s="3">
        <v>13000</v>
      </c>
      <c r="K218">
        <v>4800</v>
      </c>
      <c r="L218">
        <f t="shared" si="35"/>
        <v>17800</v>
      </c>
      <c r="M218" s="5">
        <f t="shared" si="30"/>
        <v>1977.7777777777778</v>
      </c>
      <c r="N218" s="5">
        <f t="shared" si="36"/>
        <v>26.966292134831459</v>
      </c>
      <c r="O218" s="5">
        <f t="shared" si="31"/>
        <v>3.2961774928695693</v>
      </c>
      <c r="R218" s="5"/>
      <c r="T218" s="10"/>
    </row>
    <row r="219" spans="1:20">
      <c r="A219" t="s">
        <v>16</v>
      </c>
      <c r="B219">
        <v>3</v>
      </c>
      <c r="C219">
        <v>4</v>
      </c>
      <c r="D219">
        <v>2</v>
      </c>
      <c r="E219" t="s">
        <v>36</v>
      </c>
      <c r="F219" s="8" t="s">
        <v>25</v>
      </c>
      <c r="G219" t="s">
        <v>12</v>
      </c>
      <c r="H219">
        <v>1</v>
      </c>
      <c r="I219" t="s">
        <v>33</v>
      </c>
      <c r="J219" s="3">
        <v>1860</v>
      </c>
      <c r="K219">
        <v>0</v>
      </c>
      <c r="L219">
        <f t="shared" si="35"/>
        <v>1860</v>
      </c>
      <c r="M219" s="5">
        <f t="shared" si="30"/>
        <v>1860</v>
      </c>
      <c r="N219" s="5">
        <f t="shared" si="36"/>
        <v>0</v>
      </c>
      <c r="O219" s="5">
        <f t="shared" si="31"/>
        <v>3.2695129442179165</v>
      </c>
      <c r="R219" s="5"/>
      <c r="T219" s="10"/>
    </row>
    <row r="220" spans="1:20">
      <c r="A220" t="s">
        <v>16</v>
      </c>
      <c r="B220">
        <v>3</v>
      </c>
      <c r="C220">
        <v>4</v>
      </c>
      <c r="D220">
        <v>2</v>
      </c>
      <c r="E220" t="s">
        <v>36</v>
      </c>
      <c r="F220" s="8" t="s">
        <v>25</v>
      </c>
      <c r="G220" t="s">
        <v>11</v>
      </c>
      <c r="H220">
        <v>9</v>
      </c>
      <c r="I220" t="s">
        <v>33</v>
      </c>
      <c r="J220" s="3">
        <v>5140</v>
      </c>
      <c r="K220">
        <v>1000</v>
      </c>
      <c r="L220">
        <f t="shared" si="35"/>
        <v>6140</v>
      </c>
      <c r="M220" s="5">
        <f t="shared" si="30"/>
        <v>682.22222222222217</v>
      </c>
      <c r="N220" s="5">
        <f t="shared" si="36"/>
        <v>16.286644951140065</v>
      </c>
      <c r="O220" s="5">
        <f t="shared" si="31"/>
        <v>2.8339258617018426</v>
      </c>
      <c r="R220" s="5"/>
      <c r="T220" s="10"/>
    </row>
    <row r="221" spans="1:20">
      <c r="A221" t="s">
        <v>16</v>
      </c>
      <c r="B221">
        <v>5</v>
      </c>
      <c r="C221">
        <v>4</v>
      </c>
      <c r="D221">
        <v>2</v>
      </c>
      <c r="E221" t="s">
        <v>36</v>
      </c>
      <c r="F221" s="8" t="s">
        <v>25</v>
      </c>
      <c r="G221" t="s">
        <v>12</v>
      </c>
      <c r="H221">
        <v>1</v>
      </c>
      <c r="I221" t="s">
        <v>33</v>
      </c>
      <c r="J221" s="3">
        <v>3070</v>
      </c>
      <c r="K221">
        <v>0</v>
      </c>
      <c r="L221">
        <f t="shared" si="35"/>
        <v>3070</v>
      </c>
      <c r="M221" s="5">
        <f t="shared" si="30"/>
        <v>3070</v>
      </c>
      <c r="N221" s="5">
        <f t="shared" si="36"/>
        <v>0</v>
      </c>
      <c r="O221" s="5">
        <f t="shared" si="31"/>
        <v>3.4871383754771865</v>
      </c>
      <c r="R221" s="5"/>
      <c r="T221" s="10"/>
    </row>
    <row r="222" spans="1:20">
      <c r="A222" t="s">
        <v>16</v>
      </c>
      <c r="B222">
        <v>5</v>
      </c>
      <c r="C222">
        <v>4</v>
      </c>
      <c r="D222">
        <v>2</v>
      </c>
      <c r="E222" t="s">
        <v>36</v>
      </c>
      <c r="F222" s="8" t="s">
        <v>25</v>
      </c>
      <c r="G222" t="s">
        <v>11</v>
      </c>
      <c r="H222">
        <v>9</v>
      </c>
      <c r="I222" t="s">
        <v>33</v>
      </c>
      <c r="J222" s="3">
        <v>13500</v>
      </c>
      <c r="K222">
        <v>1800</v>
      </c>
      <c r="L222">
        <f t="shared" si="35"/>
        <v>15300</v>
      </c>
      <c r="M222" s="5">
        <f t="shared" si="30"/>
        <v>1700</v>
      </c>
      <c r="N222" s="5">
        <f t="shared" si="36"/>
        <v>11.764705882352942</v>
      </c>
      <c r="O222" s="5">
        <f t="shared" si="31"/>
        <v>3.2304489213782741</v>
      </c>
      <c r="R222" s="5"/>
      <c r="T222" s="10"/>
    </row>
    <row r="223" spans="1:20">
      <c r="A223" t="s">
        <v>16</v>
      </c>
      <c r="B223">
        <v>8</v>
      </c>
      <c r="C223">
        <v>4</v>
      </c>
      <c r="D223">
        <v>2</v>
      </c>
      <c r="E223" t="s">
        <v>36</v>
      </c>
      <c r="F223" s="8" t="s">
        <v>25</v>
      </c>
      <c r="G223" t="s">
        <v>12</v>
      </c>
      <c r="H223">
        <v>1</v>
      </c>
      <c r="I223" t="s">
        <v>33</v>
      </c>
      <c r="J223" s="3">
        <v>1850</v>
      </c>
      <c r="K223">
        <v>0</v>
      </c>
      <c r="L223">
        <f t="shared" si="35"/>
        <v>1850</v>
      </c>
      <c r="M223" s="5">
        <f t="shared" si="30"/>
        <v>1850</v>
      </c>
      <c r="N223" s="5">
        <f t="shared" si="36"/>
        <v>0</v>
      </c>
      <c r="O223" s="5">
        <f t="shared" si="31"/>
        <v>3.2671717284030137</v>
      </c>
      <c r="R223" s="5"/>
      <c r="T223" s="10"/>
    </row>
    <row r="224" spans="1:20">
      <c r="A224" t="s">
        <v>16</v>
      </c>
      <c r="B224">
        <v>8</v>
      </c>
      <c r="C224">
        <v>4</v>
      </c>
      <c r="D224">
        <v>2</v>
      </c>
      <c r="E224" t="s">
        <v>36</v>
      </c>
      <c r="F224" s="8" t="s">
        <v>25</v>
      </c>
      <c r="G224" t="s">
        <v>11</v>
      </c>
      <c r="H224">
        <v>9</v>
      </c>
      <c r="I224" t="s">
        <v>33</v>
      </c>
      <c r="J224" s="3">
        <v>5500</v>
      </c>
      <c r="K224">
        <v>1200</v>
      </c>
      <c r="L224">
        <f t="shared" si="35"/>
        <v>6700</v>
      </c>
      <c r="M224" s="5">
        <f t="shared" si="30"/>
        <v>744.44444444444446</v>
      </c>
      <c r="N224" s="5">
        <f t="shared" si="36"/>
        <v>17.910447761194028</v>
      </c>
      <c r="O224" s="5">
        <f t="shared" si="31"/>
        <v>2.8718322932615017</v>
      </c>
      <c r="R224" s="5"/>
      <c r="T224" s="10"/>
    </row>
    <row r="225" spans="1:20">
      <c r="A225" t="s">
        <v>16</v>
      </c>
      <c r="B225">
        <v>9</v>
      </c>
      <c r="C225">
        <v>4</v>
      </c>
      <c r="D225">
        <v>2</v>
      </c>
      <c r="E225" t="s">
        <v>36</v>
      </c>
      <c r="F225" s="8" t="s">
        <v>25</v>
      </c>
      <c r="G225" t="s">
        <v>12</v>
      </c>
      <c r="H225">
        <v>1</v>
      </c>
      <c r="I225" t="s">
        <v>33</v>
      </c>
      <c r="J225" s="3">
        <v>930</v>
      </c>
      <c r="K225">
        <v>0</v>
      </c>
      <c r="L225">
        <f t="shared" si="35"/>
        <v>930</v>
      </c>
      <c r="M225" s="5">
        <f t="shared" si="30"/>
        <v>930</v>
      </c>
      <c r="N225" s="5">
        <f t="shared" si="36"/>
        <v>0</v>
      </c>
      <c r="O225" s="5">
        <f t="shared" si="31"/>
        <v>2.9684829485539352</v>
      </c>
      <c r="R225" s="5"/>
      <c r="T225" s="10"/>
    </row>
    <row r="226" spans="1:20">
      <c r="A226" t="s">
        <v>16</v>
      </c>
      <c r="B226">
        <v>9</v>
      </c>
      <c r="C226">
        <v>4</v>
      </c>
      <c r="D226">
        <v>2</v>
      </c>
      <c r="E226" t="s">
        <v>36</v>
      </c>
      <c r="F226" s="8" t="s">
        <v>25</v>
      </c>
      <c r="G226" t="s">
        <v>11</v>
      </c>
      <c r="H226">
        <v>9</v>
      </c>
      <c r="I226" t="s">
        <v>33</v>
      </c>
      <c r="J226" s="3">
        <v>6000</v>
      </c>
      <c r="K226">
        <v>1000</v>
      </c>
      <c r="L226">
        <f t="shared" si="35"/>
        <v>7000</v>
      </c>
      <c r="M226" s="5">
        <f t="shared" si="30"/>
        <v>777.77777777777783</v>
      </c>
      <c r="N226" s="5">
        <f t="shared" si="36"/>
        <v>14.285714285714286</v>
      </c>
      <c r="O226" s="5">
        <f t="shared" si="31"/>
        <v>2.8908555305749322</v>
      </c>
      <c r="R226" s="5"/>
      <c r="T226" s="10"/>
    </row>
    <row r="227" spans="1:20">
      <c r="A227" t="s">
        <v>16</v>
      </c>
      <c r="B227">
        <v>10</v>
      </c>
      <c r="C227">
        <v>4</v>
      </c>
      <c r="D227">
        <v>2</v>
      </c>
      <c r="E227" t="s">
        <v>36</v>
      </c>
      <c r="F227" s="8" t="s">
        <v>25</v>
      </c>
      <c r="G227" t="s">
        <v>12</v>
      </c>
      <c r="H227">
        <v>1</v>
      </c>
      <c r="I227" t="s">
        <v>33</v>
      </c>
      <c r="J227" s="3">
        <v>2240</v>
      </c>
      <c r="K227">
        <v>3000</v>
      </c>
      <c r="L227">
        <f t="shared" si="35"/>
        <v>5240</v>
      </c>
      <c r="M227" s="5">
        <f t="shared" si="30"/>
        <v>5240</v>
      </c>
      <c r="N227" s="5">
        <f t="shared" si="36"/>
        <v>57.251908396946568</v>
      </c>
      <c r="O227" s="5">
        <f t="shared" si="31"/>
        <v>3.7193312869837265</v>
      </c>
      <c r="R227" s="5"/>
      <c r="T227" s="10"/>
    </row>
    <row r="228" spans="1:20">
      <c r="A228" t="s">
        <v>16</v>
      </c>
      <c r="B228">
        <v>10</v>
      </c>
      <c r="C228">
        <v>4</v>
      </c>
      <c r="D228">
        <v>2</v>
      </c>
      <c r="E228" t="s">
        <v>36</v>
      </c>
      <c r="F228" s="8" t="s">
        <v>25</v>
      </c>
      <c r="G228" t="s">
        <v>11</v>
      </c>
      <c r="H228">
        <v>9</v>
      </c>
      <c r="I228" t="s">
        <v>33</v>
      </c>
      <c r="J228" s="3">
        <v>10000</v>
      </c>
      <c r="K228">
        <v>1000</v>
      </c>
      <c r="L228">
        <f t="shared" si="35"/>
        <v>11000</v>
      </c>
      <c r="M228" s="5">
        <f t="shared" si="30"/>
        <v>1222.2222222222222</v>
      </c>
      <c r="N228" s="5">
        <f t="shared" si="36"/>
        <v>9.0909090909090917</v>
      </c>
      <c r="O228" s="5">
        <f t="shared" si="31"/>
        <v>3.0871501757189002</v>
      </c>
      <c r="R228" s="5"/>
      <c r="T228" s="10"/>
    </row>
    <row r="229" spans="1:20">
      <c r="A229" t="s">
        <v>16</v>
      </c>
      <c r="B229">
        <v>15</v>
      </c>
      <c r="C229">
        <v>4</v>
      </c>
      <c r="D229">
        <v>2</v>
      </c>
      <c r="E229" t="s">
        <v>36</v>
      </c>
      <c r="F229" s="8" t="s">
        <v>25</v>
      </c>
      <c r="G229" t="s">
        <v>12</v>
      </c>
      <c r="H229">
        <v>1</v>
      </c>
      <c r="I229" t="s">
        <v>33</v>
      </c>
      <c r="J229" s="3">
        <v>880</v>
      </c>
      <c r="K229">
        <v>110</v>
      </c>
      <c r="L229">
        <f t="shared" si="35"/>
        <v>990</v>
      </c>
      <c r="M229" s="5">
        <f t="shared" si="30"/>
        <v>990</v>
      </c>
      <c r="N229" s="5">
        <f t="shared" si="36"/>
        <v>11.111111111111111</v>
      </c>
      <c r="O229" s="5">
        <f t="shared" si="31"/>
        <v>2.9956351945975501</v>
      </c>
      <c r="R229" s="5"/>
      <c r="T229" s="10"/>
    </row>
    <row r="230" spans="1:20">
      <c r="A230" t="s">
        <v>16</v>
      </c>
      <c r="B230">
        <v>15</v>
      </c>
      <c r="C230">
        <v>4</v>
      </c>
      <c r="D230">
        <v>2</v>
      </c>
      <c r="E230" t="s">
        <v>36</v>
      </c>
      <c r="F230" s="8" t="s">
        <v>25</v>
      </c>
      <c r="G230" t="s">
        <v>11</v>
      </c>
      <c r="H230">
        <v>6</v>
      </c>
      <c r="I230" t="s">
        <v>33</v>
      </c>
      <c r="J230" s="3">
        <v>4200</v>
      </c>
      <c r="K230">
        <v>700</v>
      </c>
      <c r="L230">
        <f t="shared" si="35"/>
        <v>4900</v>
      </c>
      <c r="M230" s="5">
        <f t="shared" si="30"/>
        <v>816.66666666666663</v>
      </c>
      <c r="N230" s="5">
        <f t="shared" si="36"/>
        <v>14.285714285714286</v>
      </c>
      <c r="O230" s="5">
        <f t="shared" si="31"/>
        <v>2.91204482964487</v>
      </c>
      <c r="R230" s="5"/>
      <c r="T230" s="10"/>
    </row>
    <row r="231" spans="1:20">
      <c r="A231" t="s">
        <v>16</v>
      </c>
      <c r="B231">
        <v>17</v>
      </c>
      <c r="C231">
        <v>4</v>
      </c>
      <c r="D231">
        <v>2</v>
      </c>
      <c r="E231" t="s">
        <v>36</v>
      </c>
      <c r="F231" s="8" t="s">
        <v>25</v>
      </c>
      <c r="G231" t="s">
        <v>11</v>
      </c>
      <c r="H231">
        <v>6</v>
      </c>
      <c r="I231" t="s">
        <v>33</v>
      </c>
      <c r="J231" s="3">
        <v>2750</v>
      </c>
      <c r="K231">
        <v>2150</v>
      </c>
      <c r="L231">
        <f t="shared" si="35"/>
        <v>4900</v>
      </c>
      <c r="M231" s="5">
        <f t="shared" si="30"/>
        <v>816.66666666666663</v>
      </c>
      <c r="N231" s="5">
        <f t="shared" si="36"/>
        <v>43.877551020408163</v>
      </c>
      <c r="O231" s="5">
        <f t="shared" si="31"/>
        <v>2.91204482964487</v>
      </c>
      <c r="R231" s="5"/>
      <c r="T231" s="10"/>
    </row>
    <row r="232" spans="1:20">
      <c r="A232" t="s">
        <v>16</v>
      </c>
      <c r="B232">
        <v>17</v>
      </c>
      <c r="C232">
        <v>4</v>
      </c>
      <c r="D232">
        <v>2</v>
      </c>
      <c r="E232" t="s">
        <v>36</v>
      </c>
      <c r="F232" s="8" t="s">
        <v>25</v>
      </c>
      <c r="G232" t="s">
        <v>12</v>
      </c>
      <c r="H232">
        <v>1</v>
      </c>
      <c r="I232" t="s">
        <v>33</v>
      </c>
      <c r="J232" s="3">
        <v>0</v>
      </c>
      <c r="K232">
        <v>0</v>
      </c>
      <c r="L232">
        <f t="shared" si="35"/>
        <v>0</v>
      </c>
      <c r="M232" s="5">
        <f t="shared" si="30"/>
        <v>0</v>
      </c>
      <c r="O232" s="5">
        <v>0</v>
      </c>
      <c r="R232" s="5"/>
      <c r="T232" s="10"/>
    </row>
    <row r="233" spans="1:20">
      <c r="A233" t="s">
        <v>16</v>
      </c>
      <c r="B233">
        <v>18</v>
      </c>
      <c r="C233">
        <v>4</v>
      </c>
      <c r="D233">
        <v>2</v>
      </c>
      <c r="E233" t="s">
        <v>36</v>
      </c>
      <c r="F233" s="8" t="s">
        <v>25</v>
      </c>
      <c r="G233" t="s">
        <v>11</v>
      </c>
      <c r="H233">
        <v>9</v>
      </c>
      <c r="I233" t="s">
        <v>33</v>
      </c>
      <c r="J233" s="3">
        <v>8500</v>
      </c>
      <c r="K233">
        <v>2300</v>
      </c>
      <c r="L233">
        <f t="shared" si="35"/>
        <v>10800</v>
      </c>
      <c r="M233" s="5">
        <f t="shared" si="30"/>
        <v>1200</v>
      </c>
      <c r="N233" s="5">
        <f t="shared" si="36"/>
        <v>21.296296296296298</v>
      </c>
      <c r="O233" s="5">
        <f t="shared" si="31"/>
        <v>3.0791812460476247</v>
      </c>
      <c r="R233" s="5"/>
      <c r="T233" s="10"/>
    </row>
    <row r="234" spans="1:20">
      <c r="A234" t="s">
        <v>16</v>
      </c>
      <c r="B234">
        <v>18</v>
      </c>
      <c r="C234">
        <v>4</v>
      </c>
      <c r="D234">
        <v>2</v>
      </c>
      <c r="E234" t="s">
        <v>36</v>
      </c>
      <c r="F234" s="8" t="s">
        <v>25</v>
      </c>
      <c r="G234" t="s">
        <v>12</v>
      </c>
      <c r="H234">
        <v>1</v>
      </c>
      <c r="I234" t="s">
        <v>33</v>
      </c>
      <c r="J234" s="3">
        <v>1400</v>
      </c>
      <c r="K234">
        <v>70</v>
      </c>
      <c r="L234">
        <f t="shared" si="35"/>
        <v>1470</v>
      </c>
      <c r="M234" s="5">
        <f t="shared" si="30"/>
        <v>1470</v>
      </c>
      <c r="N234" s="5">
        <f t="shared" si="36"/>
        <v>4.7619047619047619</v>
      </c>
      <c r="O234" s="5">
        <f t="shared" si="31"/>
        <v>3.167317334748176</v>
      </c>
      <c r="R234" s="5"/>
      <c r="T234" s="10"/>
    </row>
    <row r="235" spans="1:20">
      <c r="A235" t="s">
        <v>17</v>
      </c>
      <c r="B235">
        <v>3</v>
      </c>
      <c r="C235">
        <v>3</v>
      </c>
      <c r="D235">
        <v>1</v>
      </c>
      <c r="E235" t="s">
        <v>37</v>
      </c>
      <c r="F235" t="s">
        <v>23</v>
      </c>
      <c r="G235" t="s">
        <v>11</v>
      </c>
      <c r="H235">
        <v>4</v>
      </c>
      <c r="I235" t="s">
        <v>34</v>
      </c>
      <c r="J235" s="3">
        <v>1420</v>
      </c>
      <c r="K235">
        <v>970</v>
      </c>
      <c r="L235">
        <f t="shared" si="6"/>
        <v>2390</v>
      </c>
      <c r="M235" s="5">
        <f t="shared" si="30"/>
        <v>597.5</v>
      </c>
      <c r="N235" s="5">
        <f t="shared" ref="N235:N240" si="37">(K235*100)/L235</f>
        <v>40.585774058577407</v>
      </c>
      <c r="O235" s="5">
        <f t="shared" si="31"/>
        <v>2.7763379096201755</v>
      </c>
      <c r="R235" s="5"/>
      <c r="T235" s="10"/>
    </row>
    <row r="236" spans="1:20">
      <c r="A236" t="s">
        <v>17</v>
      </c>
      <c r="B236">
        <v>11</v>
      </c>
      <c r="C236">
        <v>3</v>
      </c>
      <c r="D236">
        <v>1</v>
      </c>
      <c r="E236" t="s">
        <v>37</v>
      </c>
      <c r="F236" t="s">
        <v>23</v>
      </c>
      <c r="G236" t="s">
        <v>11</v>
      </c>
      <c r="H236">
        <v>6</v>
      </c>
      <c r="I236" t="s">
        <v>34</v>
      </c>
      <c r="J236" s="3">
        <v>2200</v>
      </c>
      <c r="K236">
        <v>1100</v>
      </c>
      <c r="L236">
        <f t="shared" si="6"/>
        <v>3300</v>
      </c>
      <c r="M236" s="5">
        <f t="shared" si="30"/>
        <v>550</v>
      </c>
      <c r="N236" s="5">
        <f t="shared" si="37"/>
        <v>33.333333333333336</v>
      </c>
      <c r="O236" s="5">
        <f t="shared" si="31"/>
        <v>2.7403626894942437</v>
      </c>
      <c r="R236" s="5"/>
      <c r="T236" s="10"/>
    </row>
    <row r="237" spans="1:20">
      <c r="A237" t="s">
        <v>17</v>
      </c>
      <c r="B237">
        <v>28</v>
      </c>
      <c r="C237">
        <v>3</v>
      </c>
      <c r="D237">
        <v>1</v>
      </c>
      <c r="E237" t="s">
        <v>37</v>
      </c>
      <c r="F237" t="s">
        <v>23</v>
      </c>
      <c r="G237" t="s">
        <v>11</v>
      </c>
      <c r="H237">
        <v>3</v>
      </c>
      <c r="I237" t="s">
        <v>34</v>
      </c>
      <c r="J237" s="3">
        <v>1300</v>
      </c>
      <c r="K237">
        <v>930</v>
      </c>
      <c r="L237">
        <f t="shared" si="6"/>
        <v>2230</v>
      </c>
      <c r="M237" s="5">
        <f t="shared" si="30"/>
        <v>743.33333333333337</v>
      </c>
      <c r="N237" s="5">
        <f t="shared" si="37"/>
        <v>41.704035874439462</v>
      </c>
      <c r="O237" s="5">
        <f t="shared" si="31"/>
        <v>2.8711836083284981</v>
      </c>
      <c r="R237" s="5"/>
      <c r="T237" s="10"/>
    </row>
    <row r="238" spans="1:20">
      <c r="A238" t="s">
        <v>17</v>
      </c>
      <c r="B238">
        <v>29</v>
      </c>
      <c r="C238">
        <v>3</v>
      </c>
      <c r="D238">
        <v>1</v>
      </c>
      <c r="E238" t="s">
        <v>37</v>
      </c>
      <c r="F238" t="s">
        <v>23</v>
      </c>
      <c r="G238" t="s">
        <v>11</v>
      </c>
      <c r="H238">
        <v>2</v>
      </c>
      <c r="I238" t="s">
        <v>34</v>
      </c>
      <c r="J238" s="3">
        <v>1280</v>
      </c>
      <c r="K238">
        <v>370</v>
      </c>
      <c r="L238">
        <f t="shared" si="6"/>
        <v>1650</v>
      </c>
      <c r="M238" s="5">
        <f t="shared" si="30"/>
        <v>825</v>
      </c>
      <c r="N238" s="5">
        <f t="shared" si="37"/>
        <v>22.424242424242426</v>
      </c>
      <c r="O238" s="5">
        <f t="shared" si="31"/>
        <v>2.916453948549925</v>
      </c>
      <c r="R238" s="5"/>
      <c r="T238" s="10"/>
    </row>
    <row r="239" spans="1:20">
      <c r="A239" t="s">
        <v>17</v>
      </c>
      <c r="B239">
        <v>5</v>
      </c>
      <c r="C239">
        <v>4</v>
      </c>
      <c r="D239">
        <v>1</v>
      </c>
      <c r="E239" t="s">
        <v>37</v>
      </c>
      <c r="F239" t="s">
        <v>23</v>
      </c>
      <c r="G239" t="s">
        <v>11</v>
      </c>
      <c r="H239">
        <v>2</v>
      </c>
      <c r="I239" t="s">
        <v>34</v>
      </c>
      <c r="J239" s="3">
        <v>2540</v>
      </c>
      <c r="K239">
        <v>1400</v>
      </c>
      <c r="L239">
        <f t="shared" si="6"/>
        <v>3940</v>
      </c>
      <c r="M239" s="5">
        <f t="shared" si="30"/>
        <v>1970</v>
      </c>
      <c r="N239" s="5">
        <f t="shared" si="37"/>
        <v>35.532994923857871</v>
      </c>
      <c r="O239" s="5">
        <f t="shared" si="31"/>
        <v>3.2944662261615929</v>
      </c>
      <c r="R239" s="5"/>
      <c r="T239" s="10"/>
    </row>
    <row r="240" spans="1:20">
      <c r="A240" t="s">
        <v>17</v>
      </c>
      <c r="B240">
        <v>23</v>
      </c>
      <c r="C240">
        <v>4</v>
      </c>
      <c r="D240">
        <v>1</v>
      </c>
      <c r="E240" t="s">
        <v>37</v>
      </c>
      <c r="F240" t="s">
        <v>23</v>
      </c>
      <c r="G240" t="s">
        <v>11</v>
      </c>
      <c r="H240">
        <v>1</v>
      </c>
      <c r="I240" t="s">
        <v>34</v>
      </c>
      <c r="J240" s="3">
        <v>0</v>
      </c>
      <c r="K240">
        <v>840</v>
      </c>
      <c r="L240">
        <f t="shared" si="6"/>
        <v>840</v>
      </c>
      <c r="M240" s="5">
        <f t="shared" si="30"/>
        <v>840</v>
      </c>
      <c r="N240" s="5">
        <f t="shared" si="37"/>
        <v>100</v>
      </c>
      <c r="O240" s="5">
        <f t="shared" si="31"/>
        <v>2.9242792860618816</v>
      </c>
      <c r="R240" s="5"/>
      <c r="T240" s="10"/>
    </row>
    <row r="241" spans="18:20">
      <c r="R241" s="5"/>
      <c r="T241" s="10"/>
    </row>
    <row r="242" spans="18:20">
      <c r="R242" s="5"/>
      <c r="T242" s="10"/>
    </row>
  </sheetData>
  <sortState ref="V16:V24">
    <sortCondition ref="V1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</dc:creator>
  <cp:lastModifiedBy>Ines</cp:lastModifiedBy>
  <dcterms:created xsi:type="dcterms:W3CDTF">2012-03-09T12:01:28Z</dcterms:created>
  <dcterms:modified xsi:type="dcterms:W3CDTF">2012-05-23T15:08:30Z</dcterms:modified>
</cp:coreProperties>
</file>