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bryankim/Documents/NBER/Framingham /"/>
    </mc:Choice>
  </mc:AlternateContent>
  <bookViews>
    <workbookView xWindow="2020" yWindow="460" windowWidth="25460" windowHeight="17040" activeTab="3"/>
  </bookViews>
  <sheets>
    <sheet name="FRS - All" sheetId="2" r:id="rId1"/>
    <sheet name="FRS - by Education" sheetId="4" r:id="rId2"/>
    <sheet name="FRS - by Age" sheetId="5" r:id="rId3"/>
    <sheet name="Data" sheetId="1" r:id="rId4"/>
    <sheet name="Missing Data" sheetId="13" r:id="rId5"/>
    <sheet name="FGT v HbA1c" sheetId="12" r:id="rId6"/>
    <sheet name="Cox Data" sheetId="11" r:id="rId7"/>
    <sheet name="Cholesterol" sheetId="7" r:id="rId8"/>
    <sheet name="Cholesterol - By Education" sheetId="8" r:id="rId9"/>
    <sheet name="Diabetes" sheetId="9" r:id="rId10"/>
    <sheet name="Risk Factor Tabs" sheetId="6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 l="1"/>
  <c r="D36" i="1"/>
  <c r="D40" i="1"/>
  <c r="C8" i="12"/>
  <c r="B8" i="12"/>
  <c r="K48" i="1"/>
  <c r="K49" i="1"/>
  <c r="K50" i="1"/>
  <c r="E5" i="11"/>
  <c r="F5" i="11"/>
  <c r="D5" i="11"/>
  <c r="F32" i="11"/>
  <c r="F33" i="11"/>
  <c r="F35" i="11"/>
  <c r="D35" i="11"/>
  <c r="E35" i="11"/>
  <c r="F34" i="11"/>
  <c r="D34" i="11"/>
  <c r="E34" i="11"/>
  <c r="D33" i="11"/>
  <c r="E33" i="11"/>
  <c r="D32" i="11"/>
  <c r="E32" i="11"/>
  <c r="F20" i="11"/>
  <c r="D20" i="11"/>
  <c r="E20" i="11"/>
  <c r="F19" i="11"/>
  <c r="D19" i="11"/>
  <c r="E19" i="11"/>
  <c r="F18" i="11"/>
  <c r="D18" i="11"/>
  <c r="E18" i="11"/>
  <c r="F17" i="11"/>
  <c r="D17" i="11"/>
  <c r="E17" i="11"/>
  <c r="E13" i="6"/>
  <c r="G13" i="6"/>
  <c r="F13" i="6"/>
  <c r="BK12" i="6"/>
  <c r="BI12" i="6"/>
  <c r="BJ12" i="6"/>
  <c r="BK11" i="6"/>
  <c r="BI11" i="6"/>
  <c r="BJ11" i="6"/>
  <c r="AW12" i="6"/>
  <c r="AU12" i="6"/>
  <c r="AV12" i="6"/>
  <c r="AW11" i="6"/>
  <c r="AU11" i="6"/>
  <c r="AV11" i="6"/>
  <c r="AI12" i="6"/>
  <c r="AG12" i="6"/>
  <c r="AH12" i="6"/>
  <c r="AI11" i="6"/>
  <c r="AG11" i="6"/>
  <c r="AH11" i="6"/>
  <c r="U12" i="6"/>
  <c r="S12" i="6"/>
  <c r="T12" i="6"/>
  <c r="U11" i="6"/>
  <c r="S11" i="6"/>
  <c r="T11" i="6"/>
  <c r="E12" i="6"/>
  <c r="G12" i="6"/>
  <c r="F12" i="6"/>
  <c r="E11" i="6"/>
  <c r="G11" i="6"/>
  <c r="F11" i="6"/>
  <c r="G49" i="1"/>
  <c r="G50" i="1"/>
  <c r="G51" i="1"/>
  <c r="I51" i="1"/>
  <c r="G48" i="1"/>
  <c r="I48" i="1"/>
  <c r="I50" i="1"/>
  <c r="I49" i="1"/>
  <c r="D44" i="1"/>
  <c r="D32" i="1"/>
</calcChain>
</file>

<file path=xl/sharedStrings.xml><?xml version="1.0" encoding="utf-8"?>
<sst xmlns="http://schemas.openxmlformats.org/spreadsheetml/2006/main" count="252" uniqueCount="92">
  <si>
    <t>FRS Average</t>
  </si>
  <si>
    <t>1999-2000</t>
  </si>
  <si>
    <t>2001-2002</t>
  </si>
  <si>
    <t>2003-2004</t>
  </si>
  <si>
    <t>2005-2006</t>
  </si>
  <si>
    <t>2007-2008</t>
  </si>
  <si>
    <t>2009-2010</t>
  </si>
  <si>
    <t>2011-2012</t>
  </si>
  <si>
    <t>2013-2014</t>
  </si>
  <si>
    <t>2015-2016</t>
  </si>
  <si>
    <t>2017-2018</t>
  </si>
  <si>
    <t>All</t>
  </si>
  <si>
    <t>Age-Sex adjusted All</t>
  </si>
  <si>
    <t>By Education</t>
  </si>
  <si>
    <t xml:space="preserve">                    &lt;HS</t>
  </si>
  <si>
    <t xml:space="preserve">                      HS</t>
  </si>
  <si>
    <t xml:space="preserve">   Some College</t>
  </si>
  <si>
    <t xml:space="preserve">    College Grad</t>
  </si>
  <si>
    <t>By Age</t>
  </si>
  <si>
    <t xml:space="preserve">                 45-54</t>
  </si>
  <si>
    <t xml:space="preserve">                 55-64</t>
  </si>
  <si>
    <t xml:space="preserve">                 65-74</t>
  </si>
  <si>
    <t>75+</t>
  </si>
  <si>
    <t>NHANES III</t>
  </si>
  <si>
    <t>1988-91</t>
  </si>
  <si>
    <t>Continuous NHANES</t>
  </si>
  <si>
    <t>Age-Sex adjusted</t>
  </si>
  <si>
    <t>1988-1991</t>
  </si>
  <si>
    <t>1992-1994</t>
  </si>
  <si>
    <t>1988-1994</t>
  </si>
  <si>
    <t>2009-10</t>
  </si>
  <si>
    <t>2017-18</t>
  </si>
  <si>
    <t>&lt;HS</t>
  </si>
  <si>
    <t>HS</t>
  </si>
  <si>
    <t>Some College</t>
  </si>
  <si>
    <t>College Grad</t>
  </si>
  <si>
    <t>Age</t>
  </si>
  <si>
    <t>Total Cholesterol</t>
  </si>
  <si>
    <t>HDL</t>
  </si>
  <si>
    <t>SBP</t>
  </si>
  <si>
    <t>Sex {1,2}</t>
  </si>
  <si>
    <t>Smoking Status {0,1}</t>
  </si>
  <si>
    <t>Diabetes {0,1}</t>
  </si>
  <si>
    <t>2011-12</t>
  </si>
  <si>
    <t>2013-14</t>
  </si>
  <si>
    <t>2015-16</t>
  </si>
  <si>
    <t>1992-94</t>
  </si>
  <si>
    <t>2001-02</t>
  </si>
  <si>
    <t>2003-04</t>
  </si>
  <si>
    <t>2005-06</t>
  </si>
  <si>
    <t>2007-08</t>
  </si>
  <si>
    <t>Total</t>
  </si>
  <si>
    <t>1999-00</t>
  </si>
  <si>
    <t>Diabetes</t>
  </si>
  <si>
    <t>NHANES II</t>
  </si>
  <si>
    <t>1976-1980</t>
  </si>
  <si>
    <t>Diabetic?</t>
  </si>
  <si>
    <t>Yes</t>
  </si>
  <si>
    <t>No</t>
  </si>
  <si>
    <t>HbA1c</t>
  </si>
  <si>
    <t>FPG</t>
  </si>
  <si>
    <t>&gt;= 6.5%</t>
  </si>
  <si>
    <t>&lt; 6.5%</t>
  </si>
  <si>
    <t>&gt;= 126 mg/dl</t>
  </si>
  <si>
    <t>&lt; 126 mg/dl</t>
  </si>
  <si>
    <t xml:space="preserve">Total </t>
  </si>
  <si>
    <t>Frequencies (N)</t>
  </si>
  <si>
    <t>NHANES III 1988-94</t>
  </si>
  <si>
    <t>Diabetes (HbA1c)</t>
  </si>
  <si>
    <t>Diabetes (FPG)</t>
  </si>
  <si>
    <t>Sex</t>
  </si>
  <si>
    <t>TC</t>
  </si>
  <si>
    <t>smoke_status</t>
  </si>
  <si>
    <t>diabetic</t>
  </si>
  <si>
    <t>Starting N (age &gt;45):</t>
  </si>
  <si>
    <t xml:space="preserve">Number of NA's </t>
  </si>
  <si>
    <t>Age-Sex adjusted All (w/ FPG,  regression imputation #2)</t>
  </si>
  <si>
    <t>Age-Sex adjusted All (w/ FPG,  regression imputation #1)</t>
  </si>
  <si>
    <t>Age-Sex adjusted All (w/ FPG,  KNN imputation)</t>
  </si>
  <si>
    <t>All (w/ FPG,  regression imputation #2)</t>
  </si>
  <si>
    <t>All (w/ FPG,  regression imputation #1)</t>
  </si>
  <si>
    <t>All (w/FPG, KNN)</t>
  </si>
  <si>
    <t>All (w/ HbA1c)</t>
  </si>
  <si>
    <t>w/ FPG,  regression imputation #1</t>
  </si>
  <si>
    <t>45-54</t>
  </si>
  <si>
    <t>55-64</t>
  </si>
  <si>
    <t>65-74</t>
  </si>
  <si>
    <t>w/ FPG,  regression imputation #2</t>
  </si>
  <si>
    <t xml:space="preserve"> w/ FPG, KNN</t>
  </si>
  <si>
    <t>w/ HbA1c</t>
  </si>
  <si>
    <t>All (w/ FPG)</t>
  </si>
  <si>
    <t>Age-Sex adjusted All (w/ FPG)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</si>
</sst>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Monaco"/>
      <family val="3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9">
    <xf numFmtId="0" fontId="0" fillId="0" borderId="0" xfId="0"/>
    <xf numFmtId="0" fontId="8" fillId="0" borderId="1" xfId="0" applyFont="1" applyBorder="1"/>
    <xf numFmtId="0" fontId="9" fillId="0" borderId="0" xfId="0" applyFont="1"/>
    <xf numFmtId="2" fontId="12" fillId="0" borderId="0" xfId="0" applyNumberFormat="1" applyFont="1"/>
    <xf numFmtId="0" fontId="12" fillId="0" borderId="0" xfId="0" applyFont="1"/>
    <xf numFmtId="2" fontId="13" fillId="0" borderId="0" xfId="0" applyNumberFormat="1" applyFont="1"/>
    <xf numFmtId="2" fontId="13" fillId="0" borderId="2" xfId="0" applyNumberFormat="1" applyFont="1" applyBorder="1"/>
    <xf numFmtId="2" fontId="13" fillId="0" borderId="2" xfId="0" applyNumberFormat="1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0" fontId="14" fillId="0" borderId="0" xfId="0" applyFont="1"/>
    <xf numFmtId="2" fontId="14" fillId="0" borderId="0" xfId="0" applyNumberFormat="1" applyFont="1"/>
    <xf numFmtId="10" fontId="14" fillId="0" borderId="0" xfId="0" applyNumberFormat="1" applyFont="1"/>
    <xf numFmtId="0" fontId="7" fillId="0" borderId="0" xfId="0" applyFont="1"/>
    <xf numFmtId="0" fontId="7" fillId="0" borderId="2" xfId="0" applyFont="1" applyBorder="1"/>
    <xf numFmtId="0" fontId="7" fillId="0" borderId="3" xfId="0" applyFont="1" applyBorder="1"/>
    <xf numFmtId="10" fontId="7" fillId="0" borderId="0" xfId="0" applyNumberFormat="1" applyFont="1"/>
    <xf numFmtId="0" fontId="7" fillId="0" borderId="1" xfId="0" applyFont="1" applyBorder="1"/>
    <xf numFmtId="2" fontId="7" fillId="0" borderId="3" xfId="0" applyNumberFormat="1" applyFont="1" applyBorder="1"/>
    <xf numFmtId="2" fontId="7" fillId="0" borderId="0" xfId="0" applyNumberFormat="1" applyFont="1"/>
    <xf numFmtId="2" fontId="7" fillId="0" borderId="1" xfId="0" applyNumberFormat="1" applyFont="1" applyBorder="1"/>
    <xf numFmtId="2" fontId="7" fillId="0" borderId="3" xfId="0" applyNumberFormat="1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0" xfId="0" applyFont="1" applyFill="1"/>
    <xf numFmtId="0" fontId="6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/>
    <xf numFmtId="0" fontId="6" fillId="0" borderId="0" xfId="0" applyFont="1"/>
    <xf numFmtId="0" fontId="7" fillId="2" borderId="0" xfId="0" applyFont="1" applyFill="1"/>
    <xf numFmtId="0" fontId="7" fillId="0" borderId="1" xfId="0" applyFont="1" applyBorder="1" applyAlignment="1">
      <alignment horizontal="left"/>
    </xf>
    <xf numFmtId="0" fontId="15" fillId="0" borderId="0" xfId="0" applyFont="1"/>
    <xf numFmtId="0" fontId="0" fillId="0" borderId="4" xfId="0" applyBorder="1"/>
    <xf numFmtId="0" fontId="13" fillId="0" borderId="0" xfId="0" applyFont="1" applyBorder="1"/>
    <xf numFmtId="0" fontId="13" fillId="0" borderId="0" xfId="0" applyFont="1"/>
    <xf numFmtId="0" fontId="0" fillId="0" borderId="1" xfId="0" applyBorder="1"/>
    <xf numFmtId="2" fontId="14" fillId="2" borderId="0" xfId="0" applyNumberFormat="1" applyFont="1" applyFill="1"/>
    <xf numFmtId="0" fontId="14" fillId="2" borderId="0" xfId="0" applyFont="1" applyFill="1"/>
    <xf numFmtId="2" fontId="7" fillId="2" borderId="0" xfId="0" applyNumberFormat="1" applyFont="1" applyFill="1"/>
    <xf numFmtId="2" fontId="5" fillId="2" borderId="0" xfId="0" applyNumberFormat="1" applyFont="1" applyFill="1"/>
    <xf numFmtId="0" fontId="16" fillId="0" borderId="1" xfId="0" applyFont="1" applyBorder="1"/>
    <xf numFmtId="0" fontId="5" fillId="0" borderId="0" xfId="0" applyFont="1"/>
    <xf numFmtId="0" fontId="5" fillId="2" borderId="0" xfId="0" applyFont="1" applyFill="1"/>
    <xf numFmtId="0" fontId="5" fillId="0" borderId="0" xfId="0" applyFont="1" applyFill="1"/>
    <xf numFmtId="2" fontId="5" fillId="0" borderId="0" xfId="0" applyNumberFormat="1" applyFont="1"/>
    <xf numFmtId="0" fontId="5" fillId="0" borderId="2" xfId="0" applyFont="1" applyBorder="1"/>
    <xf numFmtId="0" fontId="4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3" fillId="0" borderId="3" xfId="0" applyFont="1" applyBorder="1" applyAlignment="1"/>
    <xf numFmtId="0" fontId="14" fillId="3" borderId="0" xfId="0" applyFont="1" applyFill="1"/>
    <xf numFmtId="0" fontId="7" fillId="3" borderId="0" xfId="0" applyFont="1" applyFill="1"/>
    <xf numFmtId="0" fontId="3" fillId="0" borderId="3" xfId="0" applyFont="1" applyBorder="1"/>
    <xf numFmtId="0" fontId="9" fillId="0" borderId="3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4" fillId="4" borderId="0" xfId="0" applyFont="1" applyFill="1"/>
    <xf numFmtId="0" fontId="9" fillId="2" borderId="3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0" fontId="2" fillId="0" borderId="0" xfId="0" applyFont="1"/>
    <xf numFmtId="0" fontId="6" fillId="0" borderId="0" xfId="0" applyFont="1" applyFill="1"/>
    <xf numFmtId="2" fontId="7" fillId="0" borderId="0" xfId="0" applyNumberFormat="1" applyFont="1" applyFill="1"/>
    <xf numFmtId="0" fontId="14" fillId="0" borderId="0" xfId="0" applyFont="1" applyFill="1"/>
    <xf numFmtId="0" fontId="9" fillId="5" borderId="0" xfId="0" applyFont="1" applyFill="1"/>
    <xf numFmtId="0" fontId="14" fillId="5" borderId="0" xfId="0" applyFont="1" applyFill="1"/>
    <xf numFmtId="0" fontId="3" fillId="3" borderId="3" xfId="0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13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3" fillId="0" borderId="0" xfId="0" applyFont="1" applyFill="1" applyBorder="1" applyAlignment="1">
      <alignment horizontal="left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5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chartsheet" Target="chartsheets/sheet4.xml"/><Relationship Id="rId9" Type="http://schemas.openxmlformats.org/officeDocument/2006/relationships/chartsheet" Target="chartsheets/sheet5.xml"/><Relationship Id="rId10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Predicted Risk - Age/Sex Adjusted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Point Scale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Data!$E$8:$T$8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BA-4467-A2DC-A4A1CCB8818E}"/>
            </c:ext>
          </c:extLst>
        </c:ser>
        <c:ser>
          <c:idx val="1"/>
          <c:order val="1"/>
          <c:spPr>
            <a:ln w="28575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Data!$E$10:$T$10</c:f>
              <c:numCache>
                <c:formatCode>General</c:formatCode>
                <c:ptCount val="16"/>
                <c:pt idx="6">
                  <c:v>17.90197</c:v>
                </c:pt>
                <c:pt idx="7">
                  <c:v>17.41119</c:v>
                </c:pt>
                <c:pt idx="8">
                  <c:v>17.22202</c:v>
                </c:pt>
                <c:pt idx="9">
                  <c:v>16.73902</c:v>
                </c:pt>
                <c:pt idx="10">
                  <c:v>16.84385</c:v>
                </c:pt>
                <c:pt idx="11">
                  <c:v>16.48735</c:v>
                </c:pt>
                <c:pt idx="12">
                  <c:v>16.60422</c:v>
                </c:pt>
                <c:pt idx="13">
                  <c:v>16.39835</c:v>
                </c:pt>
                <c:pt idx="14">
                  <c:v>16.75603</c:v>
                </c:pt>
                <c:pt idx="15">
                  <c:v>16.96622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BA-4467-A2DC-A4A1CCB8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526448"/>
        <c:axId val="1242528768"/>
      </c:lineChart>
      <c:lineChart>
        <c:grouping val="standard"/>
        <c:varyColors val="0"/>
        <c:ser>
          <c:idx val="2"/>
          <c:order val="2"/>
          <c:tx>
            <c:v>Cox model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'Cox Data'!$C$4:$O$4</c:f>
              <c:numCache>
                <c:formatCode>0.00%</c:formatCode>
                <c:ptCount val="13"/>
                <c:pt idx="0">
                  <c:v>0.1552692</c:v>
                </c:pt>
                <c:pt idx="1">
                  <c:v>0.1564219</c:v>
                </c:pt>
                <c:pt idx="3">
                  <c:v>0.1146843</c:v>
                </c:pt>
                <c:pt idx="4">
                  <c:v>0.1070565</c:v>
                </c:pt>
                <c:pt idx="5">
                  <c:v>0.102872</c:v>
                </c:pt>
                <c:pt idx="6">
                  <c:v>0.09528797</c:v>
                </c:pt>
                <c:pt idx="7">
                  <c:v>0.09614117</c:v>
                </c:pt>
                <c:pt idx="8">
                  <c:v>0.09033419</c:v>
                </c:pt>
                <c:pt idx="9">
                  <c:v>0.09285031</c:v>
                </c:pt>
                <c:pt idx="10">
                  <c:v>0.08918556</c:v>
                </c:pt>
                <c:pt idx="11">
                  <c:v>0.09241634</c:v>
                </c:pt>
                <c:pt idx="12">
                  <c:v>0.09330753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B9-4DC0-AC38-B1202E2FEC38}"/>
            </c:ext>
          </c:extLst>
        </c:ser>
        <c:ser>
          <c:idx val="3"/>
          <c:order val="3"/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'Cox Data'!$C$5:$O$5</c:f>
              <c:numCache>
                <c:formatCode>0.00%</c:formatCode>
                <c:ptCount val="13"/>
                <c:pt idx="1">
                  <c:v>0.1564219</c:v>
                </c:pt>
                <c:pt idx="2" formatCode="General">
                  <c:v>0.1355531</c:v>
                </c:pt>
                <c:pt idx="3">
                  <c:v>0.1146843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B9-4DC0-AC38-B1202E2FE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401520"/>
        <c:axId val="1242532160"/>
      </c:lineChart>
      <c:catAx>
        <c:axId val="124252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28768"/>
        <c:crosses val="autoZero"/>
        <c:auto val="1"/>
        <c:lblAlgn val="ctr"/>
        <c:lblOffset val="100"/>
        <c:noMultiLvlLbl val="0"/>
      </c:catAx>
      <c:valAx>
        <c:axId val="1242528768"/>
        <c:scaling>
          <c:orientation val="minMax"/>
          <c:min val="12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26448"/>
        <c:crosses val="autoZero"/>
        <c:crossBetween val="between"/>
        <c:majorUnit val="1.0"/>
      </c:valAx>
      <c:valAx>
        <c:axId val="1242532160"/>
        <c:scaling>
          <c:orientation val="minMax"/>
          <c:min val="0.0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401520"/>
        <c:crosses val="max"/>
        <c:crossBetween val="between"/>
      </c:valAx>
      <c:catAx>
        <c:axId val="1242401520"/>
        <c:scaling>
          <c:orientation val="minMax"/>
        </c:scaling>
        <c:delete val="1"/>
        <c:axPos val="b"/>
        <c:majorTickMark val="out"/>
        <c:minorTickMark val="none"/>
        <c:tickLblPos val="nextTo"/>
        <c:crossAx val="124253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Framingham Risk Score -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Data!$A$32</c:f>
              <c:strCache>
                <c:ptCount val="1"/>
                <c:pt idx="0">
                  <c:v>&lt;HS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Data!$E$32:$T$32</c:f>
              <c:numCache>
                <c:formatCode>0.00</c:formatCode>
                <c:ptCount val="16"/>
                <c:pt idx="0">
                  <c:v>18.17678</c:v>
                </c:pt>
                <c:pt idx="2">
                  <c:v>18.49119</c:v>
                </c:pt>
                <c:pt idx="6" formatCode="General">
                  <c:v>16.81</c:v>
                </c:pt>
                <c:pt idx="7" formatCode="General">
                  <c:v>16.21</c:v>
                </c:pt>
                <c:pt idx="8" formatCode="General">
                  <c:v>16.28</c:v>
                </c:pt>
                <c:pt idx="9" formatCode="General">
                  <c:v>16.22</c:v>
                </c:pt>
                <c:pt idx="10" formatCode="General">
                  <c:v>15.48</c:v>
                </c:pt>
                <c:pt idx="11" formatCode="General">
                  <c:v>15.06</c:v>
                </c:pt>
                <c:pt idx="12" formatCode="General">
                  <c:v>15.2</c:v>
                </c:pt>
                <c:pt idx="13" formatCode="General">
                  <c:v>14.75</c:v>
                </c:pt>
                <c:pt idx="14" formatCode="General">
                  <c:v>15.22</c:v>
                </c:pt>
                <c:pt idx="15" formatCode="General">
                  <c:v>15.46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D1-4D6D-8E5D-60D1E2CE01F9}"/>
            </c:ext>
          </c:extLst>
        </c:ser>
        <c:ser>
          <c:idx val="1"/>
          <c:order val="1"/>
          <c:tx>
            <c:strRef>
              <c:f>Data!$A$36</c:f>
              <c:strCache>
                <c:ptCount val="1"/>
                <c:pt idx="0">
                  <c:v>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Data!$E$36:$T$36</c:f>
              <c:numCache>
                <c:formatCode>0.00</c:formatCode>
                <c:ptCount val="16"/>
                <c:pt idx="0">
                  <c:v>16.10122</c:v>
                </c:pt>
                <c:pt idx="2">
                  <c:v>16.45644</c:v>
                </c:pt>
                <c:pt idx="6" formatCode="General">
                  <c:v>15.27</c:v>
                </c:pt>
                <c:pt idx="7" formatCode="General">
                  <c:v>15.42</c:v>
                </c:pt>
                <c:pt idx="8" formatCode="General">
                  <c:v>15.48</c:v>
                </c:pt>
                <c:pt idx="9" formatCode="General">
                  <c:v>14.28</c:v>
                </c:pt>
                <c:pt idx="10" formatCode="General">
                  <c:v>14.5</c:v>
                </c:pt>
                <c:pt idx="11" formatCode="General">
                  <c:v>14.03</c:v>
                </c:pt>
                <c:pt idx="12" formatCode="General">
                  <c:v>14.33</c:v>
                </c:pt>
                <c:pt idx="13" formatCode="General">
                  <c:v>14.25</c:v>
                </c:pt>
                <c:pt idx="14" formatCode="General">
                  <c:v>14.48</c:v>
                </c:pt>
                <c:pt idx="15" formatCode="General">
                  <c:v>14.66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D1-4D6D-8E5D-60D1E2CE01F9}"/>
            </c:ext>
          </c:extLst>
        </c:ser>
        <c:ser>
          <c:idx val="2"/>
          <c:order val="2"/>
          <c:tx>
            <c:strRef>
              <c:f>Data!$A$40</c:f>
              <c:strCache>
                <c:ptCount val="1"/>
                <c:pt idx="0">
                  <c:v>Some College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Data!$E$40:$T$40</c:f>
              <c:numCache>
                <c:formatCode>0.00</c:formatCode>
                <c:ptCount val="16"/>
                <c:pt idx="0">
                  <c:v>15.74198</c:v>
                </c:pt>
                <c:pt idx="2">
                  <c:v>15.43053</c:v>
                </c:pt>
                <c:pt idx="6" formatCode="General">
                  <c:v>15.58</c:v>
                </c:pt>
                <c:pt idx="7" formatCode="General">
                  <c:v>13.65</c:v>
                </c:pt>
                <c:pt idx="8" formatCode="General">
                  <c:v>14.13</c:v>
                </c:pt>
                <c:pt idx="9" formatCode="General">
                  <c:v>13.43</c:v>
                </c:pt>
                <c:pt idx="10" formatCode="General">
                  <c:v>13.74</c:v>
                </c:pt>
                <c:pt idx="11" formatCode="General">
                  <c:v>13.79</c:v>
                </c:pt>
                <c:pt idx="12" formatCode="General">
                  <c:v>14.02</c:v>
                </c:pt>
                <c:pt idx="13" formatCode="General">
                  <c:v>13.65</c:v>
                </c:pt>
                <c:pt idx="14" formatCode="General">
                  <c:v>13.95</c:v>
                </c:pt>
                <c:pt idx="15" formatCode="General">
                  <c:v>13.49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D1-4D6D-8E5D-60D1E2CE01F9}"/>
            </c:ext>
          </c:extLst>
        </c:ser>
        <c:ser>
          <c:idx val="3"/>
          <c:order val="3"/>
          <c:tx>
            <c:strRef>
              <c:f>Data!$A$44</c:f>
              <c:strCache>
                <c:ptCount val="1"/>
                <c:pt idx="0">
                  <c:v>College Grad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Data!$E$44:$T$44</c:f>
              <c:numCache>
                <c:formatCode>0.00</c:formatCode>
                <c:ptCount val="16"/>
                <c:pt idx="0">
                  <c:v>14.95751</c:v>
                </c:pt>
                <c:pt idx="2">
                  <c:v>14.98869</c:v>
                </c:pt>
                <c:pt idx="6" formatCode="General">
                  <c:v>12.65</c:v>
                </c:pt>
                <c:pt idx="7" formatCode="General">
                  <c:v>13.3</c:v>
                </c:pt>
                <c:pt idx="8" formatCode="General">
                  <c:v>13.28</c:v>
                </c:pt>
                <c:pt idx="9" formatCode="General">
                  <c:v>13.31</c:v>
                </c:pt>
                <c:pt idx="10" formatCode="General">
                  <c:v>12.06</c:v>
                </c:pt>
                <c:pt idx="11" formatCode="General">
                  <c:v>11.79</c:v>
                </c:pt>
                <c:pt idx="12" formatCode="General">
                  <c:v>12.44</c:v>
                </c:pt>
                <c:pt idx="13" formatCode="General">
                  <c:v>12.25</c:v>
                </c:pt>
                <c:pt idx="14" formatCode="General">
                  <c:v>12.62</c:v>
                </c:pt>
                <c:pt idx="15" formatCode="General">
                  <c:v>12.95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D1-4D6D-8E5D-60D1E2CE01F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D1-4D6D-8E5D-60D1E2CE01F9}"/>
            </c:ext>
          </c:extLst>
        </c:ser>
        <c:ser>
          <c:idx val="5"/>
          <c:order val="5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Data!$E$48:$T$48</c:f>
              <c:numCache>
                <c:formatCode>General</c:formatCode>
                <c:ptCount val="16"/>
                <c:pt idx="2">
                  <c:v>18.49119</c:v>
                </c:pt>
                <c:pt idx="4">
                  <c:v>0.0</c:v>
                </c:pt>
                <c:pt idx="6">
                  <c:v>15.27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BD1-4D6D-8E5D-60D1E2CE01F9}"/>
            </c:ext>
          </c:extLst>
        </c:ser>
        <c:ser>
          <c:idx val="6"/>
          <c:order val="6"/>
          <c:spPr>
            <a:ln w="28575" cap="rnd">
              <a:solidFill>
                <a:schemeClr val="bg2">
                  <a:lumMod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Data!$E$49:$T$49</c:f>
              <c:numCache>
                <c:formatCode>General</c:formatCode>
                <c:ptCount val="16"/>
                <c:pt idx="2">
                  <c:v>16.45644</c:v>
                </c:pt>
                <c:pt idx="4">
                  <c:v>15.86322</c:v>
                </c:pt>
                <c:pt idx="6">
                  <c:v>15.58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BD1-4D6D-8E5D-60D1E2CE01F9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Data!$E$50:$T$50</c:f>
              <c:numCache>
                <c:formatCode>General</c:formatCode>
                <c:ptCount val="16"/>
                <c:pt idx="2">
                  <c:v>15.43053</c:v>
                </c:pt>
                <c:pt idx="4">
                  <c:v>15.505265</c:v>
                </c:pt>
                <c:pt idx="6">
                  <c:v>12.65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BD1-4D6D-8E5D-60D1E2CE0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689824"/>
        <c:axId val="1242707264"/>
      </c:lineChart>
      <c:catAx>
        <c:axId val="124268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07264"/>
        <c:crosses val="autoZero"/>
        <c:auto val="1"/>
        <c:lblAlgn val="ctr"/>
        <c:lblOffset val="100"/>
        <c:noMultiLvlLbl val="0"/>
      </c:catAx>
      <c:valAx>
        <c:axId val="1242707264"/>
        <c:scaling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68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Framingham Risk Score - By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45-54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Data!$E$70:$T$70</c:f>
              <c:numCache>
                <c:formatCode>0.00</c:formatCode>
                <c:ptCount val="16"/>
                <c:pt idx="0">
                  <c:v>12.42425</c:v>
                </c:pt>
                <c:pt idx="2">
                  <c:v>12.70543</c:v>
                </c:pt>
                <c:pt idx="6" formatCode="General">
                  <c:v>11.25</c:v>
                </c:pt>
                <c:pt idx="7">
                  <c:v>10.94</c:v>
                </c:pt>
                <c:pt idx="8">
                  <c:v>11.31816</c:v>
                </c:pt>
                <c:pt idx="9">
                  <c:v>10.53996</c:v>
                </c:pt>
                <c:pt idx="10">
                  <c:v>10.69447</c:v>
                </c:pt>
                <c:pt idx="11">
                  <c:v>10.26832</c:v>
                </c:pt>
                <c:pt idx="12">
                  <c:v>10.62804</c:v>
                </c:pt>
                <c:pt idx="13">
                  <c:v>10.31137</c:v>
                </c:pt>
                <c:pt idx="14">
                  <c:v>10.79093</c:v>
                </c:pt>
                <c:pt idx="15">
                  <c:v>10.63754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72-4C05-AF55-4B812D62F88F}"/>
            </c:ext>
          </c:extLst>
        </c:ser>
        <c:ser>
          <c:idx val="1"/>
          <c:order val="1"/>
          <c:tx>
            <c:v>55-64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Data!$E$74:$T$74</c:f>
              <c:numCache>
                <c:formatCode>0.00</c:formatCode>
                <c:ptCount val="16"/>
                <c:pt idx="0">
                  <c:v>17.17241</c:v>
                </c:pt>
                <c:pt idx="2">
                  <c:v>16.99478</c:v>
                </c:pt>
                <c:pt idx="6" formatCode="General">
                  <c:v>15.29</c:v>
                </c:pt>
                <c:pt idx="7">
                  <c:v>14.89375</c:v>
                </c:pt>
                <c:pt idx="8">
                  <c:v>14.55773</c:v>
                </c:pt>
                <c:pt idx="9">
                  <c:v>14.50354</c:v>
                </c:pt>
                <c:pt idx="10">
                  <c:v>14.14566</c:v>
                </c:pt>
                <c:pt idx="11">
                  <c:v>13.90419</c:v>
                </c:pt>
                <c:pt idx="12">
                  <c:v>14.12405</c:v>
                </c:pt>
                <c:pt idx="13">
                  <c:v>13.8052</c:v>
                </c:pt>
                <c:pt idx="14">
                  <c:v>14.15784</c:v>
                </c:pt>
                <c:pt idx="15">
                  <c:v>14.05007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72-4C05-AF55-4B812D62F88F}"/>
            </c:ext>
          </c:extLst>
        </c:ser>
        <c:ser>
          <c:idx val="2"/>
          <c:order val="2"/>
          <c:tx>
            <c:v>65-74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Data!$E$78:$T$78</c:f>
              <c:numCache>
                <c:formatCode>0.00</c:formatCode>
                <c:ptCount val="16"/>
                <c:pt idx="0">
                  <c:v>20.02791</c:v>
                </c:pt>
                <c:pt idx="2">
                  <c:v>19.67835</c:v>
                </c:pt>
                <c:pt idx="6" formatCode="General">
                  <c:v>18.1</c:v>
                </c:pt>
                <c:pt idx="7">
                  <c:v>17.53025</c:v>
                </c:pt>
                <c:pt idx="8">
                  <c:v>16.97392</c:v>
                </c:pt>
                <c:pt idx="9">
                  <c:v>16.51344</c:v>
                </c:pt>
                <c:pt idx="10">
                  <c:v>16.43078</c:v>
                </c:pt>
                <c:pt idx="11">
                  <c:v>16.18814</c:v>
                </c:pt>
                <c:pt idx="12">
                  <c:v>16.08262</c:v>
                </c:pt>
                <c:pt idx="13">
                  <c:v>16.13218</c:v>
                </c:pt>
                <c:pt idx="14">
                  <c:v>16.04443</c:v>
                </c:pt>
                <c:pt idx="15">
                  <c:v>16.44036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72-4C05-AF55-4B812D62F88F}"/>
            </c:ext>
          </c:extLst>
        </c:ser>
        <c:ser>
          <c:idx val="3"/>
          <c:order val="3"/>
          <c:tx>
            <c:v>75+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Data!$E$82:$T$82</c:f>
              <c:numCache>
                <c:formatCode>0.00</c:formatCode>
                <c:ptCount val="16"/>
                <c:pt idx="0">
                  <c:v>21.59053</c:v>
                </c:pt>
                <c:pt idx="2">
                  <c:v>22.16356</c:v>
                </c:pt>
                <c:pt idx="6" formatCode="General">
                  <c:v>20.24</c:v>
                </c:pt>
                <c:pt idx="7">
                  <c:v>19.23314</c:v>
                </c:pt>
                <c:pt idx="8">
                  <c:v>18.98185</c:v>
                </c:pt>
                <c:pt idx="9">
                  <c:v>18.19736</c:v>
                </c:pt>
                <c:pt idx="10">
                  <c:v>18.43457</c:v>
                </c:pt>
                <c:pt idx="11">
                  <c:v>18.105</c:v>
                </c:pt>
                <c:pt idx="12">
                  <c:v>18.49113</c:v>
                </c:pt>
                <c:pt idx="13">
                  <c:v>17.88139</c:v>
                </c:pt>
                <c:pt idx="14">
                  <c:v>18.15222</c:v>
                </c:pt>
                <c:pt idx="15">
                  <c:v>18.70373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D72-4C05-AF55-4B812D62F88F}"/>
            </c:ext>
          </c:extLst>
        </c:ser>
        <c:ser>
          <c:idx val="4"/>
          <c:order val="4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Data!$E$86:$T$86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D72-4C05-AF55-4B812D62F88F}"/>
            </c:ext>
          </c:extLst>
        </c:ser>
        <c:ser>
          <c:idx val="5"/>
          <c:order val="5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Data!$E$87:$T$87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D72-4C05-AF55-4B812D62F88F}"/>
            </c:ext>
          </c:extLst>
        </c:ser>
        <c:ser>
          <c:idx val="6"/>
          <c:order val="6"/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Data!$E$88:$T$88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D72-4C05-AF55-4B812D62F88F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Data!$E$89:$T$89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D72-4C05-AF55-4B812D62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163344"/>
        <c:axId val="1243173920"/>
      </c:lineChart>
      <c:catAx>
        <c:axId val="12431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73920"/>
        <c:crosses val="autoZero"/>
        <c:auto val="1"/>
        <c:lblAlgn val="ctr"/>
        <c:lblOffset val="100"/>
        <c:noMultiLvlLbl val="0"/>
      </c:catAx>
      <c:valAx>
        <c:axId val="12431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Cholesterol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'Risk Factor Tabs'!$A$5</c:f>
              <c:strCache>
                <c:ptCount val="1"/>
                <c:pt idx="0">
                  <c:v>Total Cholesterol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'Risk Factor Tabs'!$D$2:$P$2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Tabs'!$D$5:$P$5</c:f>
              <c:numCache>
                <c:formatCode>General</c:formatCode>
                <c:ptCount val="13"/>
                <c:pt idx="0">
                  <c:v>223.2714</c:v>
                </c:pt>
                <c:pt idx="1">
                  <c:v>218.8188</c:v>
                </c:pt>
                <c:pt idx="3" formatCode="0.00">
                  <c:v>215.1971</c:v>
                </c:pt>
                <c:pt idx="4" formatCode="0.00">
                  <c:v>211.6903</c:v>
                </c:pt>
                <c:pt idx="5" formatCode="0.00">
                  <c:v>208.929</c:v>
                </c:pt>
                <c:pt idx="6" formatCode="0.00">
                  <c:v>205.0195</c:v>
                </c:pt>
                <c:pt idx="7" formatCode="0.00">
                  <c:v>202.2142</c:v>
                </c:pt>
                <c:pt idx="8" formatCode="0.00">
                  <c:v>202.2506</c:v>
                </c:pt>
                <c:pt idx="9" formatCode="0.00">
                  <c:v>201.7394</c:v>
                </c:pt>
                <c:pt idx="10" formatCode="0.00">
                  <c:v>194.1554</c:v>
                </c:pt>
                <c:pt idx="11" formatCode="0.00">
                  <c:v>199.7664</c:v>
                </c:pt>
                <c:pt idx="12" formatCode="0.00">
                  <c:v>194.4354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2B-42E5-AF9D-1CBF6212C3BD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Tabs'!$D$11:$P$11</c:f>
              <c:numCache>
                <c:formatCode>0.00</c:formatCode>
                <c:ptCount val="13"/>
                <c:pt idx="1">
                  <c:v>218.8188</c:v>
                </c:pt>
                <c:pt idx="2">
                  <c:v>217.00795</c:v>
                </c:pt>
                <c:pt idx="3">
                  <c:v>215.1971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2B-42E5-AF9D-1CBF6212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585968"/>
        <c:axId val="1232361008"/>
      </c:lineChart>
      <c:lineChart>
        <c:grouping val="standard"/>
        <c:varyColors val="0"/>
        <c:ser>
          <c:idx val="2"/>
          <c:order val="2"/>
          <c:tx>
            <c:strRef>
              <c:f>'Risk Factor Tabs'!$A$6</c:f>
              <c:strCache>
                <c:ptCount val="1"/>
                <c:pt idx="0">
                  <c:v>HDL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'Risk Factor Tabs'!$D$6:$P$6</c:f>
              <c:numCache>
                <c:formatCode>General</c:formatCode>
                <c:ptCount val="13"/>
                <c:pt idx="0">
                  <c:v>51.72928</c:v>
                </c:pt>
                <c:pt idx="1">
                  <c:v>50.30893</c:v>
                </c:pt>
                <c:pt idx="3" formatCode="0.00">
                  <c:v>51.60009</c:v>
                </c:pt>
                <c:pt idx="4" formatCode="0.00">
                  <c:v>53.15338</c:v>
                </c:pt>
                <c:pt idx="5" formatCode="0.00">
                  <c:v>54.8624</c:v>
                </c:pt>
                <c:pt idx="6" formatCode="0.00">
                  <c:v>55.83755</c:v>
                </c:pt>
                <c:pt idx="7" formatCode="0.00">
                  <c:v>52.82069</c:v>
                </c:pt>
                <c:pt idx="8" formatCode="0.00">
                  <c:v>54.36357</c:v>
                </c:pt>
                <c:pt idx="9" formatCode="0.00">
                  <c:v>53.97254</c:v>
                </c:pt>
                <c:pt idx="10" formatCode="0.00">
                  <c:v>54.47526</c:v>
                </c:pt>
                <c:pt idx="11" formatCode="0.00">
                  <c:v>56.8188</c:v>
                </c:pt>
                <c:pt idx="12" formatCode="0.00">
                  <c:v>54.19771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22B-42E5-AF9D-1CBF6212C3B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122B-42E5-AF9D-1CBF6212C3BD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22B-42E5-AF9D-1CBF6212C3BD}"/>
              </c:ext>
            </c:extLst>
          </c:dPt>
          <c:val>
            <c:numRef>
              <c:f>'Risk Factor Tabs'!$D$12:$P$12</c:f>
              <c:numCache>
                <c:formatCode>0.00</c:formatCode>
                <c:ptCount val="13"/>
                <c:pt idx="1">
                  <c:v>50.30893</c:v>
                </c:pt>
                <c:pt idx="2">
                  <c:v>50.95451</c:v>
                </c:pt>
                <c:pt idx="3">
                  <c:v>51.60009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22B-42E5-AF9D-1CBF6212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870720"/>
        <c:axId val="1242839200"/>
      </c:lineChart>
      <c:catAx>
        <c:axId val="123258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61008"/>
        <c:crosses val="autoZero"/>
        <c:auto val="1"/>
        <c:lblAlgn val="ctr"/>
        <c:lblOffset val="100"/>
        <c:noMultiLvlLbl val="0"/>
      </c:catAx>
      <c:valAx>
        <c:axId val="1232361008"/>
        <c:scaling>
          <c:orientation val="minMax"/>
          <c:min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Cholesterol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85968"/>
        <c:crosses val="autoZero"/>
        <c:crossBetween val="between"/>
      </c:valAx>
      <c:valAx>
        <c:axId val="1242839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HDL Cholesterol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0720"/>
        <c:crosses val="max"/>
        <c:crossBetween val="between"/>
      </c:valAx>
      <c:catAx>
        <c:axId val="1242870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24283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+mn-lt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Cholesterol -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&lt;HS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Tabs'!$R$5:$AD$5</c:f>
              <c:numCache>
                <c:formatCode>0.00</c:formatCode>
                <c:ptCount val="13"/>
                <c:pt idx="0">
                  <c:v>241.0411</c:v>
                </c:pt>
                <c:pt idx="1">
                  <c:v>227.8548</c:v>
                </c:pt>
                <c:pt idx="3">
                  <c:v>217.1805</c:v>
                </c:pt>
                <c:pt idx="4">
                  <c:v>208.1079</c:v>
                </c:pt>
                <c:pt idx="5">
                  <c:v>209.2639</c:v>
                </c:pt>
                <c:pt idx="6">
                  <c:v>206.3212</c:v>
                </c:pt>
                <c:pt idx="7">
                  <c:v>203.4646</c:v>
                </c:pt>
                <c:pt idx="8">
                  <c:v>202.3484</c:v>
                </c:pt>
                <c:pt idx="9">
                  <c:v>199.8925</c:v>
                </c:pt>
                <c:pt idx="10">
                  <c:v>190.4754</c:v>
                </c:pt>
                <c:pt idx="11">
                  <c:v>192.1876</c:v>
                </c:pt>
                <c:pt idx="12">
                  <c:v>192.6714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A-402B-8935-EA1B93BACE17}"/>
            </c:ext>
          </c:extLst>
        </c:ser>
        <c:ser>
          <c:idx val="1"/>
          <c:order val="1"/>
          <c:tx>
            <c:v>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Tabs'!$AF$5:$AR$5</c:f>
              <c:numCache>
                <c:formatCode>0.00</c:formatCode>
                <c:ptCount val="13"/>
                <c:pt idx="0">
                  <c:v>237.5146</c:v>
                </c:pt>
                <c:pt idx="1">
                  <c:v>231.568</c:v>
                </c:pt>
                <c:pt idx="3">
                  <c:v>219.876</c:v>
                </c:pt>
                <c:pt idx="4">
                  <c:v>214.2064</c:v>
                </c:pt>
                <c:pt idx="5">
                  <c:v>208.1988</c:v>
                </c:pt>
                <c:pt idx="6">
                  <c:v>204.3272</c:v>
                </c:pt>
                <c:pt idx="7">
                  <c:v>200.5049</c:v>
                </c:pt>
                <c:pt idx="8">
                  <c:v>204.1275</c:v>
                </c:pt>
                <c:pt idx="9">
                  <c:v>202.5634</c:v>
                </c:pt>
                <c:pt idx="10">
                  <c:v>194.0855</c:v>
                </c:pt>
                <c:pt idx="11">
                  <c:v>199.8547</c:v>
                </c:pt>
                <c:pt idx="12">
                  <c:v>195.1031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DA-402B-8935-EA1B93BACE17}"/>
            </c:ext>
          </c:extLst>
        </c:ser>
        <c:ser>
          <c:idx val="2"/>
          <c:order val="2"/>
          <c:tx>
            <c:v>Some College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Tabs'!$AT$5:$BF$5</c:f>
              <c:numCache>
                <c:formatCode>0.00</c:formatCode>
                <c:ptCount val="13"/>
                <c:pt idx="0">
                  <c:v>225.5202</c:v>
                </c:pt>
                <c:pt idx="1">
                  <c:v>218.3228</c:v>
                </c:pt>
                <c:pt idx="3">
                  <c:v>213.7297</c:v>
                </c:pt>
                <c:pt idx="4">
                  <c:v>214.2996</c:v>
                </c:pt>
                <c:pt idx="5">
                  <c:v>212.7464</c:v>
                </c:pt>
                <c:pt idx="6">
                  <c:v>206.2748</c:v>
                </c:pt>
                <c:pt idx="7">
                  <c:v>205.6716</c:v>
                </c:pt>
                <c:pt idx="8">
                  <c:v>202.1012</c:v>
                </c:pt>
                <c:pt idx="9">
                  <c:v>204.9287</c:v>
                </c:pt>
                <c:pt idx="10">
                  <c:v>195.0101</c:v>
                </c:pt>
                <c:pt idx="11">
                  <c:v>201.4603</c:v>
                </c:pt>
                <c:pt idx="12">
                  <c:v>194.8857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EDA-402B-8935-EA1B93BACE17}"/>
            </c:ext>
          </c:extLst>
        </c:ser>
        <c:ser>
          <c:idx val="3"/>
          <c:order val="3"/>
          <c:tx>
            <c:v>College Grad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Tabs'!$BH$5:$BT$5</c:f>
              <c:numCache>
                <c:formatCode>0.00</c:formatCode>
                <c:ptCount val="13"/>
                <c:pt idx="0">
                  <c:v>227.6959</c:v>
                </c:pt>
                <c:pt idx="1">
                  <c:v>220.4927</c:v>
                </c:pt>
                <c:pt idx="3">
                  <c:v>210.6737</c:v>
                </c:pt>
                <c:pt idx="4">
                  <c:v>210.9101</c:v>
                </c:pt>
                <c:pt idx="5">
                  <c:v>203.8583</c:v>
                </c:pt>
                <c:pt idx="6">
                  <c:v>204.4157</c:v>
                </c:pt>
                <c:pt idx="7">
                  <c:v>200.6874</c:v>
                </c:pt>
                <c:pt idx="8">
                  <c:v>202.221</c:v>
                </c:pt>
                <c:pt idx="9">
                  <c:v>200.9877</c:v>
                </c:pt>
                <c:pt idx="10">
                  <c:v>195.0157</c:v>
                </c:pt>
                <c:pt idx="11">
                  <c:v>200.3915</c:v>
                </c:pt>
                <c:pt idx="12">
                  <c:v>193.9564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EDA-402B-8935-EA1B93BACE17}"/>
            </c:ext>
          </c:extLst>
        </c:ser>
        <c:ser>
          <c:idx val="4"/>
          <c:order val="4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Tabs'!$R$11:$AD$11</c:f>
              <c:numCache>
                <c:formatCode>0.00</c:formatCode>
                <c:ptCount val="13"/>
                <c:pt idx="1">
                  <c:v>227.8548</c:v>
                </c:pt>
                <c:pt idx="2">
                  <c:v>222.51765</c:v>
                </c:pt>
                <c:pt idx="3">
                  <c:v>217.1805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EDA-402B-8935-EA1B93BACE17}"/>
            </c:ext>
          </c:extLst>
        </c:ser>
        <c:ser>
          <c:idx val="5"/>
          <c:order val="5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Tabs'!$AF$11:$AR$11</c:f>
              <c:numCache>
                <c:formatCode>0.00</c:formatCode>
                <c:ptCount val="13"/>
                <c:pt idx="1">
                  <c:v>231.568</c:v>
                </c:pt>
                <c:pt idx="2">
                  <c:v>225.722</c:v>
                </c:pt>
                <c:pt idx="3">
                  <c:v>219.876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EDA-402B-8935-EA1B93BACE17}"/>
            </c:ext>
          </c:extLst>
        </c:ser>
        <c:ser>
          <c:idx val="6"/>
          <c:order val="6"/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Tabs'!$AT$11:$BF$11</c:f>
              <c:numCache>
                <c:formatCode>0.00</c:formatCode>
                <c:ptCount val="13"/>
                <c:pt idx="1">
                  <c:v>218.3228</c:v>
                </c:pt>
                <c:pt idx="2">
                  <c:v>216.02625</c:v>
                </c:pt>
                <c:pt idx="3">
                  <c:v>213.7297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EDA-402B-8935-EA1B93BACE17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Tabs'!$BH$11:$BT$11</c:f>
              <c:numCache>
                <c:formatCode>0.00</c:formatCode>
                <c:ptCount val="13"/>
                <c:pt idx="1">
                  <c:v>220.4927</c:v>
                </c:pt>
                <c:pt idx="2">
                  <c:v>215.5832</c:v>
                </c:pt>
                <c:pt idx="3">
                  <c:v>210.6737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EDA-402B-8935-EA1B93BA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350496"/>
        <c:axId val="1241870352"/>
      </c:lineChart>
      <c:catAx>
        <c:axId val="124335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70352"/>
        <c:crosses val="autoZero"/>
        <c:auto val="1"/>
        <c:lblAlgn val="ctr"/>
        <c:lblOffset val="100"/>
        <c:noMultiLvlLbl val="0"/>
      </c:catAx>
      <c:valAx>
        <c:axId val="1241870352"/>
        <c:scaling>
          <c:orientation val="minMax"/>
          <c:min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3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Diabetes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'Risk Factor Tabs'!$D$2:$P$2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Tabs'!$D$9:$P$9</c:f>
              <c:numCache>
                <c:formatCode>General</c:formatCode>
                <c:ptCount val="13"/>
                <c:pt idx="0">
                  <c:v>0.09609559</c:v>
                </c:pt>
                <c:pt idx="1">
                  <c:v>0.09577885</c:v>
                </c:pt>
                <c:pt idx="3" formatCode="0.00">
                  <c:v>0.1083513</c:v>
                </c:pt>
                <c:pt idx="4" formatCode="0.00">
                  <c:v>0.09262847</c:v>
                </c:pt>
                <c:pt idx="5" formatCode="0.00">
                  <c:v>0.10653</c:v>
                </c:pt>
                <c:pt idx="6" formatCode="0.00">
                  <c:v>0.097551</c:v>
                </c:pt>
                <c:pt idx="7" formatCode="0.00">
                  <c:v>0.1259082</c:v>
                </c:pt>
                <c:pt idx="8" formatCode="0.00">
                  <c:v>0.1238412</c:v>
                </c:pt>
                <c:pt idx="9" formatCode="0.00">
                  <c:v>0.1233062</c:v>
                </c:pt>
                <c:pt idx="10" formatCode="0.00">
                  <c:v>0.1361672</c:v>
                </c:pt>
                <c:pt idx="11" formatCode="0.00">
                  <c:v>0.1365319</c:v>
                </c:pt>
                <c:pt idx="12" formatCode="0.00">
                  <c:v>0.1590949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B-482D-A05F-358DE98D6D96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Tabs'!$D$13:$P$13</c:f>
              <c:numCache>
                <c:formatCode>0.00</c:formatCode>
                <c:ptCount val="13"/>
                <c:pt idx="1">
                  <c:v>0.09577885</c:v>
                </c:pt>
                <c:pt idx="2">
                  <c:v>0.102065075</c:v>
                </c:pt>
                <c:pt idx="3">
                  <c:v>0.1083513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B-482D-A05F-358DE98D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171024"/>
        <c:axId val="1242964272"/>
      </c:lineChart>
      <c:catAx>
        <c:axId val="124317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964272"/>
        <c:crosses val="autoZero"/>
        <c:auto val="1"/>
        <c:lblAlgn val="ctr"/>
        <c:lblOffset val="100"/>
        <c:noMultiLvlLbl val="0"/>
      </c:catAx>
      <c:valAx>
        <c:axId val="12429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7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4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91084" cy="6288795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814DCA5-E739-48F8-B0E6-5DAE3BD8D6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91084" cy="6288795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5CB41B8-13DC-4EAE-B2CA-47CBAE4DA7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6800" cy="62992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718F15D-DDA3-4502-9814-C910CFD792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5475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799A617-2199-4FA0-9AAE-B022587C93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919" cy="6288548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E41EAA9-E7EF-4331-BAC6-50A2C67981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91084" cy="6288795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7AFBC52-30D3-4075-9EC8-31B7671415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tabSelected="1" zoomScale="90" zoomScaleNormal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21" sqref="J21"/>
    </sheetView>
  </sheetViews>
  <sheetFormatPr baseColWidth="10" defaultColWidth="9.33203125" defaultRowHeight="16" x14ac:dyDescent="0.2"/>
  <cols>
    <col min="1" max="1" width="36.83203125" style="12" customWidth="1"/>
    <col min="2" max="4" width="11.33203125" style="12" customWidth="1"/>
    <col min="5" max="6" width="13.1640625" style="12" customWidth="1"/>
    <col min="7" max="8" width="11.83203125" style="12" customWidth="1"/>
    <col min="9" max="9" width="8.83203125" style="12" customWidth="1"/>
    <col min="10" max="10" width="11.83203125" style="12" customWidth="1"/>
    <col min="11" max="20" width="13.5" style="39" bestFit="1" customWidth="1"/>
    <col min="21" max="16384" width="9.33203125" style="12"/>
  </cols>
  <sheetData>
    <row r="1" spans="1:25" x14ac:dyDescent="0.2">
      <c r="B1" s="23" t="s">
        <v>54</v>
      </c>
      <c r="C1" s="23"/>
      <c r="D1" s="64" t="s">
        <v>23</v>
      </c>
      <c r="E1" s="64"/>
      <c r="F1" s="64"/>
      <c r="G1" s="64"/>
      <c r="H1" s="24"/>
      <c r="J1" s="24"/>
      <c r="K1" s="65" t="s">
        <v>25</v>
      </c>
      <c r="L1" s="65"/>
      <c r="M1" s="65"/>
      <c r="N1" s="65"/>
      <c r="O1" s="65"/>
      <c r="P1" s="65"/>
      <c r="Q1" s="65"/>
      <c r="R1" s="65"/>
      <c r="S1" s="65"/>
      <c r="T1" s="65"/>
    </row>
    <row r="2" spans="1:25" x14ac:dyDescent="0.2">
      <c r="A2" s="1" t="s">
        <v>0</v>
      </c>
      <c r="B2" s="25" t="s">
        <v>55</v>
      </c>
      <c r="C2" s="25"/>
      <c r="D2" s="13" t="s">
        <v>29</v>
      </c>
      <c r="E2" s="13" t="s">
        <v>27</v>
      </c>
      <c r="F2" s="13"/>
      <c r="G2" s="13" t="s">
        <v>28</v>
      </c>
      <c r="H2" s="13"/>
      <c r="I2" s="13"/>
      <c r="J2" s="13"/>
      <c r="K2" s="43" t="s">
        <v>1</v>
      </c>
      <c r="L2" s="43" t="s">
        <v>2</v>
      </c>
      <c r="M2" s="43" t="s">
        <v>3</v>
      </c>
      <c r="N2" s="43" t="s">
        <v>4</v>
      </c>
      <c r="O2" s="43" t="s">
        <v>5</v>
      </c>
      <c r="P2" s="43" t="s">
        <v>6</v>
      </c>
      <c r="Q2" s="43" t="s">
        <v>7</v>
      </c>
      <c r="R2" s="43" t="s">
        <v>8</v>
      </c>
      <c r="S2" s="43" t="s">
        <v>9</v>
      </c>
      <c r="T2" s="43" t="s">
        <v>10</v>
      </c>
    </row>
    <row r="3" spans="1:25" x14ac:dyDescent="0.2">
      <c r="A3" s="51" t="s">
        <v>82</v>
      </c>
      <c r="D3" s="12">
        <v>16.93</v>
      </c>
      <c r="E3" s="12">
        <v>16.82</v>
      </c>
      <c r="F3" s="22"/>
      <c r="G3" s="12">
        <v>16.82</v>
      </c>
      <c r="K3" s="2">
        <v>14.89</v>
      </c>
      <c r="L3" s="39">
        <v>14.13</v>
      </c>
      <c r="M3" s="39">
        <v>14.23</v>
      </c>
      <c r="N3" s="39">
        <v>13.69</v>
      </c>
      <c r="O3" s="39">
        <v>13.7</v>
      </c>
      <c r="P3" s="39">
        <v>13.56</v>
      </c>
      <c r="Q3" s="39">
        <v>13.77</v>
      </c>
      <c r="R3" s="39">
        <v>13.64</v>
      </c>
      <c r="S3" s="39">
        <v>13.98</v>
      </c>
      <c r="T3" s="39">
        <v>14.21</v>
      </c>
    </row>
    <row r="4" spans="1:25" x14ac:dyDescent="0.2">
      <c r="A4" s="67" t="s">
        <v>90</v>
      </c>
      <c r="F4" s="22"/>
      <c r="K4" s="2"/>
    </row>
    <row r="5" spans="1:25" x14ac:dyDescent="0.2">
      <c r="A5" s="51" t="s">
        <v>80</v>
      </c>
      <c r="B5" s="62"/>
      <c r="C5" s="9"/>
      <c r="D5" s="9"/>
      <c r="E5" s="62"/>
      <c r="F5" s="9"/>
      <c r="G5" s="62"/>
      <c r="H5" s="22"/>
      <c r="K5" s="40">
        <v>17.771899999999999</v>
      </c>
      <c r="L5" s="35">
        <v>16.992370000000001</v>
      </c>
      <c r="M5" s="35">
        <v>17.004639999999998</v>
      </c>
      <c r="N5" s="35">
        <v>16.50055</v>
      </c>
      <c r="O5" s="35">
        <v>16.637129999999999</v>
      </c>
      <c r="P5" s="35">
        <v>16.487349999999999</v>
      </c>
      <c r="Q5" s="35">
        <v>16.57394</v>
      </c>
      <c r="R5" s="35">
        <v>16.543240000000001</v>
      </c>
      <c r="S5" s="35">
        <v>16.9298</v>
      </c>
      <c r="T5" s="35">
        <v>17.311620000000001</v>
      </c>
      <c r="V5" s="57" t="s">
        <v>89</v>
      </c>
    </row>
    <row r="6" spans="1:25" x14ac:dyDescent="0.2">
      <c r="A6" s="51" t="s">
        <v>79</v>
      </c>
      <c r="B6" s="22"/>
      <c r="C6" s="22"/>
      <c r="D6" s="22"/>
      <c r="E6" s="22"/>
      <c r="F6" s="22"/>
      <c r="G6" s="22"/>
      <c r="H6" s="22"/>
      <c r="K6" s="54">
        <v>17.760470000000002</v>
      </c>
      <c r="L6" s="54">
        <v>17.011369999999999</v>
      </c>
      <c r="M6" s="54">
        <v>17.022880000000001</v>
      </c>
      <c r="N6" s="54">
        <v>16.53558</v>
      </c>
      <c r="O6" s="54">
        <v>16.605350000000001</v>
      </c>
      <c r="P6" s="54">
        <v>16.5091</v>
      </c>
      <c r="Q6" s="54">
        <v>16.620989999999999</v>
      </c>
      <c r="R6" s="54">
        <v>16.575030000000002</v>
      </c>
      <c r="S6" s="54">
        <v>16.973859999999998</v>
      </c>
      <c r="T6" s="54">
        <v>17.269480000000001</v>
      </c>
      <c r="V6" s="55" t="s">
        <v>83</v>
      </c>
    </row>
    <row r="7" spans="1:25" x14ac:dyDescent="0.2">
      <c r="A7" s="51" t="s">
        <v>81</v>
      </c>
      <c r="F7" s="22"/>
      <c r="G7" s="18"/>
      <c r="H7" s="59"/>
      <c r="J7" s="18"/>
      <c r="K7" s="49">
        <v>17.760750000000002</v>
      </c>
      <c r="L7" s="49">
        <v>17.01521</v>
      </c>
      <c r="M7" s="49">
        <v>16.99146</v>
      </c>
      <c r="N7" s="49">
        <v>16.529979999999998</v>
      </c>
      <c r="O7" s="49">
        <v>16.574999999999999</v>
      </c>
      <c r="P7" s="49">
        <v>16.497769999999999</v>
      </c>
      <c r="Q7" s="49">
        <v>16.63982</v>
      </c>
      <c r="R7" s="49">
        <v>16.5839</v>
      </c>
      <c r="S7" s="49">
        <v>17.013770000000001</v>
      </c>
      <c r="T7" s="49">
        <v>17.204660000000001</v>
      </c>
      <c r="V7" s="56" t="s">
        <v>87</v>
      </c>
    </row>
    <row r="8" spans="1:25" x14ac:dyDescent="0.2">
      <c r="A8" s="28" t="s">
        <v>26</v>
      </c>
      <c r="F8" s="22"/>
      <c r="H8" s="22"/>
      <c r="U8" s="9"/>
      <c r="V8" s="63" t="s">
        <v>88</v>
      </c>
      <c r="W8" s="9"/>
      <c r="X8" s="9"/>
    </row>
    <row r="9" spans="1:25" x14ac:dyDescent="0.2">
      <c r="A9" s="67" t="s">
        <v>91</v>
      </c>
      <c r="F9" s="22"/>
      <c r="H9" s="22"/>
      <c r="U9" s="9"/>
      <c r="V9" s="68"/>
      <c r="W9" s="9"/>
      <c r="X9" s="9"/>
    </row>
    <row r="10" spans="1:25" x14ac:dyDescent="0.2">
      <c r="A10" s="44" t="s">
        <v>77</v>
      </c>
      <c r="F10" s="22"/>
      <c r="H10" s="22"/>
      <c r="K10" s="40">
        <v>17.901969999999999</v>
      </c>
      <c r="L10" s="35">
        <v>17.411190000000001</v>
      </c>
      <c r="M10" s="35">
        <v>17.222020000000001</v>
      </c>
      <c r="N10" s="35">
        <v>16.73902</v>
      </c>
      <c r="O10" s="35">
        <v>16.84385</v>
      </c>
      <c r="P10" s="35">
        <v>16.487349999999999</v>
      </c>
      <c r="Q10" s="35">
        <v>16.604220000000002</v>
      </c>
      <c r="R10" s="35">
        <v>16.398350000000001</v>
      </c>
      <c r="S10" s="35">
        <v>16.756029999999999</v>
      </c>
      <c r="T10" s="35">
        <v>16.96622</v>
      </c>
      <c r="U10" s="9"/>
      <c r="V10" s="9"/>
      <c r="W10" s="9"/>
      <c r="X10" s="9"/>
      <c r="Y10" s="9"/>
    </row>
    <row r="11" spans="1:25" x14ac:dyDescent="0.2">
      <c r="A11" s="44" t="s">
        <v>76</v>
      </c>
      <c r="F11" s="22"/>
      <c r="H11" s="22"/>
      <c r="K11" s="54">
        <v>17.89245</v>
      </c>
      <c r="L11" s="54">
        <v>17.43008</v>
      </c>
      <c r="M11" s="54">
        <v>17.24231</v>
      </c>
      <c r="N11" s="54">
        <v>16.775700000000001</v>
      </c>
      <c r="O11" s="54">
        <v>16.814309999999999</v>
      </c>
      <c r="P11" s="54">
        <v>16.5091</v>
      </c>
      <c r="Q11" s="54">
        <v>16.654419999999998</v>
      </c>
      <c r="R11" s="54">
        <v>16.4297</v>
      </c>
      <c r="S11" s="54">
        <v>16.796980000000001</v>
      </c>
      <c r="T11" s="54">
        <v>16.921199999999999</v>
      </c>
      <c r="U11" s="9"/>
      <c r="V11" s="9"/>
      <c r="W11" s="9"/>
      <c r="X11" s="9"/>
      <c r="Y11" s="9"/>
    </row>
    <row r="12" spans="1:25" x14ac:dyDescent="0.2">
      <c r="A12" s="44" t="s">
        <v>78</v>
      </c>
      <c r="F12" s="22"/>
      <c r="H12" s="22"/>
      <c r="K12" s="49">
        <v>17.891850000000002</v>
      </c>
      <c r="L12" s="49">
        <v>17.430019999999999</v>
      </c>
      <c r="M12" s="49">
        <v>17.21096</v>
      </c>
      <c r="N12" s="49">
        <v>16.769410000000001</v>
      </c>
      <c r="O12" s="49">
        <v>16.781130000000001</v>
      </c>
      <c r="P12" s="49">
        <v>16.497769999999999</v>
      </c>
      <c r="Q12" s="49">
        <v>16.672350000000002</v>
      </c>
      <c r="R12" s="49">
        <v>16.438929999999999</v>
      </c>
      <c r="S12" s="49">
        <v>16.838270000000001</v>
      </c>
      <c r="T12" s="49">
        <v>16.857199999999999</v>
      </c>
      <c r="U12" s="9"/>
      <c r="V12" s="9"/>
      <c r="W12" s="9"/>
      <c r="X12" s="9"/>
      <c r="Y12" s="9"/>
    </row>
    <row r="13" spans="1:25" x14ac:dyDescent="0.2">
      <c r="A13" s="14"/>
      <c r="F13" s="22"/>
      <c r="H13" s="22"/>
      <c r="U13" s="9"/>
      <c r="V13" s="9"/>
      <c r="W13" s="9"/>
      <c r="X13" s="9"/>
      <c r="Y13" s="9"/>
    </row>
    <row r="14" spans="1:25" ht="19" x14ac:dyDescent="0.25">
      <c r="A14" s="38" t="s">
        <v>13</v>
      </c>
      <c r="F14" s="22"/>
      <c r="H14" s="22"/>
      <c r="U14" s="9"/>
      <c r="V14" s="9"/>
      <c r="W14" s="9"/>
      <c r="X14" s="9"/>
      <c r="Y14" s="9"/>
    </row>
    <row r="15" spans="1:25" x14ac:dyDescent="0.2">
      <c r="A15" s="48" t="s">
        <v>32</v>
      </c>
      <c r="D15" s="12">
        <v>18.600000000000001</v>
      </c>
      <c r="E15" s="12">
        <v>18.329999999999998</v>
      </c>
      <c r="F15" s="22"/>
      <c r="G15" s="12">
        <v>18.649999999999999</v>
      </c>
      <c r="H15" s="22"/>
      <c r="K15" s="39">
        <v>16.73</v>
      </c>
      <c r="L15" s="39">
        <v>15.92</v>
      </c>
      <c r="M15" s="39">
        <v>16.13</v>
      </c>
      <c r="N15" s="39">
        <v>16.05</v>
      </c>
      <c r="O15" s="39">
        <v>15.32</v>
      </c>
      <c r="P15" s="39">
        <v>15.06</v>
      </c>
      <c r="Q15" s="39">
        <v>15.16</v>
      </c>
      <c r="R15" s="39">
        <v>14.88</v>
      </c>
      <c r="S15" s="39">
        <v>15.38</v>
      </c>
      <c r="T15" s="39">
        <v>15.89</v>
      </c>
      <c r="U15" s="9"/>
      <c r="V15" s="9"/>
      <c r="W15" s="9"/>
      <c r="X15" s="9"/>
      <c r="Y15" s="9"/>
    </row>
    <row r="16" spans="1:25" x14ac:dyDescent="0.2">
      <c r="A16" s="45" t="s">
        <v>83</v>
      </c>
      <c r="B16" s="27"/>
      <c r="E16" s="27"/>
      <c r="F16" s="58"/>
      <c r="G16" s="27"/>
      <c r="H16" s="58"/>
      <c r="K16" s="35">
        <v>19.371960000000001</v>
      </c>
      <c r="L16" s="35">
        <v>18.531379999999999</v>
      </c>
      <c r="M16" s="35">
        <v>18.77075</v>
      </c>
      <c r="N16" s="35">
        <v>18.565919999999998</v>
      </c>
      <c r="O16" s="35">
        <v>18.015619999999998</v>
      </c>
      <c r="P16" s="35">
        <v>17.571110000000001</v>
      </c>
      <c r="Q16" s="35">
        <v>17.672239999999999</v>
      </c>
      <c r="R16" s="40">
        <v>17.39913</v>
      </c>
      <c r="S16" s="40">
        <v>18.101759999999999</v>
      </c>
      <c r="T16" s="40">
        <v>18.793669999999999</v>
      </c>
      <c r="U16" s="9"/>
      <c r="V16" s="9"/>
      <c r="W16" s="9"/>
      <c r="X16" s="9"/>
      <c r="Y16" s="9"/>
    </row>
    <row r="17" spans="1:25" x14ac:dyDescent="0.2">
      <c r="A17" s="45" t="s">
        <v>87</v>
      </c>
      <c r="B17" s="22"/>
      <c r="E17" s="26"/>
      <c r="F17" s="58"/>
      <c r="G17" s="26"/>
      <c r="H17" s="58"/>
      <c r="K17" s="54">
        <v>19.364139999999999</v>
      </c>
      <c r="L17" s="54">
        <v>18.530989999999999</v>
      </c>
      <c r="M17" s="54">
        <v>18.77234</v>
      </c>
      <c r="N17" s="54">
        <v>18.583570000000002</v>
      </c>
      <c r="O17" s="54">
        <v>17.962039999999998</v>
      </c>
      <c r="P17" s="54">
        <v>17.54241</v>
      </c>
      <c r="Q17" s="54">
        <v>17.733640000000001</v>
      </c>
      <c r="R17" s="54">
        <v>17.412099999999999</v>
      </c>
      <c r="S17" s="54">
        <v>18.103079999999999</v>
      </c>
      <c r="T17" s="54">
        <v>18.74934</v>
      </c>
      <c r="U17" s="9"/>
      <c r="V17" s="9"/>
      <c r="W17" s="9"/>
      <c r="X17" s="9"/>
      <c r="Y17" s="9"/>
    </row>
    <row r="18" spans="1:25" x14ac:dyDescent="0.2">
      <c r="A18" s="45" t="s">
        <v>88</v>
      </c>
      <c r="B18" s="22"/>
      <c r="E18" s="26"/>
      <c r="F18" s="58"/>
      <c r="G18" s="26"/>
      <c r="H18" s="58"/>
      <c r="K18" s="49">
        <v>19.346730000000001</v>
      </c>
      <c r="L18" s="49">
        <v>18.49729</v>
      </c>
      <c r="M18" s="49">
        <v>18.758130000000001</v>
      </c>
      <c r="N18" s="49">
        <v>18.604089999999999</v>
      </c>
      <c r="O18" s="49">
        <v>17.915199999999999</v>
      </c>
      <c r="P18" s="49">
        <v>17.538609999999998</v>
      </c>
      <c r="Q18" s="49">
        <v>17.78445</v>
      </c>
      <c r="R18" s="49">
        <v>17.447870000000002</v>
      </c>
      <c r="S18" s="49">
        <v>18.145489999999999</v>
      </c>
      <c r="T18" s="49">
        <v>18.684449999999998</v>
      </c>
      <c r="U18" s="9"/>
      <c r="V18" s="9"/>
      <c r="W18" s="9"/>
      <c r="X18" s="9"/>
      <c r="Y18" s="9"/>
    </row>
    <row r="19" spans="1:25" x14ac:dyDescent="0.2">
      <c r="A19" s="46" t="s">
        <v>33</v>
      </c>
      <c r="D19" s="12">
        <v>16.63</v>
      </c>
      <c r="E19" s="12">
        <v>16.64</v>
      </c>
      <c r="F19" s="22"/>
      <c r="G19" s="12">
        <v>16.71</v>
      </c>
      <c r="H19" s="22"/>
      <c r="K19" s="39">
        <v>15.27</v>
      </c>
      <c r="L19" s="39">
        <v>15.15</v>
      </c>
      <c r="M19" s="39">
        <v>14.11</v>
      </c>
      <c r="N19" s="39">
        <v>14.28</v>
      </c>
      <c r="O19" s="39">
        <v>14.37</v>
      </c>
      <c r="P19" s="39">
        <v>14.03</v>
      </c>
      <c r="Q19" s="39">
        <v>14.32</v>
      </c>
      <c r="R19" s="39">
        <v>14.38</v>
      </c>
      <c r="S19" s="39">
        <v>14.62</v>
      </c>
      <c r="T19" s="39">
        <v>14.89</v>
      </c>
      <c r="U19" s="9"/>
      <c r="V19" s="9"/>
      <c r="W19" s="9"/>
      <c r="X19" s="9"/>
      <c r="Y19" s="9"/>
    </row>
    <row r="20" spans="1:25" x14ac:dyDescent="0.2">
      <c r="A20" s="45" t="s">
        <v>83</v>
      </c>
      <c r="B20" s="27"/>
      <c r="E20" s="27"/>
      <c r="F20" s="58"/>
      <c r="G20" s="27"/>
      <c r="H20" s="22"/>
      <c r="K20" s="35">
        <v>18.065429999999999</v>
      </c>
      <c r="L20" s="35">
        <v>17.838049999999999</v>
      </c>
      <c r="M20" s="35">
        <v>16.7104</v>
      </c>
      <c r="N20" s="35">
        <v>16.986940000000001</v>
      </c>
      <c r="O20" s="35">
        <v>17.154219999999999</v>
      </c>
      <c r="P20" s="35">
        <v>16.889769999999999</v>
      </c>
      <c r="Q20" s="35">
        <v>16.981310000000001</v>
      </c>
      <c r="R20" s="40">
        <v>17.03905</v>
      </c>
      <c r="S20" s="40">
        <v>17.290040000000001</v>
      </c>
      <c r="T20" s="40">
        <v>17.77327</v>
      </c>
      <c r="U20" s="9"/>
      <c r="V20" s="9"/>
      <c r="W20" s="9"/>
      <c r="X20" s="9"/>
      <c r="Y20" s="9"/>
    </row>
    <row r="21" spans="1:25" x14ac:dyDescent="0.2">
      <c r="A21" s="45" t="s">
        <v>87</v>
      </c>
      <c r="B21" s="22"/>
      <c r="E21" s="26"/>
      <c r="F21" s="58"/>
      <c r="G21" s="26"/>
      <c r="H21" s="58"/>
      <c r="K21" s="54">
        <v>18.085370000000001</v>
      </c>
      <c r="L21" s="54">
        <v>17.848310000000001</v>
      </c>
      <c r="M21" s="54">
        <v>16.721630000000001</v>
      </c>
      <c r="N21" s="54">
        <v>16.978719999999999</v>
      </c>
      <c r="O21" s="54">
        <v>17.136310000000002</v>
      </c>
      <c r="P21" s="54">
        <v>16.912220000000001</v>
      </c>
      <c r="Q21" s="54">
        <v>17.022770000000001</v>
      </c>
      <c r="R21" s="54">
        <v>17.04053</v>
      </c>
      <c r="S21" s="54">
        <v>17.356649999999998</v>
      </c>
      <c r="T21" s="54">
        <v>17.691310000000001</v>
      </c>
      <c r="U21" s="9"/>
      <c r="V21" s="9"/>
      <c r="W21" s="9"/>
      <c r="X21" s="9"/>
      <c r="Y21" s="9"/>
    </row>
    <row r="22" spans="1:25" x14ac:dyDescent="0.2">
      <c r="A22" s="45" t="s">
        <v>88</v>
      </c>
      <c r="B22" s="22"/>
      <c r="E22" s="26"/>
      <c r="F22" s="58"/>
      <c r="G22" s="26"/>
      <c r="H22" s="58"/>
      <c r="K22" s="49">
        <v>18.09205</v>
      </c>
      <c r="L22" s="49">
        <v>17.879580000000001</v>
      </c>
      <c r="M22" s="49">
        <v>16.708559999999999</v>
      </c>
      <c r="N22" s="49">
        <v>16.969860000000001</v>
      </c>
      <c r="O22" s="49">
        <v>17.093509999999998</v>
      </c>
      <c r="P22" s="49">
        <v>16.91582</v>
      </c>
      <c r="Q22" s="49">
        <v>17.02646</v>
      </c>
      <c r="R22" s="49">
        <v>17.058599999999998</v>
      </c>
      <c r="S22" s="49">
        <v>17.384869999999999</v>
      </c>
      <c r="T22" s="49">
        <v>17.623860000000001</v>
      </c>
      <c r="U22" s="9"/>
      <c r="V22" s="9"/>
      <c r="W22" s="9"/>
      <c r="X22" s="9"/>
      <c r="Y22" s="9"/>
    </row>
    <row r="23" spans="1:25" x14ac:dyDescent="0.2">
      <c r="A23" s="46" t="s">
        <v>34</v>
      </c>
      <c r="B23" s="22"/>
      <c r="E23" s="26"/>
      <c r="F23" s="58"/>
      <c r="G23" s="26"/>
      <c r="H23" s="58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">
      <c r="A24" s="45" t="s">
        <v>83</v>
      </c>
      <c r="B24" s="27"/>
      <c r="E24" s="27"/>
      <c r="F24" s="22"/>
      <c r="G24" s="27"/>
      <c r="H24" s="22"/>
      <c r="K24" s="35">
        <v>17.414829999999998</v>
      </c>
      <c r="L24" s="35">
        <v>16.01397</v>
      </c>
      <c r="M24" s="35">
        <v>16.721309999999999</v>
      </c>
      <c r="N24" s="35">
        <v>15.889049999999999</v>
      </c>
      <c r="O24" s="35">
        <v>16.446739999999998</v>
      </c>
      <c r="P24" s="35">
        <v>16.693819999999999</v>
      </c>
      <c r="Q24" s="35">
        <v>16.65081</v>
      </c>
      <c r="R24" s="40">
        <v>16.565460000000002</v>
      </c>
      <c r="S24" s="40">
        <v>16.976199999999999</v>
      </c>
      <c r="T24" s="40">
        <v>16.91076</v>
      </c>
      <c r="U24" s="9"/>
      <c r="V24" s="9"/>
      <c r="W24" s="9"/>
      <c r="X24" s="9"/>
      <c r="Y24" s="9"/>
    </row>
    <row r="25" spans="1:25" x14ac:dyDescent="0.2">
      <c r="A25" s="45" t="s">
        <v>87</v>
      </c>
      <c r="B25" s="22"/>
      <c r="F25" s="22"/>
      <c r="H25" s="22"/>
      <c r="K25" s="54">
        <v>17.37133</v>
      </c>
      <c r="L25" s="54">
        <v>16.062670000000001</v>
      </c>
      <c r="M25" s="54">
        <v>16.760539999999999</v>
      </c>
      <c r="N25" s="54">
        <v>15.967879999999999</v>
      </c>
      <c r="O25" s="54">
        <v>16.43825</v>
      </c>
      <c r="P25" s="54">
        <v>16.699719999999999</v>
      </c>
      <c r="Q25" s="54">
        <v>16.699269999999999</v>
      </c>
      <c r="R25" s="54">
        <v>16.637049999999999</v>
      </c>
      <c r="S25" s="54">
        <v>17.019100000000002</v>
      </c>
      <c r="T25" s="54">
        <v>16.864750000000001</v>
      </c>
      <c r="U25" s="9"/>
      <c r="V25" s="9"/>
      <c r="W25" s="9"/>
      <c r="X25" s="9"/>
      <c r="Y25" s="9"/>
    </row>
    <row r="26" spans="1:25" x14ac:dyDescent="0.2">
      <c r="A26" s="45" t="s">
        <v>88</v>
      </c>
      <c r="B26" s="22"/>
      <c r="F26" s="22"/>
      <c r="H26" s="22"/>
      <c r="K26" s="49">
        <v>17.366029999999999</v>
      </c>
      <c r="L26" s="49">
        <v>16.09863</v>
      </c>
      <c r="M26" s="49">
        <v>16.664439999999999</v>
      </c>
      <c r="N26" s="49">
        <v>15.95332</v>
      </c>
      <c r="O26" s="49">
        <v>16.408639999999998</v>
      </c>
      <c r="P26" s="49">
        <v>16.671869999999998</v>
      </c>
      <c r="Q26" s="49">
        <v>16.741050000000001</v>
      </c>
      <c r="R26" s="49">
        <v>16.627269999999999</v>
      </c>
      <c r="S26" s="49">
        <v>17.06467</v>
      </c>
      <c r="T26" s="49">
        <v>16.78576</v>
      </c>
      <c r="U26" s="9"/>
      <c r="V26" s="9"/>
      <c r="W26" s="9"/>
      <c r="X26" s="9"/>
      <c r="Y26" s="9"/>
    </row>
    <row r="27" spans="1:25" x14ac:dyDescent="0.2">
      <c r="A27" s="48" t="s">
        <v>35</v>
      </c>
      <c r="D27" s="12">
        <v>15.38</v>
      </c>
      <c r="E27" s="12">
        <v>15.24</v>
      </c>
      <c r="F27" s="22"/>
      <c r="G27" s="12">
        <v>15.21</v>
      </c>
      <c r="H27" s="22"/>
      <c r="K27" s="39">
        <v>12.46</v>
      </c>
      <c r="L27" s="39">
        <v>12.91</v>
      </c>
      <c r="M27" s="39">
        <v>13.07</v>
      </c>
      <c r="N27" s="39">
        <v>12.1</v>
      </c>
      <c r="O27" s="39">
        <v>11.85</v>
      </c>
      <c r="P27" s="39">
        <v>11.79</v>
      </c>
      <c r="Q27" s="39">
        <v>12.44</v>
      </c>
      <c r="R27" s="39">
        <v>12.4</v>
      </c>
      <c r="S27" s="39">
        <v>12.82</v>
      </c>
      <c r="T27" s="39">
        <v>13.33</v>
      </c>
      <c r="U27" s="9"/>
      <c r="V27" s="9"/>
      <c r="W27" s="9"/>
      <c r="X27" s="9"/>
      <c r="Y27" s="9"/>
    </row>
    <row r="28" spans="1:25" x14ac:dyDescent="0.2">
      <c r="A28" s="45" t="s">
        <v>83</v>
      </c>
      <c r="B28" s="27"/>
      <c r="E28" s="61"/>
      <c r="F28" s="22"/>
      <c r="G28" s="61"/>
      <c r="H28" s="22"/>
      <c r="K28" s="40">
        <v>15.7791</v>
      </c>
      <c r="L28" s="40">
        <v>16.1632</v>
      </c>
      <c r="M28" s="40">
        <v>16.190550000000002</v>
      </c>
      <c r="N28" s="40">
        <v>15.29542</v>
      </c>
      <c r="O28" s="40">
        <v>15.192080000000001</v>
      </c>
      <c r="P28" s="40">
        <v>15.111649999999999</v>
      </c>
      <c r="Q28" s="40">
        <v>15.637269999999999</v>
      </c>
      <c r="R28" s="40">
        <v>15.760730000000001</v>
      </c>
      <c r="S28" s="40">
        <v>16.139209999999999</v>
      </c>
      <c r="T28" s="40">
        <v>16.7303</v>
      </c>
      <c r="U28" s="9"/>
      <c r="V28" s="9"/>
      <c r="W28" s="9"/>
      <c r="X28" s="9"/>
    </row>
    <row r="29" spans="1:25" x14ac:dyDescent="0.2">
      <c r="A29" s="45" t="s">
        <v>87</v>
      </c>
      <c r="F29" s="22"/>
      <c r="H29" s="22"/>
      <c r="K29" s="54">
        <v>15.758929999999999</v>
      </c>
      <c r="L29" s="54">
        <v>16.173179999999999</v>
      </c>
      <c r="M29" s="54">
        <v>16.20438</v>
      </c>
      <c r="N29" s="54">
        <v>15.337149999999999</v>
      </c>
      <c r="O29" s="54">
        <v>15.139530000000001</v>
      </c>
      <c r="P29" s="54">
        <v>15.18519</v>
      </c>
      <c r="Q29" s="54">
        <v>15.67902</v>
      </c>
      <c r="R29" s="54">
        <v>15.78384</v>
      </c>
      <c r="S29" s="54">
        <v>16.187080000000002</v>
      </c>
      <c r="T29" s="54">
        <v>16.72852</v>
      </c>
      <c r="U29" s="9"/>
      <c r="V29" s="9"/>
      <c r="W29" s="9"/>
      <c r="X29" s="9"/>
    </row>
    <row r="30" spans="1:25" x14ac:dyDescent="0.2">
      <c r="A30" s="45" t="s">
        <v>88</v>
      </c>
      <c r="F30" s="22"/>
      <c r="H30" s="22"/>
      <c r="K30" s="49">
        <v>17.366029999999999</v>
      </c>
      <c r="L30" s="49">
        <v>16.09863</v>
      </c>
      <c r="M30" s="49">
        <v>16.664439999999999</v>
      </c>
      <c r="N30" s="49">
        <v>15.95332</v>
      </c>
      <c r="O30" s="49">
        <v>16.408639999999998</v>
      </c>
      <c r="P30" s="49">
        <v>16.671869999999998</v>
      </c>
      <c r="Q30" s="49">
        <v>16.741050000000001</v>
      </c>
      <c r="R30" s="49">
        <v>16.627269999999999</v>
      </c>
      <c r="S30" s="49">
        <v>17.06467</v>
      </c>
      <c r="T30" s="49">
        <v>16.78576</v>
      </c>
      <c r="U30" s="9"/>
      <c r="V30" s="9"/>
      <c r="W30" s="9"/>
      <c r="X30" s="9"/>
    </row>
    <row r="31" spans="1:25" x14ac:dyDescent="0.2">
      <c r="A31" s="28" t="s">
        <v>26</v>
      </c>
      <c r="F31" s="22"/>
      <c r="H31" s="22"/>
      <c r="U31" s="9"/>
      <c r="V31" s="9"/>
      <c r="W31" s="9"/>
      <c r="X31" s="9"/>
    </row>
    <row r="32" spans="1:25" x14ac:dyDescent="0.2">
      <c r="A32" s="51" t="s">
        <v>32</v>
      </c>
      <c r="D32" s="12">
        <f>D15</f>
        <v>18.600000000000001</v>
      </c>
      <c r="E32" s="18">
        <v>18.176780000000001</v>
      </c>
      <c r="F32" s="59"/>
      <c r="G32" s="18">
        <v>18.49119</v>
      </c>
      <c r="H32" s="59"/>
      <c r="J32" s="18"/>
      <c r="K32" s="39">
        <v>16.809999999999999</v>
      </c>
      <c r="L32" s="39">
        <v>16.21</v>
      </c>
      <c r="M32" s="39">
        <v>16.28</v>
      </c>
      <c r="N32" s="39">
        <v>16.22</v>
      </c>
      <c r="O32" s="39">
        <v>15.48</v>
      </c>
      <c r="P32" s="39">
        <v>15.06</v>
      </c>
      <c r="Q32" s="39">
        <v>15.2</v>
      </c>
      <c r="R32" s="39">
        <v>14.75</v>
      </c>
      <c r="S32" s="39">
        <v>15.22</v>
      </c>
      <c r="T32" s="39">
        <v>15.46</v>
      </c>
      <c r="U32" s="9"/>
      <c r="V32" s="9"/>
      <c r="W32" s="9"/>
      <c r="X32" s="9"/>
    </row>
    <row r="33" spans="1:28" x14ac:dyDescent="0.2">
      <c r="A33" s="45" t="s">
        <v>83</v>
      </c>
      <c r="B33" s="27"/>
      <c r="E33" s="36"/>
      <c r="F33" s="59"/>
      <c r="G33" s="36"/>
      <c r="H33" s="59"/>
      <c r="J33" s="18"/>
      <c r="K33" s="34">
        <v>19.47298</v>
      </c>
      <c r="L33" s="34">
        <v>18.874870000000001</v>
      </c>
      <c r="M33" s="34">
        <v>18.929390000000001</v>
      </c>
      <c r="N33" s="34">
        <v>18.74699</v>
      </c>
      <c r="O33" s="34">
        <v>18.211639999999999</v>
      </c>
      <c r="P33" s="34">
        <v>17.571110000000001</v>
      </c>
      <c r="Q33" s="34">
        <v>17.735279999999999</v>
      </c>
      <c r="R33" s="34">
        <v>17.248950000000001</v>
      </c>
      <c r="S33" s="34">
        <v>17.932759999999998</v>
      </c>
      <c r="T33" s="34">
        <v>18.381910000000001</v>
      </c>
      <c r="U33" s="9"/>
      <c r="V33" s="9"/>
      <c r="W33" s="9"/>
      <c r="X33" s="9"/>
    </row>
    <row r="34" spans="1:28" x14ac:dyDescent="0.2">
      <c r="A34" s="45" t="s">
        <v>87</v>
      </c>
      <c r="F34" s="22"/>
      <c r="H34" s="22"/>
      <c r="K34" s="54">
        <v>19.466290000000001</v>
      </c>
      <c r="L34" s="54">
        <v>18.8735</v>
      </c>
      <c r="M34" s="54">
        <v>18.931239999999999</v>
      </c>
      <c r="N34" s="54">
        <v>18.76737</v>
      </c>
      <c r="O34" s="54">
        <v>18.163450000000001</v>
      </c>
      <c r="P34" s="54">
        <v>17.54241</v>
      </c>
      <c r="Q34" s="54">
        <v>17.803940000000001</v>
      </c>
      <c r="R34" s="54">
        <v>17.260339999999999</v>
      </c>
      <c r="S34" s="54">
        <v>17.939109999999999</v>
      </c>
      <c r="T34" s="54">
        <v>18.33813</v>
      </c>
      <c r="U34" s="9"/>
      <c r="V34" s="9"/>
      <c r="W34" s="9"/>
      <c r="X34" s="9"/>
    </row>
    <row r="35" spans="1:28" x14ac:dyDescent="0.2">
      <c r="A35" s="53" t="s">
        <v>88</v>
      </c>
      <c r="F35" s="22"/>
      <c r="H35" s="22"/>
      <c r="K35" s="49">
        <v>19.44866</v>
      </c>
      <c r="L35" s="49">
        <v>18.836400000000001</v>
      </c>
      <c r="M35" s="49">
        <v>18.918209999999998</v>
      </c>
      <c r="N35" s="49">
        <v>18.78706</v>
      </c>
      <c r="O35" s="49">
        <v>18.112200000000001</v>
      </c>
      <c r="P35" s="49">
        <v>17.538609999999998</v>
      </c>
      <c r="Q35" s="49">
        <v>17.8521</v>
      </c>
      <c r="R35" s="49">
        <v>17.294899999999998</v>
      </c>
      <c r="S35" s="49">
        <v>17.980440000000002</v>
      </c>
      <c r="T35" s="49">
        <v>18.27347</v>
      </c>
      <c r="U35" s="9"/>
      <c r="V35" s="9"/>
      <c r="W35" s="9"/>
      <c r="X35" s="9"/>
    </row>
    <row r="36" spans="1:28" x14ac:dyDescent="0.2">
      <c r="A36" s="51" t="s">
        <v>33</v>
      </c>
      <c r="D36" s="12">
        <f>D19</f>
        <v>16.63</v>
      </c>
      <c r="E36" s="18">
        <v>16.101220000000001</v>
      </c>
      <c r="F36" s="59"/>
      <c r="G36" s="18">
        <v>16.456440000000001</v>
      </c>
      <c r="H36" s="59"/>
      <c r="J36" s="18"/>
      <c r="K36" s="39">
        <f>K19</f>
        <v>15.27</v>
      </c>
      <c r="L36" s="39">
        <v>15.42</v>
      </c>
      <c r="M36" s="39">
        <v>15.48</v>
      </c>
      <c r="N36" s="39">
        <v>14.28</v>
      </c>
      <c r="O36" s="39">
        <v>14.5</v>
      </c>
      <c r="P36" s="39">
        <v>14.03</v>
      </c>
      <c r="Q36" s="39">
        <v>14.33</v>
      </c>
      <c r="R36" s="39">
        <v>14.25</v>
      </c>
      <c r="S36" s="39">
        <v>14.48</v>
      </c>
      <c r="T36" s="39">
        <v>14.66</v>
      </c>
      <c r="U36" s="9"/>
    </row>
    <row r="37" spans="1:28" x14ac:dyDescent="0.2">
      <c r="A37" s="45" t="s">
        <v>83</v>
      </c>
      <c r="B37" s="27"/>
      <c r="E37" s="36"/>
      <c r="F37" s="59"/>
      <c r="G37" s="36"/>
      <c r="H37" s="59"/>
      <c r="J37" s="18"/>
      <c r="K37" s="34">
        <v>18.22672</v>
      </c>
      <c r="L37" s="34">
        <v>18.203949999999999</v>
      </c>
      <c r="M37" s="34">
        <v>16.926590000000001</v>
      </c>
      <c r="N37" s="34">
        <v>17.201000000000001</v>
      </c>
      <c r="O37" s="34">
        <v>17.363019999999999</v>
      </c>
      <c r="P37" s="34">
        <v>16.889769999999999</v>
      </c>
      <c r="Q37" s="34">
        <v>17.004270000000002</v>
      </c>
      <c r="R37" s="34">
        <v>16.893260000000001</v>
      </c>
      <c r="S37" s="34">
        <v>17.134550000000001</v>
      </c>
      <c r="T37" s="34">
        <v>17.53341</v>
      </c>
      <c r="U37" s="9"/>
    </row>
    <row r="38" spans="1:28" x14ac:dyDescent="0.2">
      <c r="A38" s="45" t="s">
        <v>87</v>
      </c>
      <c r="B38" s="22"/>
      <c r="C38" s="22"/>
      <c r="D38" s="22"/>
      <c r="E38" s="59"/>
      <c r="F38" s="59"/>
      <c r="G38" s="59"/>
      <c r="H38" s="59"/>
      <c r="J38" s="18"/>
      <c r="K38" s="54">
        <v>18.253589999999999</v>
      </c>
      <c r="L38" s="54">
        <v>18.212209999999999</v>
      </c>
      <c r="M38" s="54">
        <v>16.937270000000002</v>
      </c>
      <c r="N38" s="54">
        <v>17.196149999999999</v>
      </c>
      <c r="O38" s="54">
        <v>17.349399999999999</v>
      </c>
      <c r="P38" s="54">
        <v>16.912220000000001</v>
      </c>
      <c r="Q38" s="54">
        <v>17.047090000000001</v>
      </c>
      <c r="R38" s="54">
        <v>16.895900000000001</v>
      </c>
      <c r="S38" s="54">
        <v>17.200289999999999</v>
      </c>
      <c r="T38" s="54">
        <v>17.451059999999998</v>
      </c>
      <c r="U38" s="9"/>
    </row>
    <row r="39" spans="1:28" x14ac:dyDescent="0.2">
      <c r="A39" s="45" t="s">
        <v>88</v>
      </c>
      <c r="B39" s="22"/>
      <c r="C39" s="22"/>
      <c r="D39" s="22"/>
      <c r="E39" s="59"/>
      <c r="F39" s="59"/>
      <c r="G39" s="59"/>
      <c r="H39" s="59"/>
      <c r="J39" s="18"/>
      <c r="K39" s="49">
        <v>18.25468</v>
      </c>
      <c r="L39" s="49">
        <v>18.245419999999999</v>
      </c>
      <c r="M39" s="49">
        <v>16.92381</v>
      </c>
      <c r="N39" s="49">
        <v>17.18779</v>
      </c>
      <c r="O39" s="49">
        <v>17.30125</v>
      </c>
      <c r="P39" s="49">
        <v>16.91582</v>
      </c>
      <c r="Q39" s="49">
        <v>17.049859999999999</v>
      </c>
      <c r="R39" s="49">
        <v>16.91534</v>
      </c>
      <c r="S39" s="49">
        <v>17.230419999999999</v>
      </c>
      <c r="T39" s="49">
        <v>17.384589999999999</v>
      </c>
      <c r="U39" s="9"/>
    </row>
    <row r="40" spans="1:28" x14ac:dyDescent="0.2">
      <c r="A40" s="51" t="s">
        <v>34</v>
      </c>
      <c r="D40" s="12">
        <f>D22</f>
        <v>0</v>
      </c>
      <c r="E40" s="18">
        <v>15.74198</v>
      </c>
      <c r="F40" s="59"/>
      <c r="G40" s="18">
        <v>15.430529999999999</v>
      </c>
      <c r="H40" s="59"/>
      <c r="J40" s="18"/>
      <c r="K40" s="39">
        <v>15.58</v>
      </c>
      <c r="L40" s="39">
        <v>13.65</v>
      </c>
      <c r="M40" s="39">
        <v>14.13</v>
      </c>
      <c r="N40" s="39">
        <v>13.43</v>
      </c>
      <c r="O40" s="39">
        <v>13.74</v>
      </c>
      <c r="P40" s="39">
        <v>13.79</v>
      </c>
      <c r="Q40" s="39">
        <v>14.02</v>
      </c>
      <c r="R40" s="39">
        <v>13.65</v>
      </c>
      <c r="S40" s="39">
        <v>13.95</v>
      </c>
      <c r="T40" s="39">
        <v>13.49</v>
      </c>
      <c r="U40" s="9"/>
    </row>
    <row r="41" spans="1:28" x14ac:dyDescent="0.2">
      <c r="A41" s="45" t="s">
        <v>83</v>
      </c>
      <c r="B41" s="27"/>
      <c r="E41" s="36"/>
      <c r="F41" s="59"/>
      <c r="G41" s="36"/>
      <c r="H41" s="59"/>
      <c r="J41" s="18"/>
      <c r="K41" s="34">
        <v>17.456099999999999</v>
      </c>
      <c r="L41" s="34">
        <v>16.467849999999999</v>
      </c>
      <c r="M41" s="34">
        <v>16.93919</v>
      </c>
      <c r="N41" s="34">
        <v>16.17155</v>
      </c>
      <c r="O41" s="34">
        <v>16.65372</v>
      </c>
      <c r="P41" s="34">
        <v>16.693819999999999</v>
      </c>
      <c r="Q41" s="34">
        <v>16.66893</v>
      </c>
      <c r="R41" s="34">
        <v>16.434640000000002</v>
      </c>
      <c r="S41" s="34">
        <v>16.811350000000001</v>
      </c>
      <c r="T41" s="34">
        <v>16.537120000000002</v>
      </c>
      <c r="U41" s="9"/>
    </row>
    <row r="42" spans="1:28" x14ac:dyDescent="0.2">
      <c r="A42" s="45" t="s">
        <v>87</v>
      </c>
      <c r="F42" s="22"/>
      <c r="H42" s="22"/>
      <c r="K42" s="54">
        <v>17.415130000000001</v>
      </c>
      <c r="L42" s="54">
        <v>16.517219999999998</v>
      </c>
      <c r="M42" s="54">
        <v>16.988810000000001</v>
      </c>
      <c r="N42" s="54">
        <v>16.249939999999999</v>
      </c>
      <c r="O42" s="54">
        <v>16.6431</v>
      </c>
      <c r="P42" s="54">
        <v>16.699719999999999</v>
      </c>
      <c r="Q42" s="54">
        <v>16.7194</v>
      </c>
      <c r="R42" s="54">
        <v>16.50339</v>
      </c>
      <c r="S42" s="54">
        <v>16.848839999999999</v>
      </c>
      <c r="T42" s="54">
        <v>16.485499999999998</v>
      </c>
    </row>
    <row r="43" spans="1:28" x14ac:dyDescent="0.2">
      <c r="A43" s="53" t="s">
        <v>88</v>
      </c>
      <c r="F43" s="22"/>
      <c r="H43" s="22"/>
      <c r="K43" s="49">
        <v>17.409179999999999</v>
      </c>
      <c r="L43" s="49">
        <v>16.544899999999998</v>
      </c>
      <c r="M43" s="49">
        <v>16.89038</v>
      </c>
      <c r="N43" s="49">
        <v>16.233450000000001</v>
      </c>
      <c r="O43" s="49">
        <v>16.611219999999999</v>
      </c>
      <c r="P43" s="49">
        <v>16.671869999999998</v>
      </c>
      <c r="Q43" s="49">
        <v>16.761759999999999</v>
      </c>
      <c r="R43" s="49">
        <v>16.49492</v>
      </c>
      <c r="S43" s="49">
        <v>16.895689999999998</v>
      </c>
      <c r="T43" s="49">
        <v>16.406649999999999</v>
      </c>
    </row>
    <row r="44" spans="1:28" x14ac:dyDescent="0.2">
      <c r="A44" s="51" t="s">
        <v>35</v>
      </c>
      <c r="D44" s="12">
        <f>D27</f>
        <v>15.38</v>
      </c>
      <c r="E44" s="18">
        <v>14.957509999999999</v>
      </c>
      <c r="F44" s="59"/>
      <c r="G44" s="18">
        <v>14.98869</v>
      </c>
      <c r="H44" s="59"/>
      <c r="J44" s="18"/>
      <c r="K44" s="41">
        <v>12.65</v>
      </c>
      <c r="L44" s="41">
        <v>13.3</v>
      </c>
      <c r="M44" s="41">
        <v>13.28</v>
      </c>
      <c r="N44" s="41">
        <v>13.31</v>
      </c>
      <c r="O44" s="41">
        <v>12.06</v>
      </c>
      <c r="P44" s="41">
        <v>11.79</v>
      </c>
      <c r="Q44" s="41">
        <v>12.44</v>
      </c>
      <c r="R44" s="41">
        <v>12.25</v>
      </c>
      <c r="S44" s="41">
        <v>12.62</v>
      </c>
      <c r="T44" s="41">
        <v>12.95</v>
      </c>
      <c r="U44" s="9"/>
    </row>
    <row r="45" spans="1:28" x14ac:dyDescent="0.2">
      <c r="A45" s="45" t="s">
        <v>83</v>
      </c>
      <c r="H45" s="60"/>
      <c r="I45" s="9"/>
      <c r="J45" s="9"/>
      <c r="K45" s="34">
        <v>15.99676</v>
      </c>
      <c r="L45" s="34">
        <v>16.57414</v>
      </c>
      <c r="M45" s="34">
        <v>16.438880000000001</v>
      </c>
      <c r="N45" s="34">
        <v>15.535819999999999</v>
      </c>
      <c r="O45" s="34">
        <v>15.410220000000001</v>
      </c>
      <c r="P45" s="34">
        <v>15.111649999999999</v>
      </c>
      <c r="Q45" s="34">
        <v>15.6501</v>
      </c>
      <c r="R45" s="34">
        <v>15.60812</v>
      </c>
      <c r="S45" s="34">
        <v>15.944900000000001</v>
      </c>
      <c r="T45" s="34">
        <v>16.3536</v>
      </c>
    </row>
    <row r="46" spans="1:28" x14ac:dyDescent="0.2">
      <c r="A46" s="45" t="s">
        <v>87</v>
      </c>
      <c r="F46" s="22"/>
      <c r="H46" s="22"/>
      <c r="K46" s="54">
        <v>15.973050000000001</v>
      </c>
      <c r="L46" s="54">
        <v>16.58747</v>
      </c>
      <c r="M46" s="54">
        <v>16.448879999999999</v>
      </c>
      <c r="N46" s="54">
        <v>15.57968</v>
      </c>
      <c r="O46" s="54">
        <v>15.36007</v>
      </c>
      <c r="P46" s="54">
        <v>15.18519</v>
      </c>
      <c r="Q46" s="54">
        <v>15.694940000000001</v>
      </c>
      <c r="R46" s="54">
        <v>15.63279</v>
      </c>
      <c r="S46" s="54">
        <v>15.98692</v>
      </c>
      <c r="T46" s="54">
        <v>16.34759</v>
      </c>
      <c r="X46" s="9"/>
      <c r="Y46" s="9"/>
      <c r="Z46" s="9"/>
      <c r="AA46" s="9"/>
      <c r="AB46" s="9"/>
    </row>
    <row r="47" spans="1:28" x14ac:dyDescent="0.2">
      <c r="A47" s="53" t="s">
        <v>88</v>
      </c>
      <c r="F47" s="22"/>
      <c r="H47" s="22"/>
      <c r="K47" s="49">
        <v>15.99616</v>
      </c>
      <c r="L47" s="49">
        <v>16.563269999999999</v>
      </c>
      <c r="M47" s="49">
        <v>16.464009999999998</v>
      </c>
      <c r="N47" s="49">
        <v>15.569179999999999</v>
      </c>
      <c r="O47" s="49">
        <v>15.35516</v>
      </c>
      <c r="P47" s="49">
        <v>15.172129999999999</v>
      </c>
      <c r="Q47" s="49">
        <v>15.68346</v>
      </c>
      <c r="R47" s="49">
        <v>15.63954</v>
      </c>
      <c r="S47" s="49">
        <v>16.030280000000001</v>
      </c>
      <c r="T47" s="49">
        <v>16.3017</v>
      </c>
      <c r="X47" s="9"/>
      <c r="Y47" s="9"/>
      <c r="Z47" s="9"/>
      <c r="AA47" s="9"/>
      <c r="AB47" s="9"/>
    </row>
    <row r="48" spans="1:28" x14ac:dyDescent="0.2">
      <c r="A48" s="14"/>
      <c r="F48" s="22"/>
      <c r="G48" s="12">
        <f>G32</f>
        <v>18.49119</v>
      </c>
      <c r="H48" s="22"/>
      <c r="I48" s="12" t="e">
        <f>(G48+#REF!)/2</f>
        <v>#REF!</v>
      </c>
      <c r="K48" s="39">
        <f>K36</f>
        <v>15.27</v>
      </c>
      <c r="X48" s="9"/>
      <c r="Y48" s="9"/>
      <c r="Z48" s="9"/>
      <c r="AA48" s="9"/>
      <c r="AB48" s="9"/>
    </row>
    <row r="49" spans="1:28" x14ac:dyDescent="0.2">
      <c r="A49" s="14"/>
      <c r="F49" s="22"/>
      <c r="G49" s="12">
        <f>G36</f>
        <v>16.456440000000001</v>
      </c>
      <c r="H49" s="22"/>
      <c r="I49" s="12">
        <f>(G49+K48)/2</f>
        <v>15.86322</v>
      </c>
      <c r="K49" s="39">
        <f>K40</f>
        <v>15.58</v>
      </c>
      <c r="X49" s="9"/>
      <c r="Y49" s="9"/>
      <c r="Z49" s="9"/>
      <c r="AA49" s="9"/>
      <c r="AB49" s="9"/>
    </row>
    <row r="50" spans="1:28" x14ac:dyDescent="0.2">
      <c r="A50" s="14"/>
      <c r="F50" s="22"/>
      <c r="G50" s="12">
        <f>G40</f>
        <v>15.430529999999999</v>
      </c>
      <c r="H50" s="22"/>
      <c r="I50" s="12">
        <f>(G50+K49)/2</f>
        <v>15.505265</v>
      </c>
      <c r="K50" s="39">
        <f>K44</f>
        <v>12.65</v>
      </c>
      <c r="X50" s="9"/>
      <c r="Y50" s="9"/>
      <c r="Z50" s="9"/>
      <c r="AA50" s="9"/>
      <c r="AB50" s="9"/>
    </row>
    <row r="51" spans="1:28" x14ac:dyDescent="0.2">
      <c r="A51" s="14"/>
      <c r="F51" s="22"/>
      <c r="G51" s="12">
        <f>G44</f>
        <v>14.98869</v>
      </c>
      <c r="H51" s="22"/>
      <c r="I51" s="12">
        <f>(G51+K50)/2</f>
        <v>13.819345</v>
      </c>
      <c r="X51" s="9"/>
      <c r="Y51" s="9"/>
      <c r="Z51" s="9"/>
      <c r="AA51" s="9"/>
      <c r="AB51" s="9"/>
    </row>
    <row r="52" spans="1:28" ht="19" x14ac:dyDescent="0.25">
      <c r="A52" s="38" t="s">
        <v>18</v>
      </c>
      <c r="F52" s="22"/>
      <c r="H52" s="22"/>
      <c r="X52" s="9"/>
      <c r="Y52" s="9"/>
      <c r="Z52" s="9"/>
      <c r="AA52" s="9"/>
      <c r="AB52" s="9"/>
    </row>
    <row r="53" spans="1:28" x14ac:dyDescent="0.2">
      <c r="A53" s="46" t="s">
        <v>84</v>
      </c>
      <c r="B53" s="12">
        <v>12.66</v>
      </c>
      <c r="D53" s="12">
        <v>12.66</v>
      </c>
      <c r="E53" s="12">
        <v>12.41</v>
      </c>
      <c r="G53" s="12">
        <v>12.7</v>
      </c>
      <c r="H53" s="22"/>
      <c r="K53" s="39">
        <v>11.2</v>
      </c>
      <c r="L53" s="39">
        <v>10.98</v>
      </c>
      <c r="M53" s="39">
        <v>11.35</v>
      </c>
      <c r="N53" s="39">
        <v>10.55</v>
      </c>
      <c r="O53" s="39">
        <v>10.72</v>
      </c>
      <c r="P53" s="39">
        <v>10.27</v>
      </c>
      <c r="Q53" s="39">
        <v>10.59</v>
      </c>
      <c r="R53" s="39">
        <v>10.28</v>
      </c>
      <c r="S53" s="39">
        <v>10.79</v>
      </c>
      <c r="T53" s="39">
        <v>10.61</v>
      </c>
      <c r="X53" s="9"/>
      <c r="Y53" s="9"/>
      <c r="Z53" s="9"/>
      <c r="AA53" s="9"/>
      <c r="AB53" s="9"/>
    </row>
    <row r="54" spans="1:28" x14ac:dyDescent="0.2">
      <c r="A54" s="52" t="s">
        <v>83</v>
      </c>
      <c r="B54" s="35"/>
      <c r="C54" s="9"/>
      <c r="D54" s="9"/>
      <c r="E54" s="35"/>
      <c r="F54" s="60"/>
      <c r="G54" s="35"/>
      <c r="H54" s="22"/>
      <c r="K54" s="40">
        <v>13.849170000000001</v>
      </c>
      <c r="L54" s="40">
        <v>13.623089999999999</v>
      </c>
      <c r="M54" s="40">
        <v>13.811120000000001</v>
      </c>
      <c r="N54" s="40">
        <v>13.19242</v>
      </c>
      <c r="O54" s="40">
        <v>13.32</v>
      </c>
      <c r="P54" s="40">
        <v>12.990930000000001</v>
      </c>
      <c r="Q54" s="40">
        <v>13.268929999999999</v>
      </c>
      <c r="R54" s="40">
        <v>12.919689999999999</v>
      </c>
      <c r="S54" s="40">
        <v>13.66994</v>
      </c>
      <c r="T54" s="40">
        <v>13.568759999999999</v>
      </c>
      <c r="X54" s="9"/>
      <c r="Y54" s="9"/>
      <c r="Z54" s="9"/>
      <c r="AA54" s="9"/>
      <c r="AB54" s="9"/>
    </row>
    <row r="55" spans="1:28" x14ac:dyDescent="0.2">
      <c r="A55" s="52" t="s">
        <v>87</v>
      </c>
      <c r="H55" s="22"/>
      <c r="K55" s="54">
        <v>13.806979999999999</v>
      </c>
      <c r="L55" s="54">
        <v>13.622949999999999</v>
      </c>
      <c r="M55" s="54">
        <v>13.807550000000001</v>
      </c>
      <c r="N55" s="54">
        <v>13.18835</v>
      </c>
      <c r="O55" s="54">
        <v>13.303050000000001</v>
      </c>
      <c r="P55" s="54">
        <v>13.02102</v>
      </c>
      <c r="Q55" s="54">
        <v>13.28543</v>
      </c>
      <c r="R55" s="54">
        <v>12.93735</v>
      </c>
      <c r="S55" s="54">
        <v>13.715009999999999</v>
      </c>
      <c r="T55" s="54">
        <v>13.49605</v>
      </c>
      <c r="X55" s="9"/>
      <c r="Y55" s="9"/>
      <c r="Z55" s="9"/>
      <c r="AA55" s="9"/>
      <c r="AB55" s="9"/>
    </row>
    <row r="56" spans="1:28" x14ac:dyDescent="0.2">
      <c r="A56" s="45" t="s">
        <v>88</v>
      </c>
      <c r="H56" s="22"/>
      <c r="K56" s="49">
        <v>13.823539999999999</v>
      </c>
      <c r="L56" s="49">
        <v>13.654210000000001</v>
      </c>
      <c r="M56" s="49">
        <v>13.76412</v>
      </c>
      <c r="N56" s="49">
        <v>13.18591</v>
      </c>
      <c r="O56" s="49">
        <v>13.287380000000001</v>
      </c>
      <c r="P56" s="49">
        <v>13.02256</v>
      </c>
      <c r="Q56" s="49">
        <v>13.301069999999999</v>
      </c>
      <c r="R56" s="49">
        <v>12.948270000000001</v>
      </c>
      <c r="S56" s="49">
        <v>13.75249</v>
      </c>
      <c r="T56" s="49">
        <v>13.45852</v>
      </c>
    </row>
    <row r="57" spans="1:28" x14ac:dyDescent="0.2">
      <c r="A57" s="46" t="s">
        <v>85</v>
      </c>
      <c r="B57" s="12">
        <v>17.11</v>
      </c>
      <c r="D57" s="12">
        <v>17.11</v>
      </c>
      <c r="E57" s="12">
        <v>17.14</v>
      </c>
      <c r="G57" s="12">
        <v>16.96</v>
      </c>
      <c r="H57" s="22"/>
      <c r="K57" s="41">
        <v>15.32</v>
      </c>
      <c r="L57" s="41">
        <v>14.9</v>
      </c>
      <c r="M57" s="41">
        <v>14.52</v>
      </c>
      <c r="N57" s="41">
        <v>14.5</v>
      </c>
      <c r="O57" s="41">
        <v>14.11</v>
      </c>
      <c r="P57" s="41">
        <v>13.9</v>
      </c>
      <c r="Q57" s="41">
        <v>14.16</v>
      </c>
      <c r="R57" s="41">
        <v>13.82</v>
      </c>
      <c r="S57" s="41">
        <v>14.17</v>
      </c>
      <c r="T57" s="41">
        <v>14.05</v>
      </c>
      <c r="X57" s="9"/>
      <c r="Y57" s="9"/>
      <c r="Z57" s="9"/>
      <c r="AA57" s="9"/>
    </row>
    <row r="58" spans="1:28" x14ac:dyDescent="0.2">
      <c r="A58" s="52" t="s">
        <v>83</v>
      </c>
      <c r="B58" s="35"/>
      <c r="C58" s="9"/>
      <c r="D58" s="9"/>
      <c r="E58" s="35"/>
      <c r="F58" s="60"/>
      <c r="G58" s="35"/>
      <c r="H58" s="22"/>
      <c r="K58" s="40">
        <v>18.232040000000001</v>
      </c>
      <c r="L58" s="40">
        <v>17.7684</v>
      </c>
      <c r="M58" s="40">
        <v>17.33136</v>
      </c>
      <c r="N58" s="40">
        <v>17.182310000000001</v>
      </c>
      <c r="O58" s="40">
        <v>17.105979999999999</v>
      </c>
      <c r="P58" s="40">
        <v>16.80143</v>
      </c>
      <c r="Q58" s="40">
        <v>16.88533</v>
      </c>
      <c r="R58" s="40">
        <v>16.70242</v>
      </c>
      <c r="S58" s="40">
        <v>16.912780000000001</v>
      </c>
      <c r="T58" s="40">
        <v>17.048539999999999</v>
      </c>
      <c r="X58" s="9"/>
      <c r="Y58" s="9"/>
      <c r="Z58" s="9"/>
      <c r="AA58" s="9"/>
      <c r="AB58" s="9"/>
    </row>
    <row r="59" spans="1:28" x14ac:dyDescent="0.2">
      <c r="A59" s="52" t="s">
        <v>87</v>
      </c>
      <c r="H59" s="22"/>
      <c r="K59" s="54">
        <v>18.243200000000002</v>
      </c>
      <c r="L59" s="54">
        <v>17.754020000000001</v>
      </c>
      <c r="M59" s="54">
        <v>17.344180000000001</v>
      </c>
      <c r="N59" s="54">
        <v>17.195730000000001</v>
      </c>
      <c r="O59" s="54">
        <v>17.08343</v>
      </c>
      <c r="P59" s="54">
        <v>16.802330000000001</v>
      </c>
      <c r="Q59" s="54">
        <v>16.886479999999999</v>
      </c>
      <c r="R59" s="54">
        <v>16.752410000000001</v>
      </c>
      <c r="S59" s="54">
        <v>16.896139999999999</v>
      </c>
      <c r="T59" s="54">
        <v>17.031680000000001</v>
      </c>
      <c r="X59" s="9"/>
      <c r="Y59" s="9"/>
      <c r="Z59" s="9"/>
      <c r="AA59" s="9"/>
      <c r="AB59" s="9"/>
    </row>
    <row r="60" spans="1:28" x14ac:dyDescent="0.2">
      <c r="A60" s="45" t="s">
        <v>88</v>
      </c>
      <c r="H60" s="22"/>
      <c r="K60" s="49">
        <v>18.234970000000001</v>
      </c>
      <c r="L60" s="49">
        <v>17.746400000000001</v>
      </c>
      <c r="M60" s="49">
        <v>17.317029999999999</v>
      </c>
      <c r="N60" s="49">
        <v>17.191700000000001</v>
      </c>
      <c r="O60" s="49">
        <v>17.033619999999999</v>
      </c>
      <c r="P60" s="49">
        <v>16.789480000000001</v>
      </c>
      <c r="Q60" s="49">
        <v>16.90447</v>
      </c>
      <c r="R60" s="49">
        <v>16.754919999999998</v>
      </c>
      <c r="S60" s="49">
        <v>16.954699999999999</v>
      </c>
      <c r="T60" s="49">
        <v>16.99954</v>
      </c>
      <c r="X60" s="9"/>
      <c r="Y60" s="9"/>
      <c r="Z60" s="9"/>
      <c r="AA60" s="9"/>
      <c r="AB60" s="9"/>
    </row>
    <row r="61" spans="1:28" x14ac:dyDescent="0.2">
      <c r="A61" s="46" t="s">
        <v>86</v>
      </c>
      <c r="B61" s="12">
        <v>19.91</v>
      </c>
      <c r="D61" s="12">
        <v>19.91</v>
      </c>
      <c r="E61" s="12">
        <v>19.97</v>
      </c>
      <c r="G61" s="12">
        <v>19.670000000000002</v>
      </c>
      <c r="H61" s="22"/>
      <c r="K61" s="41">
        <v>18.100000000000001</v>
      </c>
      <c r="L61" s="41">
        <v>17.53</v>
      </c>
      <c r="M61" s="41">
        <v>16.97</v>
      </c>
      <c r="N61" s="41">
        <v>16.5</v>
      </c>
      <c r="O61" s="41">
        <v>16.39</v>
      </c>
      <c r="P61" s="41">
        <v>16.190000000000001</v>
      </c>
      <c r="Q61" s="41">
        <v>16.09</v>
      </c>
      <c r="R61" s="41">
        <v>16.100000000000001</v>
      </c>
      <c r="S61" s="41">
        <v>16.02</v>
      </c>
      <c r="T61" s="41">
        <v>16.43</v>
      </c>
      <c r="X61" s="9"/>
      <c r="Y61" s="9"/>
      <c r="Z61" s="9"/>
      <c r="AA61" s="9"/>
      <c r="AB61" s="9"/>
    </row>
    <row r="62" spans="1:28" x14ac:dyDescent="0.2">
      <c r="A62" s="52" t="s">
        <v>83</v>
      </c>
      <c r="B62" s="35"/>
      <c r="C62" s="9"/>
      <c r="D62" s="9"/>
      <c r="E62" s="35"/>
      <c r="F62" s="60"/>
      <c r="G62" s="35"/>
      <c r="H62" s="22"/>
      <c r="K62" s="40">
        <v>21.18892</v>
      </c>
      <c r="L62" s="40">
        <v>20.667860000000001</v>
      </c>
      <c r="M62" s="40">
        <v>20.093</v>
      </c>
      <c r="N62" s="40">
        <v>19.528110000000002</v>
      </c>
      <c r="O62" s="40">
        <v>19.621670000000002</v>
      </c>
      <c r="P62" s="40">
        <v>19.33616</v>
      </c>
      <c r="Q62" s="40">
        <v>18.99944</v>
      </c>
      <c r="R62" s="40">
        <v>19.182120000000001</v>
      </c>
      <c r="S62" s="40">
        <v>19.173539999999999</v>
      </c>
      <c r="T62" s="40">
        <v>19.627189999999999</v>
      </c>
      <c r="X62" s="9"/>
      <c r="Y62" s="9"/>
      <c r="Z62" s="9"/>
      <c r="AA62" s="9"/>
      <c r="AB62" s="9"/>
    </row>
    <row r="63" spans="1:28" x14ac:dyDescent="0.2">
      <c r="A63" s="52" t="s">
        <v>87</v>
      </c>
      <c r="H63" s="22"/>
      <c r="K63" s="54">
        <v>21.180599999999998</v>
      </c>
      <c r="L63" s="54">
        <v>20.730039999999999</v>
      </c>
      <c r="M63" s="54">
        <v>20.159269999999999</v>
      </c>
      <c r="N63" s="54">
        <v>19.69454</v>
      </c>
      <c r="O63" s="54">
        <v>19.571490000000001</v>
      </c>
      <c r="P63" s="54">
        <v>19.357230000000001</v>
      </c>
      <c r="Q63" s="54">
        <v>19.077680000000001</v>
      </c>
      <c r="R63" s="54">
        <v>19.202179999999998</v>
      </c>
      <c r="S63" s="54">
        <v>19.322959999999998</v>
      </c>
      <c r="T63" s="54">
        <v>19.607859999999999</v>
      </c>
      <c r="X63" s="9"/>
      <c r="Y63" s="9"/>
      <c r="Z63" s="9"/>
      <c r="AA63" s="9"/>
      <c r="AB63" s="9"/>
    </row>
    <row r="64" spans="1:28" x14ac:dyDescent="0.2">
      <c r="A64" s="45" t="s">
        <v>88</v>
      </c>
      <c r="H64" s="22"/>
      <c r="K64" s="49">
        <v>21.163229999999999</v>
      </c>
      <c r="L64" s="49">
        <v>20.694130000000001</v>
      </c>
      <c r="M64" s="49">
        <v>20.10848</v>
      </c>
      <c r="N64" s="49">
        <v>19.6508</v>
      </c>
      <c r="O64" s="49">
        <v>19.532319999999999</v>
      </c>
      <c r="P64" s="49">
        <v>19.34207</v>
      </c>
      <c r="Q64" s="49">
        <v>19.120550000000001</v>
      </c>
      <c r="R64" s="49">
        <v>19.216229999999999</v>
      </c>
      <c r="S64" s="49">
        <v>19.32254</v>
      </c>
      <c r="T64" s="49">
        <v>19.52065</v>
      </c>
      <c r="X64" s="9"/>
      <c r="Y64" s="9"/>
      <c r="Z64" s="9"/>
      <c r="AA64" s="9"/>
      <c r="AB64" s="9"/>
    </row>
    <row r="65" spans="1:28" x14ac:dyDescent="0.2">
      <c r="A65" s="47" t="s">
        <v>22</v>
      </c>
      <c r="B65" s="12">
        <v>21.93</v>
      </c>
      <c r="D65" s="12">
        <v>21.93</v>
      </c>
      <c r="E65" s="12">
        <v>21.51</v>
      </c>
      <c r="G65" s="12">
        <v>22.05</v>
      </c>
      <c r="H65" s="22"/>
      <c r="K65" s="39">
        <v>20.25</v>
      </c>
      <c r="L65" s="39">
        <v>19.23</v>
      </c>
      <c r="M65" s="39">
        <v>18.98</v>
      </c>
      <c r="N65" s="39">
        <v>18.190000000000001</v>
      </c>
      <c r="O65" s="39">
        <v>18.43</v>
      </c>
      <c r="P65" s="39">
        <v>18.11</v>
      </c>
      <c r="Q65" s="39">
        <v>18.48</v>
      </c>
      <c r="R65" s="39">
        <v>17.899999999999999</v>
      </c>
      <c r="S65" s="39">
        <v>18.12</v>
      </c>
      <c r="T65" s="39">
        <v>18.7</v>
      </c>
      <c r="U65" s="9"/>
      <c r="V65" s="9"/>
      <c r="W65" s="9"/>
      <c r="X65" s="9"/>
      <c r="Y65" s="9"/>
      <c r="Z65" s="9"/>
      <c r="AA65" s="9"/>
      <c r="AB65" s="9"/>
    </row>
    <row r="66" spans="1:28" x14ac:dyDescent="0.2">
      <c r="A66" s="52" t="s">
        <v>83</v>
      </c>
      <c r="B66" s="35"/>
      <c r="C66" s="9"/>
      <c r="D66" s="9"/>
      <c r="E66" s="35"/>
      <c r="F66" s="60"/>
      <c r="G66" s="35"/>
      <c r="H66" s="22"/>
      <c r="K66" s="40">
        <v>23.48385</v>
      </c>
      <c r="L66" s="40">
        <v>22.546569999999999</v>
      </c>
      <c r="M66" s="40">
        <v>22.266459999999999</v>
      </c>
      <c r="N66" s="40">
        <v>21.47326</v>
      </c>
      <c r="O66" s="40">
        <v>21.875240000000002</v>
      </c>
      <c r="P66" s="40">
        <v>21.34441</v>
      </c>
      <c r="Q66" s="40">
        <v>21.621490000000001</v>
      </c>
      <c r="R66" s="40">
        <v>21.20477</v>
      </c>
      <c r="S66" s="40">
        <v>21.355789999999999</v>
      </c>
      <c r="T66" s="40">
        <v>22.202719999999999</v>
      </c>
      <c r="U66" s="9"/>
      <c r="V66" s="9"/>
      <c r="W66" s="9"/>
      <c r="X66" s="9"/>
      <c r="Y66" s="9"/>
    </row>
    <row r="67" spans="1:28" x14ac:dyDescent="0.2">
      <c r="A67" s="52" t="s">
        <v>87</v>
      </c>
      <c r="H67" s="22"/>
      <c r="K67" s="54">
        <v>23.514320000000001</v>
      </c>
      <c r="L67" s="54">
        <v>22.63833</v>
      </c>
      <c r="M67" s="54">
        <v>22.296140000000001</v>
      </c>
      <c r="N67" s="54">
        <v>21.491700000000002</v>
      </c>
      <c r="O67" s="54">
        <v>21.80341</v>
      </c>
      <c r="P67" s="54">
        <v>21.391110000000001</v>
      </c>
      <c r="Q67" s="54">
        <v>21.82893</v>
      </c>
      <c r="R67" s="54">
        <v>21.247800000000002</v>
      </c>
      <c r="S67" s="54">
        <v>21.36018</v>
      </c>
      <c r="T67" s="54">
        <v>22.122119999999999</v>
      </c>
    </row>
    <row r="68" spans="1:28" x14ac:dyDescent="0.2">
      <c r="A68" s="45" t="s">
        <v>88</v>
      </c>
      <c r="H68" s="22"/>
      <c r="K68" s="49">
        <v>23.510570000000001</v>
      </c>
      <c r="L68" s="49">
        <v>22.570810000000002</v>
      </c>
      <c r="M68" s="49">
        <v>22.267160000000001</v>
      </c>
      <c r="N68" s="49">
        <v>21.525729999999999</v>
      </c>
      <c r="O68" s="49">
        <v>21.779530000000001</v>
      </c>
      <c r="P68" s="49">
        <v>21.353300000000001</v>
      </c>
      <c r="Q68" s="49">
        <v>21.823830000000001</v>
      </c>
      <c r="R68" s="49">
        <v>21.258400000000002</v>
      </c>
      <c r="S68" s="49">
        <v>21.43066</v>
      </c>
      <c r="T68" s="49">
        <v>21.949120000000001</v>
      </c>
      <c r="U68" s="9"/>
      <c r="V68" s="9"/>
      <c r="W68" s="9"/>
      <c r="X68" s="9"/>
    </row>
    <row r="69" spans="1:28" x14ac:dyDescent="0.2">
      <c r="A69" s="16" t="s">
        <v>26</v>
      </c>
      <c r="H69" s="22"/>
      <c r="U69" s="9"/>
      <c r="V69" s="9"/>
      <c r="W69" s="9"/>
      <c r="X69" s="9"/>
    </row>
    <row r="70" spans="1:28" x14ac:dyDescent="0.2">
      <c r="A70" s="46" t="s">
        <v>84</v>
      </c>
      <c r="E70" s="18">
        <v>12.424250000000001</v>
      </c>
      <c r="F70" s="18"/>
      <c r="G70" s="18">
        <v>12.70543</v>
      </c>
      <c r="H70" s="59"/>
      <c r="K70" s="39">
        <v>11.25</v>
      </c>
      <c r="L70" s="42">
        <v>10.94</v>
      </c>
      <c r="M70" s="42">
        <v>11.318160000000001</v>
      </c>
      <c r="N70" s="42">
        <v>10.539960000000001</v>
      </c>
      <c r="O70" s="42">
        <v>10.694470000000001</v>
      </c>
      <c r="P70" s="42">
        <v>10.268319999999999</v>
      </c>
      <c r="Q70" s="42">
        <v>10.62804</v>
      </c>
      <c r="R70" s="42">
        <v>10.31137</v>
      </c>
      <c r="S70" s="42">
        <v>10.790929999999999</v>
      </c>
      <c r="T70" s="42">
        <v>10.63754</v>
      </c>
      <c r="U70" s="9"/>
      <c r="V70" s="9"/>
      <c r="W70" s="9"/>
      <c r="X70" s="9"/>
    </row>
    <row r="71" spans="1:28" x14ac:dyDescent="0.2">
      <c r="A71" s="52" t="s">
        <v>83</v>
      </c>
      <c r="B71" s="35"/>
      <c r="C71" s="9"/>
      <c r="D71" s="9"/>
      <c r="E71" s="35"/>
      <c r="F71" s="60"/>
      <c r="G71" s="35"/>
      <c r="H71" s="22"/>
      <c r="K71" s="34">
        <v>13.93524</v>
      </c>
      <c r="L71" s="34">
        <v>13.56888</v>
      </c>
      <c r="M71" s="34">
        <v>13.77824</v>
      </c>
      <c r="N71" s="34">
        <v>13.183820000000001</v>
      </c>
      <c r="O71" s="34">
        <v>13.285080000000001</v>
      </c>
      <c r="P71" s="34">
        <v>12.990930000000001</v>
      </c>
      <c r="Q71" s="34">
        <v>13.33128</v>
      </c>
      <c r="R71" s="34">
        <v>12.9681</v>
      </c>
      <c r="S71" s="34">
        <v>13.67868</v>
      </c>
      <c r="T71" s="34">
        <v>13.60735</v>
      </c>
      <c r="U71" s="9"/>
      <c r="V71" s="9"/>
      <c r="W71" s="9"/>
      <c r="X71" s="9"/>
    </row>
    <row r="72" spans="1:28" x14ac:dyDescent="0.2">
      <c r="A72" s="52" t="s">
        <v>87</v>
      </c>
      <c r="H72" s="22"/>
      <c r="K72" s="54">
        <v>13.89518</v>
      </c>
      <c r="L72" s="54">
        <v>13.565469999999999</v>
      </c>
      <c r="M72" s="54">
        <v>13.77373</v>
      </c>
      <c r="N72" s="54">
        <v>13.17966</v>
      </c>
      <c r="O72" s="54">
        <v>13.26778</v>
      </c>
      <c r="P72" s="54">
        <v>13.02102</v>
      </c>
      <c r="Q72" s="54">
        <v>13.35162</v>
      </c>
      <c r="R72" s="54">
        <v>12.986800000000001</v>
      </c>
      <c r="S72" s="54">
        <v>13.7239</v>
      </c>
      <c r="T72" s="54">
        <v>13.538460000000001</v>
      </c>
      <c r="U72" s="9"/>
      <c r="V72" s="9"/>
      <c r="W72" s="9"/>
      <c r="X72" s="9"/>
    </row>
    <row r="73" spans="1:28" x14ac:dyDescent="0.2">
      <c r="A73" s="45" t="s">
        <v>88</v>
      </c>
      <c r="H73" s="22"/>
      <c r="K73" s="50">
        <v>13.911339999999999</v>
      </c>
      <c r="L73" s="50">
        <v>13.597479999999999</v>
      </c>
      <c r="M73" s="50">
        <v>13.73001</v>
      </c>
      <c r="N73" s="50">
        <v>13.177250000000001</v>
      </c>
      <c r="O73" s="50">
        <v>13.25217</v>
      </c>
      <c r="P73" s="50">
        <v>13.02256</v>
      </c>
      <c r="Q73" s="50">
        <v>13.36439</v>
      </c>
      <c r="R73" s="50">
        <v>12.997339999999999</v>
      </c>
      <c r="S73" s="50">
        <v>13.76146</v>
      </c>
      <c r="T73" s="50">
        <v>13.500389999999999</v>
      </c>
      <c r="U73" s="9"/>
      <c r="V73" s="9"/>
      <c r="W73" s="9"/>
      <c r="X73" s="9"/>
    </row>
    <row r="74" spans="1:28" x14ac:dyDescent="0.2">
      <c r="A74" s="46" t="s">
        <v>85</v>
      </c>
      <c r="E74" s="18">
        <v>17.172409999999999</v>
      </c>
      <c r="F74" s="18"/>
      <c r="G74" s="18">
        <v>16.994779999999999</v>
      </c>
      <c r="H74" s="59"/>
      <c r="J74" s="18"/>
      <c r="K74" s="39">
        <v>15.29</v>
      </c>
      <c r="L74" s="42">
        <v>14.893750000000001</v>
      </c>
      <c r="M74" s="42">
        <v>14.557729999999999</v>
      </c>
      <c r="N74" s="42">
        <v>14.503539999999999</v>
      </c>
      <c r="O74" s="42">
        <v>14.145659999999999</v>
      </c>
      <c r="P74" s="42">
        <v>13.90419</v>
      </c>
      <c r="Q74" s="42">
        <v>14.12405</v>
      </c>
      <c r="R74" s="42">
        <v>13.805199999999999</v>
      </c>
      <c r="S74" s="42">
        <v>14.15784</v>
      </c>
      <c r="T74" s="42">
        <v>14.05007</v>
      </c>
      <c r="U74" s="9"/>
      <c r="V74" s="9"/>
      <c r="W74" s="9"/>
      <c r="X74" s="9"/>
    </row>
    <row r="75" spans="1:28" x14ac:dyDescent="0.2">
      <c r="A75" s="52" t="s">
        <v>83</v>
      </c>
      <c r="B75" s="35"/>
      <c r="C75" s="9"/>
      <c r="D75" s="9"/>
      <c r="E75" s="35"/>
      <c r="F75" s="60"/>
      <c r="G75" s="35"/>
      <c r="H75" s="22"/>
      <c r="K75" s="34">
        <v>18.17726</v>
      </c>
      <c r="L75" s="34">
        <v>17.761980000000001</v>
      </c>
      <c r="M75" s="34">
        <v>17.38194</v>
      </c>
      <c r="N75" s="34">
        <v>17.18655</v>
      </c>
      <c r="O75" s="34">
        <v>17.158159999999999</v>
      </c>
      <c r="P75" s="34">
        <v>16.80143</v>
      </c>
      <c r="Q75" s="37">
        <v>16.84939</v>
      </c>
      <c r="R75" s="37">
        <v>16.673249999999999</v>
      </c>
      <c r="S75" s="37">
        <v>16.893529999999998</v>
      </c>
      <c r="T75" s="37">
        <v>17.05078</v>
      </c>
      <c r="U75" s="9"/>
      <c r="V75" s="9"/>
      <c r="W75" s="9"/>
      <c r="X75" s="9"/>
    </row>
    <row r="76" spans="1:28" x14ac:dyDescent="0.2">
      <c r="A76" s="52" t="s">
        <v>87</v>
      </c>
      <c r="H76" s="22"/>
      <c r="K76" s="54">
        <v>18.1873</v>
      </c>
      <c r="L76" s="54">
        <v>17.74728</v>
      </c>
      <c r="M76" s="54">
        <v>17.39753</v>
      </c>
      <c r="N76" s="54">
        <v>17.200040000000001</v>
      </c>
      <c r="O76" s="54">
        <v>17.139959999999999</v>
      </c>
      <c r="P76" s="54">
        <v>16.802330000000001</v>
      </c>
      <c r="Q76" s="54">
        <v>16.848700000000001</v>
      </c>
      <c r="R76" s="54">
        <v>16.722169999999998</v>
      </c>
      <c r="S76" s="54">
        <v>16.87546</v>
      </c>
      <c r="T76" s="54">
        <v>17.033989999999999</v>
      </c>
      <c r="U76" s="9"/>
      <c r="V76" s="9"/>
      <c r="W76" s="9"/>
      <c r="X76" s="9"/>
    </row>
    <row r="77" spans="1:28" x14ac:dyDescent="0.2">
      <c r="A77" s="45" t="s">
        <v>88</v>
      </c>
      <c r="H77" s="22"/>
      <c r="K77" s="50">
        <v>18.180119999999999</v>
      </c>
      <c r="L77" s="50">
        <v>17.739619999999999</v>
      </c>
      <c r="M77" s="50">
        <v>17.36909</v>
      </c>
      <c r="N77" s="50">
        <v>17.195989999999998</v>
      </c>
      <c r="O77" s="50">
        <v>17.086860000000001</v>
      </c>
      <c r="P77" s="50">
        <v>16.789480000000001</v>
      </c>
      <c r="Q77" s="50">
        <v>16.867149999999999</v>
      </c>
      <c r="R77" s="50">
        <v>16.72512</v>
      </c>
      <c r="S77" s="50">
        <v>16.934709999999999</v>
      </c>
      <c r="T77" s="50">
        <v>17.001850000000001</v>
      </c>
      <c r="U77" s="9"/>
      <c r="V77" s="9"/>
      <c r="W77" s="9"/>
      <c r="X77" s="9"/>
    </row>
    <row r="78" spans="1:28" x14ac:dyDescent="0.2">
      <c r="A78" s="46" t="s">
        <v>86</v>
      </c>
      <c r="E78" s="18">
        <v>20.027909999999999</v>
      </c>
      <c r="F78" s="18"/>
      <c r="G78" s="18">
        <v>19.678349999999998</v>
      </c>
      <c r="H78" s="59"/>
      <c r="J78" s="18"/>
      <c r="K78" s="39">
        <v>18.100000000000001</v>
      </c>
      <c r="L78" s="42">
        <v>17.530249999999999</v>
      </c>
      <c r="M78" s="42">
        <v>16.97392</v>
      </c>
      <c r="N78" s="42">
        <v>16.513439999999999</v>
      </c>
      <c r="O78" s="42">
        <v>16.430779999999999</v>
      </c>
      <c r="P78" s="42">
        <v>16.188140000000001</v>
      </c>
      <c r="Q78" s="42">
        <v>16.082619999999999</v>
      </c>
      <c r="R78" s="42">
        <v>16.132180000000002</v>
      </c>
      <c r="S78" s="42">
        <v>16.044429999999998</v>
      </c>
      <c r="T78" s="42">
        <v>16.440359999999998</v>
      </c>
    </row>
    <row r="79" spans="1:28" x14ac:dyDescent="0.2">
      <c r="A79" s="52" t="s">
        <v>83</v>
      </c>
      <c r="B79" s="35"/>
      <c r="C79" s="9"/>
      <c r="D79" s="9"/>
      <c r="E79" s="35"/>
      <c r="F79" s="60"/>
      <c r="G79" s="35"/>
      <c r="H79" s="22"/>
      <c r="K79" s="34">
        <v>21.203379999999999</v>
      </c>
      <c r="L79" s="34">
        <v>20.679449999999999</v>
      </c>
      <c r="M79" s="34">
        <v>20.107330000000001</v>
      </c>
      <c r="N79" s="34">
        <v>19.566859999999998</v>
      </c>
      <c r="O79" s="34">
        <v>19.69097</v>
      </c>
      <c r="P79" s="34">
        <v>19.33616</v>
      </c>
      <c r="Q79" s="37">
        <v>18.99494</v>
      </c>
      <c r="R79" s="37">
        <v>19.235949999999999</v>
      </c>
      <c r="S79" s="37">
        <v>19.212900000000001</v>
      </c>
      <c r="T79" s="37">
        <v>19.644359999999999</v>
      </c>
    </row>
    <row r="80" spans="1:28" x14ac:dyDescent="0.2">
      <c r="A80" s="52" t="s">
        <v>87</v>
      </c>
      <c r="H80" s="22"/>
      <c r="K80" s="54">
        <v>21.193190000000001</v>
      </c>
      <c r="L80" s="54">
        <v>20.743169999999999</v>
      </c>
      <c r="M80" s="54">
        <v>20.177</v>
      </c>
      <c r="N80" s="54">
        <v>19.731739999999999</v>
      </c>
      <c r="O80" s="54">
        <v>19.64959</v>
      </c>
      <c r="P80" s="54">
        <v>19.357230000000001</v>
      </c>
      <c r="Q80" s="54">
        <v>19.072970000000002</v>
      </c>
      <c r="R80" s="54">
        <v>19.256620000000002</v>
      </c>
      <c r="S80" s="54">
        <v>19.365410000000001</v>
      </c>
      <c r="T80" s="54">
        <v>19.625820000000001</v>
      </c>
    </row>
    <row r="81" spans="1:20" x14ac:dyDescent="0.2">
      <c r="A81" s="45" t="s">
        <v>88</v>
      </c>
      <c r="H81" s="22"/>
      <c r="K81" s="50">
        <v>21.1755</v>
      </c>
      <c r="L81" s="50">
        <v>20.707909999999998</v>
      </c>
      <c r="M81" s="50">
        <v>20.12424</v>
      </c>
      <c r="N81" s="50">
        <v>19.686350000000001</v>
      </c>
      <c r="O81" s="50">
        <v>19.607340000000001</v>
      </c>
      <c r="P81" s="50">
        <v>19.34207</v>
      </c>
      <c r="Q81" s="50">
        <v>19.116219999999998</v>
      </c>
      <c r="R81" s="50">
        <v>19.271159999999998</v>
      </c>
      <c r="S81" s="50">
        <v>19.362729999999999</v>
      </c>
      <c r="T81" s="50">
        <v>19.53791</v>
      </c>
    </row>
    <row r="82" spans="1:20" x14ac:dyDescent="0.2">
      <c r="A82" s="47" t="s">
        <v>22</v>
      </c>
      <c r="E82" s="18">
        <v>21.590530000000001</v>
      </c>
      <c r="F82" s="18"/>
      <c r="G82" s="18">
        <v>22.16356</v>
      </c>
      <c r="H82" s="59"/>
      <c r="J82" s="18"/>
      <c r="K82" s="39">
        <v>20.239999999999998</v>
      </c>
      <c r="L82" s="42">
        <v>19.233139999999999</v>
      </c>
      <c r="M82" s="42">
        <v>18.981850000000001</v>
      </c>
      <c r="N82" s="42">
        <v>18.19736</v>
      </c>
      <c r="O82" s="42">
        <v>18.434570000000001</v>
      </c>
      <c r="P82" s="42">
        <v>18.105</v>
      </c>
      <c r="Q82" s="42">
        <v>18.491129999999998</v>
      </c>
      <c r="R82" s="42">
        <v>17.88139</v>
      </c>
      <c r="S82" s="42">
        <v>18.15222</v>
      </c>
      <c r="T82" s="42">
        <v>18.70373</v>
      </c>
    </row>
    <row r="83" spans="1:20" x14ac:dyDescent="0.2">
      <c r="A83" s="52" t="s">
        <v>83</v>
      </c>
      <c r="B83" s="35"/>
      <c r="C83" s="9"/>
      <c r="D83" s="9"/>
      <c r="E83" s="35"/>
      <c r="F83" s="60"/>
      <c r="G83" s="35"/>
      <c r="H83" s="59"/>
      <c r="J83" s="18"/>
      <c r="K83" s="34">
        <v>23.494949999999999</v>
      </c>
      <c r="L83" s="34">
        <v>22.58625</v>
      </c>
      <c r="M83" s="34">
        <v>22.285039999999999</v>
      </c>
      <c r="N83" s="34">
        <v>21.48685</v>
      </c>
      <c r="O83" s="34">
        <v>21.87397</v>
      </c>
      <c r="P83" s="34">
        <v>21.34441</v>
      </c>
      <c r="Q83" s="37">
        <v>21.65164</v>
      </c>
      <c r="R83" s="37">
        <v>21.177790000000002</v>
      </c>
      <c r="S83" s="37">
        <v>21.415019999999998</v>
      </c>
      <c r="T83" s="37">
        <v>22.20374</v>
      </c>
    </row>
    <row r="84" spans="1:20" x14ac:dyDescent="0.2">
      <c r="A84" s="52" t="s">
        <v>87</v>
      </c>
      <c r="E84" s="18"/>
      <c r="F84" s="18"/>
      <c r="G84" s="18"/>
      <c r="H84" s="59"/>
      <c r="J84" s="18"/>
      <c r="K84" s="54">
        <v>23.52627</v>
      </c>
      <c r="L84" s="54">
        <v>22.679010000000002</v>
      </c>
      <c r="M84" s="54">
        <v>22.3142</v>
      </c>
      <c r="N84" s="54">
        <v>21.506270000000001</v>
      </c>
      <c r="O84" s="54">
        <v>21.802070000000001</v>
      </c>
      <c r="P84" s="54">
        <v>21.391110000000001</v>
      </c>
      <c r="Q84" s="54">
        <v>21.85886</v>
      </c>
      <c r="R84" s="54">
        <v>21.21942</v>
      </c>
      <c r="S84" s="54">
        <v>21.41901</v>
      </c>
      <c r="T84" s="54">
        <v>22.123270000000002</v>
      </c>
    </row>
    <row r="85" spans="1:20" x14ac:dyDescent="0.2">
      <c r="A85" s="45" t="s">
        <v>88</v>
      </c>
      <c r="E85" s="18"/>
      <c r="F85" s="18"/>
      <c r="G85" s="18"/>
      <c r="H85" s="59"/>
      <c r="J85" s="18"/>
      <c r="K85" s="50">
        <v>23.520050000000001</v>
      </c>
      <c r="L85" s="50">
        <v>22.612169999999999</v>
      </c>
      <c r="M85" s="50">
        <v>22.285070000000001</v>
      </c>
      <c r="N85" s="50">
        <v>21.53969</v>
      </c>
      <c r="O85" s="50">
        <v>21.778310000000001</v>
      </c>
      <c r="P85" s="50">
        <v>21.353300000000001</v>
      </c>
      <c r="Q85" s="50">
        <v>21.853940000000001</v>
      </c>
      <c r="R85" s="50">
        <v>21.231649999999998</v>
      </c>
      <c r="S85" s="50">
        <v>21.492429999999999</v>
      </c>
      <c r="T85" s="50">
        <v>21.950240000000001</v>
      </c>
    </row>
    <row r="86" spans="1:20" x14ac:dyDescent="0.2">
      <c r="H86" s="22"/>
      <c r="J86" s="18"/>
    </row>
    <row r="87" spans="1:20" x14ac:dyDescent="0.2">
      <c r="H87" s="22"/>
    </row>
    <row r="89" spans="1:20" x14ac:dyDescent="0.2">
      <c r="M89" s="41"/>
      <c r="N89" s="41"/>
      <c r="O89" s="41"/>
      <c r="P89" s="41"/>
    </row>
  </sheetData>
  <mergeCells count="2">
    <mergeCell ref="D1:G1"/>
    <mergeCell ref="K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12" sqref="J12"/>
    </sheetView>
  </sheetViews>
  <sheetFormatPr baseColWidth="10" defaultRowHeight="15" x14ac:dyDescent="0.2"/>
  <cols>
    <col min="1" max="1" width="15.83203125" bestFit="1" customWidth="1"/>
  </cols>
  <sheetData>
    <row r="1" spans="1:11" ht="16" x14ac:dyDescent="0.2">
      <c r="B1" s="64" t="s">
        <v>25</v>
      </c>
      <c r="C1" s="64"/>
      <c r="D1" s="64"/>
      <c r="E1" s="64"/>
      <c r="F1" s="64"/>
      <c r="G1" s="64"/>
      <c r="H1" s="64"/>
      <c r="I1" s="64"/>
      <c r="J1" s="64"/>
      <c r="K1" s="64"/>
    </row>
    <row r="2" spans="1:11" ht="16" x14ac:dyDescent="0.2"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</row>
    <row r="3" spans="1:11" ht="16" x14ac:dyDescent="0.2">
      <c r="A3" t="s">
        <v>74</v>
      </c>
      <c r="B3" s="31">
        <v>4377</v>
      </c>
      <c r="C3" s="31">
        <v>4873</v>
      </c>
      <c r="D3" s="31">
        <v>4558</v>
      </c>
      <c r="E3" s="31">
        <v>4524</v>
      </c>
      <c r="F3" s="31">
        <v>4860</v>
      </c>
      <c r="G3" s="31">
        <v>5177</v>
      </c>
      <c r="H3" s="31">
        <v>4580</v>
      </c>
      <c r="I3" s="31">
        <v>4816</v>
      </c>
      <c r="J3" s="31">
        <v>4677</v>
      </c>
      <c r="K3" s="31">
        <v>4552</v>
      </c>
    </row>
    <row r="4" spans="1:11" ht="16" x14ac:dyDescent="0.2">
      <c r="A4" s="33" t="s">
        <v>75</v>
      </c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1" ht="16" x14ac:dyDescent="0.2">
      <c r="A5" t="s">
        <v>70</v>
      </c>
      <c r="B5" s="32">
        <v>2225</v>
      </c>
      <c r="C5" s="4">
        <v>2439</v>
      </c>
      <c r="D5" s="4">
        <v>2355</v>
      </c>
      <c r="E5" s="4">
        <v>2276</v>
      </c>
      <c r="F5" s="4">
        <v>3076</v>
      </c>
      <c r="G5" s="4">
        <v>3142</v>
      </c>
      <c r="H5" s="4">
        <v>2641</v>
      </c>
      <c r="I5" s="4">
        <v>2920</v>
      </c>
      <c r="J5" s="4">
        <v>2924</v>
      </c>
      <c r="K5" s="4">
        <v>2952</v>
      </c>
    </row>
    <row r="6" spans="1:11" ht="16" x14ac:dyDescent="0.2">
      <c r="A6" t="s">
        <v>36</v>
      </c>
      <c r="B6" s="32">
        <v>2225</v>
      </c>
      <c r="C6" s="4">
        <v>2439</v>
      </c>
      <c r="D6" s="4">
        <v>2355</v>
      </c>
      <c r="E6" s="4">
        <v>2276</v>
      </c>
      <c r="F6" s="4">
        <v>3076</v>
      </c>
      <c r="G6" s="4">
        <v>3142</v>
      </c>
      <c r="H6" s="4">
        <v>2641</v>
      </c>
      <c r="I6" s="4">
        <v>2920</v>
      </c>
      <c r="J6" s="4">
        <v>2924</v>
      </c>
      <c r="K6" s="4">
        <v>2952</v>
      </c>
    </row>
    <row r="7" spans="1:11" ht="16" x14ac:dyDescent="0.2">
      <c r="A7" t="s">
        <v>38</v>
      </c>
      <c r="B7" s="32">
        <v>2225</v>
      </c>
      <c r="C7" s="4">
        <v>2439</v>
      </c>
      <c r="D7" s="4">
        <v>2355</v>
      </c>
      <c r="E7" s="4">
        <v>2276</v>
      </c>
      <c r="F7" s="4">
        <v>3076</v>
      </c>
      <c r="G7" s="4">
        <v>3142</v>
      </c>
      <c r="H7" s="4">
        <v>2641</v>
      </c>
      <c r="I7" s="4">
        <v>2920</v>
      </c>
      <c r="J7" s="4">
        <v>2924</v>
      </c>
      <c r="K7" s="4">
        <v>2952</v>
      </c>
    </row>
    <row r="8" spans="1:11" ht="16" x14ac:dyDescent="0.2">
      <c r="A8" t="s">
        <v>71</v>
      </c>
      <c r="B8" s="32">
        <v>2225</v>
      </c>
      <c r="C8" s="4">
        <v>2439</v>
      </c>
      <c r="D8" s="4">
        <v>2355</v>
      </c>
      <c r="E8" s="4">
        <v>2276</v>
      </c>
      <c r="F8" s="4">
        <v>3076</v>
      </c>
      <c r="G8" s="4">
        <v>3142</v>
      </c>
      <c r="H8" s="4">
        <v>2641</v>
      </c>
      <c r="I8" s="4">
        <v>2920</v>
      </c>
      <c r="J8" s="4">
        <v>2924</v>
      </c>
      <c r="K8" s="4">
        <v>2952</v>
      </c>
    </row>
    <row r="9" spans="1:11" ht="16" x14ac:dyDescent="0.2">
      <c r="A9" t="s">
        <v>39</v>
      </c>
      <c r="B9" s="32">
        <v>2218</v>
      </c>
      <c r="C9" s="4">
        <v>2432</v>
      </c>
      <c r="D9" s="4">
        <v>2320</v>
      </c>
      <c r="E9" s="4">
        <v>2276</v>
      </c>
      <c r="F9" s="4">
        <v>3076</v>
      </c>
      <c r="G9" s="4">
        <v>3142</v>
      </c>
      <c r="H9" s="4">
        <v>2641</v>
      </c>
      <c r="I9" s="4">
        <v>2920</v>
      </c>
      <c r="J9" s="4">
        <v>2924</v>
      </c>
      <c r="K9" s="4">
        <v>2952</v>
      </c>
    </row>
    <row r="10" spans="1:11" ht="16" x14ac:dyDescent="0.2">
      <c r="A10" t="s">
        <v>72</v>
      </c>
      <c r="B10" s="32">
        <v>2225</v>
      </c>
      <c r="C10" s="4">
        <v>2439</v>
      </c>
      <c r="D10" s="4">
        <v>2355</v>
      </c>
      <c r="E10" s="4">
        <v>2276</v>
      </c>
      <c r="F10" s="4">
        <v>3076</v>
      </c>
      <c r="G10" s="4">
        <v>3142</v>
      </c>
      <c r="H10" s="4">
        <v>2641</v>
      </c>
      <c r="I10" s="4">
        <v>2920</v>
      </c>
      <c r="J10" s="4">
        <v>2924</v>
      </c>
      <c r="K10" s="4">
        <v>2952</v>
      </c>
    </row>
    <row r="11" spans="1:11" ht="16" x14ac:dyDescent="0.2">
      <c r="A11" t="s">
        <v>73</v>
      </c>
      <c r="B11" s="32">
        <v>3035</v>
      </c>
      <c r="C11" s="4">
        <v>3441</v>
      </c>
      <c r="D11" s="4">
        <v>3169</v>
      </c>
      <c r="E11" s="4">
        <v>3128</v>
      </c>
      <c r="F11" s="4">
        <v>3110</v>
      </c>
      <c r="G11" s="4">
        <v>3386</v>
      </c>
      <c r="H11" s="4">
        <v>3033</v>
      </c>
      <c r="I11" s="4">
        <v>3172</v>
      </c>
      <c r="J11" s="4">
        <v>2972</v>
      </c>
      <c r="K11" s="4">
        <v>2891</v>
      </c>
    </row>
  </sheetData>
  <mergeCells count="1">
    <mergeCell ref="B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5" sqref="A5:XFD8"/>
    </sheetView>
  </sheetViews>
  <sheetFormatPr baseColWidth="10" defaultRowHeight="15" x14ac:dyDescent="0.2"/>
  <cols>
    <col min="1" max="1" width="15.6640625" bestFit="1" customWidth="1"/>
  </cols>
  <sheetData>
    <row r="1" spans="1:4" x14ac:dyDescent="0.2">
      <c r="A1" s="29" t="s">
        <v>56</v>
      </c>
      <c r="B1" s="29" t="s">
        <v>59</v>
      </c>
      <c r="C1" s="29" t="s">
        <v>60</v>
      </c>
    </row>
    <row r="2" spans="1:4" x14ac:dyDescent="0.2">
      <c r="A2" t="s">
        <v>57</v>
      </c>
      <c r="B2" s="30" t="s">
        <v>61</v>
      </c>
      <c r="C2" s="30" t="s">
        <v>63</v>
      </c>
    </row>
    <row r="3" spans="1:4" x14ac:dyDescent="0.2">
      <c r="A3" t="s">
        <v>58</v>
      </c>
      <c r="B3" s="30" t="s">
        <v>62</v>
      </c>
      <c r="C3" s="30" t="s">
        <v>64</v>
      </c>
    </row>
    <row r="5" spans="1:4" hidden="1" x14ac:dyDescent="0.2">
      <c r="A5" s="29" t="s">
        <v>66</v>
      </c>
    </row>
    <row r="6" spans="1:4" hidden="1" x14ac:dyDescent="0.2">
      <c r="A6" t="s">
        <v>67</v>
      </c>
      <c r="B6">
        <v>1151</v>
      </c>
      <c r="C6">
        <v>1075</v>
      </c>
    </row>
    <row r="7" spans="1:4" hidden="1" x14ac:dyDescent="0.2">
      <c r="B7">
        <v>6748</v>
      </c>
      <c r="C7">
        <v>6824</v>
      </c>
    </row>
    <row r="8" spans="1:4" hidden="1" x14ac:dyDescent="0.2">
      <c r="A8" t="s">
        <v>65</v>
      </c>
      <c r="B8">
        <f>B6+B7</f>
        <v>7899</v>
      </c>
      <c r="C8">
        <f>C6+C7</f>
        <v>7899</v>
      </c>
    </row>
    <row r="10" spans="1:4" x14ac:dyDescent="0.2">
      <c r="C10" s="29" t="s">
        <v>69</v>
      </c>
    </row>
    <row r="11" spans="1:4" x14ac:dyDescent="0.2">
      <c r="C11" t="s">
        <v>58</v>
      </c>
      <c r="D11" t="s">
        <v>57</v>
      </c>
    </row>
    <row r="12" spans="1:4" x14ac:dyDescent="0.2">
      <c r="A12" s="29" t="s">
        <v>68</v>
      </c>
      <c r="B12" t="s">
        <v>58</v>
      </c>
      <c r="C12">
        <v>6485</v>
      </c>
      <c r="D12">
        <v>263</v>
      </c>
    </row>
    <row r="13" spans="1:4" x14ac:dyDescent="0.2">
      <c r="B13" t="s">
        <v>57</v>
      </c>
      <c r="C13">
        <v>339</v>
      </c>
      <c r="D13">
        <v>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E6" sqref="E6"/>
    </sheetView>
  </sheetViews>
  <sheetFormatPr baseColWidth="10" defaultColWidth="9.33203125" defaultRowHeight="16" x14ac:dyDescent="0.2"/>
  <cols>
    <col min="1" max="1" width="20.83203125" style="12" customWidth="1"/>
    <col min="2" max="2" width="11.33203125" style="12" customWidth="1"/>
    <col min="3" max="3" width="13.1640625" style="12" customWidth="1"/>
    <col min="4" max="4" width="11.83203125" style="12" customWidth="1"/>
    <col min="5" max="5" width="8.83203125" style="12" customWidth="1"/>
    <col min="6" max="6" width="10.33203125" style="12" bestFit="1" customWidth="1"/>
    <col min="7" max="7" width="10.33203125" style="12" customWidth="1"/>
    <col min="8" max="15" width="10.33203125" style="12" bestFit="1" customWidth="1"/>
    <col min="16" max="16384" width="9.33203125" style="12"/>
  </cols>
  <sheetData>
    <row r="1" spans="1:20" x14ac:dyDescent="0.2">
      <c r="B1" s="64" t="s">
        <v>23</v>
      </c>
      <c r="C1" s="64"/>
      <c r="D1" s="64"/>
      <c r="F1" s="64" t="s">
        <v>25</v>
      </c>
      <c r="G1" s="64"/>
      <c r="H1" s="64"/>
      <c r="I1" s="64"/>
      <c r="J1" s="64"/>
      <c r="K1" s="64"/>
      <c r="L1" s="64"/>
      <c r="M1" s="64"/>
      <c r="N1" s="64"/>
      <c r="O1" s="64"/>
      <c r="R1" s="9"/>
    </row>
    <row r="2" spans="1:20" x14ac:dyDescent="0.2">
      <c r="A2" s="1" t="s">
        <v>0</v>
      </c>
      <c r="B2" s="13" t="s">
        <v>29</v>
      </c>
      <c r="C2" s="13" t="s">
        <v>27</v>
      </c>
      <c r="D2" s="13" t="s">
        <v>28</v>
      </c>
      <c r="E2" s="13"/>
      <c r="F2" s="13" t="s">
        <v>1</v>
      </c>
      <c r="G2" s="13" t="s">
        <v>2</v>
      </c>
      <c r="H2" s="13" t="s">
        <v>3</v>
      </c>
      <c r="I2" s="13" t="s">
        <v>4</v>
      </c>
      <c r="J2" s="13" t="s">
        <v>5</v>
      </c>
      <c r="K2" s="13" t="s">
        <v>6</v>
      </c>
      <c r="L2" s="13" t="s">
        <v>7</v>
      </c>
      <c r="M2" s="13" t="s">
        <v>8</v>
      </c>
      <c r="N2" s="13" t="s">
        <v>9</v>
      </c>
      <c r="O2" s="13" t="s">
        <v>10</v>
      </c>
      <c r="R2" s="9"/>
    </row>
    <row r="3" spans="1:20" x14ac:dyDescent="0.2">
      <c r="A3" s="14" t="s">
        <v>11</v>
      </c>
      <c r="C3" s="15">
        <v>0.1578697</v>
      </c>
      <c r="D3" s="15">
        <v>0.15876989999999999</v>
      </c>
      <c r="F3" s="11">
        <v>0.11259189999999999</v>
      </c>
      <c r="G3" s="11">
        <v>0.10172</v>
      </c>
      <c r="H3" s="11">
        <v>0.1000919</v>
      </c>
      <c r="I3" s="11">
        <v>9.2237849999999996E-2</v>
      </c>
      <c r="J3" s="11">
        <v>9.3394130000000006E-2</v>
      </c>
      <c r="K3" s="11">
        <v>9.0334189999999995E-2</v>
      </c>
      <c r="L3" s="11">
        <v>9.2110700000000004E-2</v>
      </c>
      <c r="M3" s="11">
        <v>9.0497300000000003E-2</v>
      </c>
      <c r="N3" s="11">
        <v>9.3712859999999995E-2</v>
      </c>
      <c r="O3" s="11">
        <v>9.6961309999999995E-2</v>
      </c>
      <c r="R3" s="9"/>
    </row>
    <row r="4" spans="1:20" x14ac:dyDescent="0.2">
      <c r="A4" s="14" t="s">
        <v>12</v>
      </c>
      <c r="C4" s="15">
        <v>0.1552692</v>
      </c>
      <c r="D4" s="15">
        <v>0.1564219</v>
      </c>
      <c r="F4" s="11">
        <v>0.1146843</v>
      </c>
      <c r="G4" s="11">
        <v>0.1070565</v>
      </c>
      <c r="H4" s="11">
        <v>0.10287200000000001</v>
      </c>
      <c r="I4" s="11">
        <v>9.528797E-2</v>
      </c>
      <c r="J4" s="11">
        <v>9.6141169999999998E-2</v>
      </c>
      <c r="K4" s="11">
        <v>9.0334189999999995E-2</v>
      </c>
      <c r="L4" s="11">
        <v>9.2850310000000005E-2</v>
      </c>
      <c r="M4" s="11">
        <v>8.9185559999999997E-2</v>
      </c>
      <c r="N4" s="11">
        <v>9.241634E-2</v>
      </c>
      <c r="O4" s="11">
        <v>9.330753E-2</v>
      </c>
      <c r="R4" s="9"/>
      <c r="T4" s="9"/>
    </row>
    <row r="5" spans="1:20" x14ac:dyDescent="0.2">
      <c r="A5" s="14"/>
      <c r="D5" s="15">
        <f>D4</f>
        <v>0.1564219</v>
      </c>
      <c r="E5" s="12">
        <f>(D5+F5)/2</f>
        <v>0.13555310000000001</v>
      </c>
      <c r="F5" s="15">
        <f>F4</f>
        <v>0.1146843</v>
      </c>
      <c r="R5" s="9"/>
      <c r="T5" s="9"/>
    </row>
    <row r="6" spans="1:20" x14ac:dyDescent="0.2">
      <c r="A6" s="14"/>
      <c r="R6" s="9"/>
      <c r="T6" s="9"/>
    </row>
    <row r="7" spans="1:20" x14ac:dyDescent="0.2">
      <c r="A7" s="16" t="s">
        <v>13</v>
      </c>
      <c r="R7" s="9"/>
      <c r="T7" s="9"/>
    </row>
    <row r="8" spans="1:20" s="18" customFormat="1" x14ac:dyDescent="0.2">
      <c r="A8" s="17" t="s">
        <v>14</v>
      </c>
      <c r="C8" s="11">
        <v>0.19021399999999999</v>
      </c>
      <c r="D8" s="11">
        <v>0.199215</v>
      </c>
      <c r="F8" s="11">
        <v>0.14629600000000001</v>
      </c>
      <c r="G8" s="11">
        <v>0.13889199999999999</v>
      </c>
      <c r="H8" s="11">
        <v>0.1339195</v>
      </c>
      <c r="I8" s="11">
        <v>0.1332631</v>
      </c>
      <c r="J8" s="11">
        <v>0.1182991</v>
      </c>
      <c r="K8" s="11">
        <v>0.1132218</v>
      </c>
      <c r="L8" s="11">
        <v>0.11475879999999999</v>
      </c>
      <c r="M8" s="11">
        <v>0.1050908</v>
      </c>
      <c r="N8" s="11">
        <v>0.1129969</v>
      </c>
      <c r="O8" s="11">
        <v>0.12369860000000001</v>
      </c>
      <c r="R8" s="9"/>
      <c r="T8" s="9"/>
    </row>
    <row r="9" spans="1:20" s="18" customFormat="1" x14ac:dyDescent="0.2">
      <c r="A9" s="17" t="s">
        <v>15</v>
      </c>
      <c r="C9" s="11">
        <v>0.14381749999999999</v>
      </c>
      <c r="D9" s="11">
        <v>0.14148730000000001</v>
      </c>
      <c r="F9" s="11">
        <v>0.1116437</v>
      </c>
      <c r="G9" s="11">
        <v>0.10985060000000001</v>
      </c>
      <c r="H9" s="11">
        <v>9.6320790000000003E-2</v>
      </c>
      <c r="I9" s="11">
        <v>9.8138929999999999E-2</v>
      </c>
      <c r="J9" s="11">
        <v>0.102398</v>
      </c>
      <c r="K9" s="11">
        <v>9.3744270000000005E-2</v>
      </c>
      <c r="L9" s="11">
        <v>0.1011286</v>
      </c>
      <c r="M9" s="11">
        <v>9.97889E-2</v>
      </c>
      <c r="N9" s="11">
        <v>0.1007977</v>
      </c>
      <c r="O9" s="11">
        <v>0.1000709</v>
      </c>
      <c r="R9" s="9"/>
      <c r="T9" s="9"/>
    </row>
    <row r="10" spans="1:20" s="18" customFormat="1" x14ac:dyDescent="0.2">
      <c r="A10" s="17" t="s">
        <v>16</v>
      </c>
      <c r="C10" s="11">
        <v>0.13886809999999999</v>
      </c>
      <c r="D10" s="11">
        <v>0.14047789999999999</v>
      </c>
      <c r="F10" s="11">
        <v>9.9852150000000001E-2</v>
      </c>
      <c r="G10" s="11">
        <v>8.7862670000000004E-2</v>
      </c>
      <c r="H10" s="11">
        <v>9.3557929999999997E-2</v>
      </c>
      <c r="I10" s="11">
        <v>8.0007079999999994E-2</v>
      </c>
      <c r="J10" s="11">
        <v>8.8835339999999999E-2</v>
      </c>
      <c r="K10" s="11">
        <v>8.9257249999999996E-2</v>
      </c>
      <c r="L10" s="11">
        <v>9.1998070000000001E-2</v>
      </c>
      <c r="M10" s="11">
        <v>8.9316389999999996E-2</v>
      </c>
      <c r="N10" s="11">
        <v>9.4554520000000003E-2</v>
      </c>
      <c r="O10" s="11">
        <v>9.338486E-2</v>
      </c>
      <c r="R10" s="9"/>
      <c r="T10" s="9"/>
    </row>
    <row r="11" spans="1:20" s="18" customFormat="1" x14ac:dyDescent="0.2">
      <c r="A11" s="17" t="s">
        <v>17</v>
      </c>
      <c r="C11" s="11">
        <v>0.13535730000000001</v>
      </c>
      <c r="D11" s="11">
        <v>0.14004140000000001</v>
      </c>
      <c r="F11" s="11">
        <v>8.8241970000000003E-2</v>
      </c>
      <c r="G11" s="11">
        <v>8.6430190000000004E-2</v>
      </c>
      <c r="H11" s="11">
        <v>8.5910630000000002E-2</v>
      </c>
      <c r="I11" s="11">
        <v>7.4102609999999999E-2</v>
      </c>
      <c r="J11" s="11">
        <v>7.1150920000000006E-2</v>
      </c>
      <c r="K11" s="11">
        <v>7.1381189999999997E-2</v>
      </c>
      <c r="L11" s="11">
        <v>7.4752150000000003E-2</v>
      </c>
      <c r="M11" s="11">
        <v>7.736585E-2</v>
      </c>
      <c r="N11" s="11">
        <v>7.9318420000000001E-2</v>
      </c>
      <c r="O11" s="11">
        <v>8.5335560000000005E-2</v>
      </c>
      <c r="R11" s="9"/>
      <c r="T11" s="9"/>
    </row>
    <row r="12" spans="1:20" s="18" customFormat="1" x14ac:dyDescent="0.2">
      <c r="A12" s="19" t="s">
        <v>26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R12" s="9"/>
      <c r="T12" s="9"/>
    </row>
    <row r="13" spans="1:20" s="18" customFormat="1" x14ac:dyDescent="0.2">
      <c r="A13" s="17" t="s">
        <v>14</v>
      </c>
      <c r="C13" s="11">
        <v>0.1906602</v>
      </c>
      <c r="D13" s="11">
        <v>0.1993238</v>
      </c>
      <c r="F13" s="11">
        <v>0.14629600000000001</v>
      </c>
      <c r="G13" s="11">
        <v>0.13889199999999999</v>
      </c>
      <c r="H13" s="11">
        <v>0.1339195</v>
      </c>
      <c r="I13" s="11">
        <v>0.1332631</v>
      </c>
      <c r="J13" s="11">
        <v>0.1182991</v>
      </c>
      <c r="K13" s="11">
        <v>0.1132218</v>
      </c>
      <c r="L13" s="11">
        <v>0.11475879999999999</v>
      </c>
      <c r="M13" s="11">
        <v>0.1050908</v>
      </c>
      <c r="N13" s="11">
        <v>0.1129969</v>
      </c>
      <c r="O13" s="11">
        <v>0.12369860000000001</v>
      </c>
      <c r="R13" s="9"/>
      <c r="T13" s="9"/>
    </row>
    <row r="14" spans="1:20" s="18" customFormat="1" x14ac:dyDescent="0.2">
      <c r="A14" s="17" t="s">
        <v>15</v>
      </c>
      <c r="C14" s="11">
        <v>0.139761</v>
      </c>
      <c r="D14" s="11">
        <v>0.13907410000000001</v>
      </c>
      <c r="F14" s="11">
        <v>0.1140718</v>
      </c>
      <c r="G14" s="11">
        <v>0.1147488</v>
      </c>
      <c r="H14" s="11">
        <v>9.8353460000000004E-2</v>
      </c>
      <c r="I14" s="11">
        <v>0.10138999999999999</v>
      </c>
      <c r="J14" s="11">
        <v>0.1058399</v>
      </c>
      <c r="K14" s="11">
        <v>9.3744270000000005E-2</v>
      </c>
      <c r="L14" s="11">
        <v>0.1014003</v>
      </c>
      <c r="M14" s="11">
        <v>9.8506490000000002E-2</v>
      </c>
      <c r="N14" s="11">
        <v>9.9956020000000007E-2</v>
      </c>
      <c r="O14" s="11">
        <v>9.8092730000000003E-2</v>
      </c>
      <c r="R14" s="9"/>
      <c r="T14" s="10"/>
    </row>
    <row r="15" spans="1:20" s="18" customFormat="1" x14ac:dyDescent="0.2">
      <c r="A15" s="17" t="s">
        <v>16</v>
      </c>
      <c r="C15" s="11">
        <v>0.1364369</v>
      </c>
      <c r="D15" s="11">
        <v>0.13783770000000001</v>
      </c>
      <c r="F15" s="11">
        <v>0.1009747</v>
      </c>
      <c r="G15" s="11">
        <v>9.2657519999999993E-2</v>
      </c>
      <c r="H15" s="11">
        <v>9.6829429999999994E-2</v>
      </c>
      <c r="I15" s="11">
        <v>8.3146490000000003E-2</v>
      </c>
      <c r="J15" s="11">
        <v>9.1135889999999997E-2</v>
      </c>
      <c r="K15" s="11">
        <v>8.9257249999999996E-2</v>
      </c>
      <c r="L15" s="11">
        <v>9.2455270000000006E-2</v>
      </c>
      <c r="M15" s="11">
        <v>8.8025690000000004E-2</v>
      </c>
      <c r="N15" s="11">
        <v>9.323787E-2</v>
      </c>
      <c r="O15" s="11">
        <v>8.9261880000000002E-2</v>
      </c>
      <c r="R15" s="9"/>
      <c r="T15" s="10"/>
    </row>
    <row r="16" spans="1:20" s="18" customFormat="1" x14ac:dyDescent="0.2">
      <c r="A16" s="17" t="s">
        <v>17</v>
      </c>
      <c r="C16" s="11">
        <v>0.13105130000000001</v>
      </c>
      <c r="D16" s="11">
        <v>0.13598209999999999</v>
      </c>
      <c r="F16" s="11">
        <v>9.0591229999999995E-2</v>
      </c>
      <c r="G16" s="11">
        <v>9.1159649999999995E-2</v>
      </c>
      <c r="H16" s="11">
        <v>8.8486739999999994E-2</v>
      </c>
      <c r="I16" s="11">
        <v>7.6670879999999997E-2</v>
      </c>
      <c r="J16" s="11">
        <v>7.3630959999999995E-2</v>
      </c>
      <c r="K16" s="11">
        <v>7.1381189999999997E-2</v>
      </c>
      <c r="L16" s="11">
        <v>7.5365660000000001E-2</v>
      </c>
      <c r="M16" s="11">
        <v>7.6090959999999999E-2</v>
      </c>
      <c r="N16" s="11">
        <v>7.7746129999999997E-2</v>
      </c>
      <c r="O16" s="11">
        <v>8.1501279999999995E-2</v>
      </c>
      <c r="R16" s="9"/>
      <c r="T16" s="10"/>
    </row>
    <row r="17" spans="1:20" s="18" customFormat="1" x14ac:dyDescent="0.2">
      <c r="A17" s="17"/>
      <c r="D17" s="15">
        <f>D13</f>
        <v>0.1993238</v>
      </c>
      <c r="E17" s="15">
        <f>(D17+F17)/2</f>
        <v>0.17280990000000002</v>
      </c>
      <c r="F17" s="15">
        <f>F13</f>
        <v>0.14629600000000001</v>
      </c>
      <c r="R17" s="9"/>
      <c r="T17" s="10"/>
    </row>
    <row r="18" spans="1:20" s="18" customFormat="1" x14ac:dyDescent="0.2">
      <c r="A18" s="17"/>
      <c r="D18" s="15">
        <f t="shared" ref="D18:D20" si="0">D14</f>
        <v>0.13907410000000001</v>
      </c>
      <c r="E18" s="15">
        <f t="shared" ref="E18:E20" si="1">(D18+F18)/2</f>
        <v>0.12657295000000002</v>
      </c>
      <c r="F18" s="15">
        <f t="shared" ref="F18:F20" si="2">F14</f>
        <v>0.1140718</v>
      </c>
      <c r="R18" s="9"/>
      <c r="T18" s="10"/>
    </row>
    <row r="19" spans="1:20" s="18" customFormat="1" x14ac:dyDescent="0.2">
      <c r="A19" s="17"/>
      <c r="D19" s="15">
        <f t="shared" si="0"/>
        <v>0.13783770000000001</v>
      </c>
      <c r="E19" s="15">
        <f t="shared" si="1"/>
        <v>0.1194062</v>
      </c>
      <c r="F19" s="15">
        <f t="shared" si="2"/>
        <v>0.1009747</v>
      </c>
      <c r="R19" s="9"/>
    </row>
    <row r="20" spans="1:20" s="18" customFormat="1" x14ac:dyDescent="0.2">
      <c r="A20" s="17"/>
      <c r="D20" s="15">
        <f t="shared" si="0"/>
        <v>0.13598209999999999</v>
      </c>
      <c r="E20" s="15">
        <f t="shared" si="1"/>
        <v>0.11328666499999999</v>
      </c>
      <c r="F20" s="15">
        <f t="shared" si="2"/>
        <v>9.0591229999999995E-2</v>
      </c>
      <c r="R20" s="9"/>
    </row>
    <row r="21" spans="1:20" s="18" customFormat="1" x14ac:dyDescent="0.2">
      <c r="A21" s="17"/>
      <c r="R21" s="9"/>
    </row>
    <row r="22" spans="1:20" s="18" customFormat="1" x14ac:dyDescent="0.2">
      <c r="A22" s="19" t="s">
        <v>18</v>
      </c>
      <c r="R22" s="9"/>
    </row>
    <row r="23" spans="1:20" s="18" customFormat="1" x14ac:dyDescent="0.2">
      <c r="A23" s="17" t="s">
        <v>19</v>
      </c>
      <c r="C23" s="11">
        <v>7.5917020000000002E-2</v>
      </c>
      <c r="D23" s="11">
        <v>7.8587409999999996E-2</v>
      </c>
      <c r="F23" s="11">
        <v>5.7138910000000001E-2</v>
      </c>
      <c r="G23" s="11">
        <v>5.8509579999999999E-2</v>
      </c>
      <c r="H23" s="11">
        <v>6.2048720000000002E-2</v>
      </c>
      <c r="I23" s="11">
        <v>5.149393E-2</v>
      </c>
      <c r="J23" s="11">
        <v>5.8494839999999999E-2</v>
      </c>
      <c r="K23" s="11">
        <v>5.1283540000000002E-2</v>
      </c>
      <c r="L23" s="11">
        <v>5.1790049999999997E-2</v>
      </c>
      <c r="M23" s="11">
        <v>5.1651519999999999E-2</v>
      </c>
      <c r="N23" s="11">
        <v>5.5089470000000001E-2</v>
      </c>
      <c r="O23" s="11">
        <v>5.1493450000000003E-2</v>
      </c>
      <c r="R23" s="10"/>
    </row>
    <row r="24" spans="1:20" s="18" customFormat="1" x14ac:dyDescent="0.2">
      <c r="A24" s="17" t="s">
        <v>20</v>
      </c>
      <c r="C24" s="11">
        <v>0.14401610000000001</v>
      </c>
      <c r="D24" s="11">
        <v>0.1422359</v>
      </c>
      <c r="F24" s="11">
        <v>0.10728550000000001</v>
      </c>
      <c r="G24" s="11">
        <v>9.9041480000000001E-2</v>
      </c>
      <c r="H24" s="11">
        <v>9.2901960000000006E-2</v>
      </c>
      <c r="I24" s="11">
        <v>9.3786449999999993E-2</v>
      </c>
      <c r="J24" s="11">
        <v>8.6845320000000004E-2</v>
      </c>
      <c r="K24" s="11">
        <v>8.7130470000000002E-2</v>
      </c>
      <c r="L24" s="11">
        <v>9.2943629999999999E-2</v>
      </c>
      <c r="M24" s="11">
        <v>8.5327269999999997E-2</v>
      </c>
      <c r="N24" s="11">
        <v>9.1833819999999997E-2</v>
      </c>
      <c r="O24" s="11">
        <v>8.7194770000000005E-2</v>
      </c>
      <c r="R24" s="9"/>
    </row>
    <row r="25" spans="1:20" s="18" customFormat="1" x14ac:dyDescent="0.2">
      <c r="A25" s="17" t="s">
        <v>21</v>
      </c>
      <c r="C25" s="11">
        <v>0.2257904</v>
      </c>
      <c r="D25" s="11">
        <v>0.21894430000000001</v>
      </c>
      <c r="F25" s="11">
        <v>0.1591023</v>
      </c>
      <c r="G25" s="11">
        <v>0.14604200000000001</v>
      </c>
      <c r="H25" s="11">
        <v>0.1340683</v>
      </c>
      <c r="I25" s="11">
        <v>0.12719040000000001</v>
      </c>
      <c r="J25" s="11">
        <v>0.12818080000000001</v>
      </c>
      <c r="K25" s="11">
        <v>0.12224989999999999</v>
      </c>
      <c r="L25" s="11">
        <v>0.1191918</v>
      </c>
      <c r="M25" s="11">
        <v>0.1189381</v>
      </c>
      <c r="N25" s="11">
        <v>0.11955259999999999</v>
      </c>
      <c r="O25" s="11">
        <v>0.12671669999999999</v>
      </c>
      <c r="R25" s="9"/>
    </row>
    <row r="26" spans="1:20" s="18" customFormat="1" x14ac:dyDescent="0.2">
      <c r="A26" s="20" t="s">
        <v>22</v>
      </c>
      <c r="C26" s="11">
        <v>0.27271099999999998</v>
      </c>
      <c r="D26" s="11">
        <v>0.28921560000000002</v>
      </c>
      <c r="F26" s="11">
        <v>0.21988550000000001</v>
      </c>
      <c r="G26" s="11">
        <v>0.19895389999999999</v>
      </c>
      <c r="H26" s="11">
        <v>0.1868293</v>
      </c>
      <c r="I26" s="11">
        <v>0.16974359999999999</v>
      </c>
      <c r="J26" s="11">
        <v>0.16747960000000001</v>
      </c>
      <c r="K26" s="11">
        <v>0.1595424</v>
      </c>
      <c r="L26" s="11">
        <v>0.16505239999999999</v>
      </c>
      <c r="M26" s="11">
        <v>0.15684419999999999</v>
      </c>
      <c r="N26" s="11">
        <v>0.1511594</v>
      </c>
      <c r="O26" s="11">
        <v>0.1711667</v>
      </c>
      <c r="R26" s="9"/>
    </row>
    <row r="27" spans="1:20" x14ac:dyDescent="0.2">
      <c r="A27" s="16" t="s">
        <v>26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R27" s="9"/>
    </row>
    <row r="28" spans="1:20" x14ac:dyDescent="0.2">
      <c r="A28" s="14" t="s">
        <v>19</v>
      </c>
      <c r="C28" s="11">
        <v>7.6285400000000003E-2</v>
      </c>
      <c r="D28" s="11">
        <v>7.8897800000000004E-2</v>
      </c>
      <c r="F28" s="11">
        <v>5.961789E-2</v>
      </c>
      <c r="G28" s="11">
        <v>5.7418120000000003E-2</v>
      </c>
      <c r="H28" s="11">
        <v>6.1133029999999998E-2</v>
      </c>
      <c r="I28" s="11">
        <v>5.1299890000000001E-2</v>
      </c>
      <c r="J28" s="11">
        <v>5.7845420000000002E-2</v>
      </c>
      <c r="K28" s="11">
        <v>5.1283540000000002E-2</v>
      </c>
      <c r="L28" s="11">
        <v>5.312157E-2</v>
      </c>
      <c r="M28" s="11">
        <v>5.2481130000000001E-2</v>
      </c>
      <c r="N28" s="11">
        <v>5.5282199999999997E-2</v>
      </c>
      <c r="O28" s="11">
        <v>5.2197559999999997E-2</v>
      </c>
      <c r="R28" s="9"/>
    </row>
    <row r="29" spans="1:20" x14ac:dyDescent="0.2">
      <c r="A29" s="14" t="s">
        <v>20</v>
      </c>
      <c r="C29" s="11">
        <v>0.14614540000000001</v>
      </c>
      <c r="D29" s="11">
        <v>0.14393919999999999</v>
      </c>
      <c r="F29" s="11">
        <v>0.10412929999999999</v>
      </c>
      <c r="G29" s="11">
        <v>9.8745810000000003E-2</v>
      </c>
      <c r="H29" s="11">
        <v>9.5206860000000004E-2</v>
      </c>
      <c r="I29" s="11">
        <v>9.3981690000000007E-2</v>
      </c>
      <c r="J29" s="11">
        <v>8.8787000000000005E-2</v>
      </c>
      <c r="K29" s="11">
        <v>8.7130470000000002E-2</v>
      </c>
      <c r="L29" s="11">
        <v>9.1792390000000001E-2</v>
      </c>
      <c r="M29" s="11">
        <v>8.4490270000000006E-2</v>
      </c>
      <c r="N29" s="11">
        <v>9.1140349999999995E-2</v>
      </c>
      <c r="O29" s="11">
        <v>8.7271879999999996E-2</v>
      </c>
      <c r="R29" s="9"/>
    </row>
    <row r="30" spans="1:20" x14ac:dyDescent="0.2">
      <c r="A30" s="14" t="s">
        <v>21</v>
      </c>
      <c r="C30" s="11">
        <v>0.23105909999999999</v>
      </c>
      <c r="D30" s="11">
        <v>0.22037100000000001</v>
      </c>
      <c r="F30" s="11">
        <v>0.1608888</v>
      </c>
      <c r="G30" s="11">
        <v>0.1477454</v>
      </c>
      <c r="H30" s="11">
        <v>0.1349793</v>
      </c>
      <c r="I30" s="11">
        <v>0.12935720000000001</v>
      </c>
      <c r="J30" s="11">
        <v>0.13176399999999999</v>
      </c>
      <c r="K30" s="11">
        <v>0.12224989999999999</v>
      </c>
      <c r="L30" s="11">
        <v>0.1189253</v>
      </c>
      <c r="M30" s="11">
        <v>0.1210754</v>
      </c>
      <c r="N30" s="11">
        <v>0.1216991</v>
      </c>
      <c r="O30" s="11">
        <v>0.1275396</v>
      </c>
      <c r="R30" s="9"/>
    </row>
    <row r="31" spans="1:20" x14ac:dyDescent="0.2">
      <c r="A31" s="21" t="s">
        <v>22</v>
      </c>
      <c r="C31" s="11">
        <v>0.28528160000000002</v>
      </c>
      <c r="D31" s="11">
        <v>0.30675560000000002</v>
      </c>
      <c r="F31" s="11">
        <v>0.22416150000000001</v>
      </c>
      <c r="G31" s="11">
        <v>0.20439450000000001</v>
      </c>
      <c r="H31" s="11">
        <v>0.18922620000000001</v>
      </c>
      <c r="I31" s="11">
        <v>0.17073169999999999</v>
      </c>
      <c r="J31" s="11">
        <v>0.16736400000000001</v>
      </c>
      <c r="K31" s="11">
        <v>0.1595424</v>
      </c>
      <c r="L31" s="11">
        <v>0.16736519999999999</v>
      </c>
      <c r="M31" s="11">
        <v>0.15534510000000001</v>
      </c>
      <c r="N31" s="11">
        <v>0.15575530000000001</v>
      </c>
      <c r="O31" s="11">
        <v>0.17125969999999999</v>
      </c>
      <c r="R31" s="9"/>
    </row>
    <row r="32" spans="1:20" x14ac:dyDescent="0.2">
      <c r="D32" s="15">
        <f>D28</f>
        <v>7.8897800000000004E-2</v>
      </c>
      <c r="E32" s="15">
        <f>(D32+F32)/2</f>
        <v>6.9257844999999998E-2</v>
      </c>
      <c r="F32" s="15">
        <f>F28</f>
        <v>5.961789E-2</v>
      </c>
      <c r="R32" s="9"/>
    </row>
    <row r="33" spans="4:18" x14ac:dyDescent="0.2">
      <c r="D33" s="15">
        <f t="shared" ref="D33:D35" si="3">D29</f>
        <v>0.14393919999999999</v>
      </c>
      <c r="E33" s="15">
        <f t="shared" ref="E33:E35" si="4">(D33+F33)/2</f>
        <v>0.12403424999999998</v>
      </c>
      <c r="F33" s="15">
        <f t="shared" ref="F33:F35" si="5">F29</f>
        <v>0.10412929999999999</v>
      </c>
      <c r="R33" s="9"/>
    </row>
    <row r="34" spans="4:18" x14ac:dyDescent="0.2">
      <c r="D34" s="15">
        <f t="shared" si="3"/>
        <v>0.22037100000000001</v>
      </c>
      <c r="E34" s="15">
        <f t="shared" si="4"/>
        <v>0.19062990000000002</v>
      </c>
      <c r="F34" s="15">
        <f t="shared" si="5"/>
        <v>0.1608888</v>
      </c>
      <c r="R34" s="9"/>
    </row>
    <row r="35" spans="4:18" x14ac:dyDescent="0.2">
      <c r="D35" s="15">
        <f t="shared" si="3"/>
        <v>0.30675560000000002</v>
      </c>
      <c r="E35" s="15">
        <f t="shared" si="4"/>
        <v>0.26545855000000002</v>
      </c>
      <c r="F35" s="15">
        <f t="shared" si="5"/>
        <v>0.22416150000000001</v>
      </c>
      <c r="H35" s="22"/>
      <c r="I35" s="22"/>
      <c r="J35" s="22"/>
      <c r="K35" s="22"/>
      <c r="R35" s="9"/>
    </row>
  </sheetData>
  <mergeCells count="2">
    <mergeCell ref="B1:D1"/>
    <mergeCell ref="F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0"/>
  <sheetViews>
    <sheetView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7" sqref="B17:C21"/>
    </sheetView>
  </sheetViews>
  <sheetFormatPr baseColWidth="10" defaultColWidth="8.83203125" defaultRowHeight="16" x14ac:dyDescent="0.2"/>
  <cols>
    <col min="1" max="3" width="19.6640625" style="5" customWidth="1"/>
    <col min="4" max="16" width="8.83203125" style="5"/>
    <col min="17" max="17" width="2.33203125" style="5" customWidth="1"/>
    <col min="18" max="30" width="8.83203125" style="5"/>
    <col min="31" max="31" width="2.5" style="5" customWidth="1"/>
    <col min="32" max="44" width="8.83203125" style="5"/>
    <col min="45" max="45" width="2" style="5" customWidth="1"/>
    <col min="46" max="58" width="8.83203125" style="5"/>
    <col min="59" max="59" width="1.83203125" style="5" customWidth="1"/>
    <col min="60" max="16384" width="8.83203125" style="5"/>
  </cols>
  <sheetData>
    <row r="1" spans="1:72" x14ac:dyDescent="0.2">
      <c r="B1" s="66" t="s">
        <v>11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R1" s="66" t="s">
        <v>32</v>
      </c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F1" s="66" t="s">
        <v>33</v>
      </c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T1" s="66" t="s">
        <v>34</v>
      </c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H1" s="66" t="s">
        <v>35</v>
      </c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</row>
    <row r="2" spans="1:72" x14ac:dyDescent="0.2">
      <c r="A2" s="6"/>
      <c r="B2" s="6" t="s">
        <v>55</v>
      </c>
      <c r="C2" s="6"/>
      <c r="D2" s="7" t="s">
        <v>24</v>
      </c>
      <c r="E2" s="7" t="s">
        <v>46</v>
      </c>
      <c r="F2" s="7"/>
      <c r="G2" s="7" t="s">
        <v>52</v>
      </c>
      <c r="H2" s="7" t="s">
        <v>47</v>
      </c>
      <c r="I2" s="7" t="s">
        <v>48</v>
      </c>
      <c r="J2" s="7" t="s">
        <v>49</v>
      </c>
      <c r="K2" s="7" t="s">
        <v>50</v>
      </c>
      <c r="L2" s="7" t="s">
        <v>30</v>
      </c>
      <c r="M2" s="7" t="s">
        <v>43</v>
      </c>
      <c r="N2" s="7" t="s">
        <v>44</v>
      </c>
      <c r="O2" s="7" t="s">
        <v>45</v>
      </c>
      <c r="P2" s="7" t="s">
        <v>31</v>
      </c>
      <c r="Q2" s="8"/>
      <c r="R2" s="7" t="s">
        <v>24</v>
      </c>
      <c r="S2" s="7" t="s">
        <v>46</v>
      </c>
      <c r="T2" s="7"/>
      <c r="U2" s="7" t="s">
        <v>52</v>
      </c>
      <c r="V2" s="7" t="s">
        <v>47</v>
      </c>
      <c r="W2" s="7" t="s">
        <v>48</v>
      </c>
      <c r="X2" s="7" t="s">
        <v>49</v>
      </c>
      <c r="Y2" s="7" t="s">
        <v>50</v>
      </c>
      <c r="Z2" s="7" t="s">
        <v>30</v>
      </c>
      <c r="AA2" s="7" t="s">
        <v>43</v>
      </c>
      <c r="AB2" s="7" t="s">
        <v>44</v>
      </c>
      <c r="AC2" s="7" t="s">
        <v>45</v>
      </c>
      <c r="AD2" s="7" t="s">
        <v>31</v>
      </c>
      <c r="AE2" s="8"/>
      <c r="AF2" s="7" t="s">
        <v>24</v>
      </c>
      <c r="AG2" s="7" t="s">
        <v>46</v>
      </c>
      <c r="AH2" s="7"/>
      <c r="AI2" s="7" t="s">
        <v>52</v>
      </c>
      <c r="AJ2" s="7" t="s">
        <v>47</v>
      </c>
      <c r="AK2" s="7" t="s">
        <v>48</v>
      </c>
      <c r="AL2" s="7" t="s">
        <v>49</v>
      </c>
      <c r="AM2" s="7" t="s">
        <v>50</v>
      </c>
      <c r="AN2" s="7" t="s">
        <v>30</v>
      </c>
      <c r="AO2" s="7" t="s">
        <v>43</v>
      </c>
      <c r="AP2" s="7" t="s">
        <v>44</v>
      </c>
      <c r="AQ2" s="7" t="s">
        <v>45</v>
      </c>
      <c r="AR2" s="7" t="s">
        <v>31</v>
      </c>
      <c r="AS2" s="8"/>
      <c r="AT2" s="7" t="s">
        <v>24</v>
      </c>
      <c r="AU2" s="7" t="s">
        <v>46</v>
      </c>
      <c r="AV2" s="7"/>
      <c r="AW2" s="7" t="s">
        <v>52</v>
      </c>
      <c r="AX2" s="7" t="s">
        <v>47</v>
      </c>
      <c r="AY2" s="7" t="s">
        <v>48</v>
      </c>
      <c r="AZ2" s="7" t="s">
        <v>49</v>
      </c>
      <c r="BA2" s="7" t="s">
        <v>50</v>
      </c>
      <c r="BB2" s="7" t="s">
        <v>30</v>
      </c>
      <c r="BC2" s="7" t="s">
        <v>43</v>
      </c>
      <c r="BD2" s="7" t="s">
        <v>44</v>
      </c>
      <c r="BE2" s="7" t="s">
        <v>45</v>
      </c>
      <c r="BF2" s="7" t="s">
        <v>31</v>
      </c>
      <c r="BH2" s="7" t="s">
        <v>24</v>
      </c>
      <c r="BI2" s="7" t="s">
        <v>46</v>
      </c>
      <c r="BJ2" s="7"/>
      <c r="BK2" s="7" t="s">
        <v>1</v>
      </c>
      <c r="BL2" s="7" t="s">
        <v>47</v>
      </c>
      <c r="BM2" s="7" t="s">
        <v>48</v>
      </c>
      <c r="BN2" s="7" t="s">
        <v>49</v>
      </c>
      <c r="BO2" s="7" t="s">
        <v>50</v>
      </c>
      <c r="BP2" s="7" t="s">
        <v>30</v>
      </c>
      <c r="BQ2" s="7" t="s">
        <v>43</v>
      </c>
      <c r="BR2" s="7" t="s">
        <v>44</v>
      </c>
      <c r="BS2" s="7" t="s">
        <v>45</v>
      </c>
      <c r="BT2" s="7" t="s">
        <v>31</v>
      </c>
    </row>
    <row r="3" spans="1:72" x14ac:dyDescent="0.2">
      <c r="A3" s="5" t="s">
        <v>40</v>
      </c>
      <c r="B3" s="9">
        <v>1.5391680000000001</v>
      </c>
      <c r="D3" s="9">
        <v>1.530921</v>
      </c>
      <c r="E3" s="9">
        <v>1.5291399999999999</v>
      </c>
      <c r="F3" s="3"/>
      <c r="G3" s="3">
        <v>1.5183009999999999</v>
      </c>
      <c r="H3" s="3">
        <v>1.5183009999999999</v>
      </c>
      <c r="I3" s="3">
        <v>1.5183009999999999</v>
      </c>
      <c r="J3" s="3">
        <v>1.5183009999999999</v>
      </c>
      <c r="K3" s="3">
        <v>1.5183009999999999</v>
      </c>
      <c r="L3" s="3">
        <v>1.5183009999999999</v>
      </c>
      <c r="M3" s="3">
        <v>1.5183009999999999</v>
      </c>
      <c r="N3" s="3">
        <v>1.5183009999999999</v>
      </c>
      <c r="O3" s="3">
        <v>1.5183009999999999</v>
      </c>
      <c r="P3" s="3">
        <v>1.53</v>
      </c>
      <c r="R3" s="5">
        <v>1.4922390000000001</v>
      </c>
      <c r="S3" s="3">
        <v>1.495474</v>
      </c>
      <c r="T3" s="3"/>
      <c r="U3" s="3">
        <v>1.537134</v>
      </c>
      <c r="V3" s="3">
        <v>1.5845039999999999</v>
      </c>
      <c r="W3" s="3">
        <v>1.5572509999999999</v>
      </c>
      <c r="X3" s="3">
        <v>1.548551</v>
      </c>
      <c r="Y3" s="3">
        <v>1.5569660000000001</v>
      </c>
      <c r="Z3" s="3">
        <v>1.540157</v>
      </c>
      <c r="AA3" s="3">
        <v>1.52081</v>
      </c>
      <c r="AB3" s="3">
        <v>1.5411010000000001</v>
      </c>
      <c r="AC3" s="3">
        <v>1.4623919999999999</v>
      </c>
      <c r="AD3" s="3">
        <v>1.466926</v>
      </c>
      <c r="AF3" s="5">
        <v>1.5909599999999999</v>
      </c>
      <c r="AG3" s="3">
        <v>1.610384</v>
      </c>
      <c r="AH3" s="3"/>
      <c r="AI3" s="3">
        <v>1.596705</v>
      </c>
      <c r="AJ3" s="3">
        <v>1.534751</v>
      </c>
      <c r="AK3" s="3">
        <v>1.5431980000000001</v>
      </c>
      <c r="AL3" s="3">
        <v>1.5322929999999999</v>
      </c>
      <c r="AM3" s="3">
        <v>1.5430630000000001</v>
      </c>
      <c r="AN3" s="3">
        <v>1.5355799999999999</v>
      </c>
      <c r="AO3" s="3">
        <v>1.517774</v>
      </c>
      <c r="AP3" s="3">
        <v>1.519417</v>
      </c>
      <c r="AQ3" s="3">
        <v>1.522599</v>
      </c>
      <c r="AR3" s="3">
        <v>1.5342150000000001</v>
      </c>
      <c r="AT3" s="5">
        <v>1.5545340000000001</v>
      </c>
      <c r="AU3" s="3">
        <v>1.54667</v>
      </c>
      <c r="AV3" s="3"/>
      <c r="AW3" s="3">
        <v>1.510032</v>
      </c>
      <c r="AX3" s="3">
        <v>1.555439</v>
      </c>
      <c r="AY3" s="3">
        <v>1.5331239999999999</v>
      </c>
      <c r="AZ3" s="3">
        <v>1.5500750000000001</v>
      </c>
      <c r="BA3" s="3">
        <v>1.521239</v>
      </c>
      <c r="BB3" s="3">
        <v>1.5383469999999999</v>
      </c>
      <c r="BC3" s="3">
        <v>1.5526880000000001</v>
      </c>
      <c r="BD3" s="3">
        <v>1.5695920000000001</v>
      </c>
      <c r="BE3" s="3">
        <v>1.541431</v>
      </c>
      <c r="BF3" s="3">
        <v>1.5369159999999999</v>
      </c>
      <c r="BH3" s="5">
        <v>1.4107350000000001</v>
      </c>
      <c r="BI3" s="3">
        <v>1.36653</v>
      </c>
      <c r="BJ3" s="3"/>
      <c r="BK3" s="3">
        <v>1.3998660000000001</v>
      </c>
      <c r="BL3" s="3">
        <v>1.453449</v>
      </c>
      <c r="BM3" s="3">
        <v>1.457856</v>
      </c>
      <c r="BN3" s="3">
        <v>1.469182</v>
      </c>
      <c r="BO3" s="3">
        <v>1.4789950000000001</v>
      </c>
      <c r="BP3" s="3">
        <v>1.4734659999999999</v>
      </c>
      <c r="BQ3" s="3">
        <v>1.490877</v>
      </c>
      <c r="BR3" s="3">
        <v>1.4674240000000001</v>
      </c>
      <c r="BS3" s="3">
        <v>1.5046649999999999</v>
      </c>
      <c r="BT3" s="3">
        <v>1.5068699999999999</v>
      </c>
    </row>
    <row r="4" spans="1:72" x14ac:dyDescent="0.2">
      <c r="A4" s="5" t="s">
        <v>36</v>
      </c>
      <c r="B4" s="9">
        <v>57.574979999999996</v>
      </c>
      <c r="D4" s="9">
        <v>60.551789999999997</v>
      </c>
      <c r="E4" s="9">
        <v>60.961219999999997</v>
      </c>
      <c r="F4" s="3"/>
      <c r="G4" s="3">
        <v>60.174930000000003</v>
      </c>
      <c r="H4" s="3">
        <v>60.20729</v>
      </c>
      <c r="I4" s="3">
        <v>60.275179999999999</v>
      </c>
      <c r="J4" s="3">
        <v>60.278599999999997</v>
      </c>
      <c r="K4" s="3">
        <v>60.078479999999999</v>
      </c>
      <c r="L4" s="3">
        <v>60.094000000000001</v>
      </c>
      <c r="M4" s="3">
        <v>60.173830000000002</v>
      </c>
      <c r="N4" s="3">
        <v>60.141089999999998</v>
      </c>
      <c r="O4" s="3">
        <v>60.076529999999998</v>
      </c>
      <c r="P4" s="3">
        <v>60.09986</v>
      </c>
      <c r="R4" s="5">
        <v>63.57837</v>
      </c>
      <c r="S4" s="3">
        <v>64.059030000000007</v>
      </c>
      <c r="T4" s="3"/>
      <c r="U4" s="3">
        <v>61.457549999999998</v>
      </c>
      <c r="V4" s="3">
        <v>62.095750000000002</v>
      </c>
      <c r="W4" s="3">
        <v>63.080880000000001</v>
      </c>
      <c r="X4" s="3">
        <v>63.346260000000001</v>
      </c>
      <c r="Y4" s="3">
        <v>60.46208</v>
      </c>
      <c r="Z4" s="3">
        <v>61.199159999999999</v>
      </c>
      <c r="AA4" s="3">
        <v>60.64255</v>
      </c>
      <c r="AB4" s="3">
        <v>60.858870000000003</v>
      </c>
      <c r="AC4" s="3">
        <v>60.422449999999998</v>
      </c>
      <c r="AD4" s="3">
        <v>60.981650000000002</v>
      </c>
      <c r="AF4" s="5">
        <v>58.69032</v>
      </c>
      <c r="AG4" s="3">
        <v>59.390250000000002</v>
      </c>
      <c r="AH4" s="3"/>
      <c r="AI4" s="3">
        <v>61.077840000000002</v>
      </c>
      <c r="AJ4" s="3">
        <v>61.319220000000001</v>
      </c>
      <c r="AK4" s="3">
        <v>60.249929999999999</v>
      </c>
      <c r="AL4" s="3">
        <v>61.142539999999997</v>
      </c>
      <c r="AM4" s="3">
        <v>61.097149999999999</v>
      </c>
      <c r="AN4" s="3">
        <v>60.747280000000003</v>
      </c>
      <c r="AO4" s="3">
        <v>60.533999999999999</v>
      </c>
      <c r="AP4" s="3">
        <v>60.52281</v>
      </c>
      <c r="AQ4" s="3">
        <v>60.821620000000003</v>
      </c>
      <c r="AR4" s="3">
        <v>60.756830000000001</v>
      </c>
      <c r="AT4" s="5">
        <v>59.014749999999999</v>
      </c>
      <c r="AU4" s="3">
        <v>58.173690000000001</v>
      </c>
      <c r="AV4" s="3"/>
      <c r="AW4" s="3">
        <v>59.058810000000001</v>
      </c>
      <c r="AX4" s="3">
        <v>58.035789999999999</v>
      </c>
      <c r="AY4" s="3">
        <v>58.205390000000001</v>
      </c>
      <c r="AZ4" s="3">
        <v>58.321010000000001</v>
      </c>
      <c r="BA4" s="3">
        <v>58.644799999999996</v>
      </c>
      <c r="BB4" s="3">
        <v>59.731430000000003</v>
      </c>
      <c r="BC4" s="3">
        <v>60.293770000000002</v>
      </c>
      <c r="BD4" s="3">
        <v>60.119439999999997</v>
      </c>
      <c r="BE4" s="3">
        <v>59.991909999999997</v>
      </c>
      <c r="BF4" s="3">
        <v>58.938470000000002</v>
      </c>
      <c r="BH4" s="5">
        <v>57.590690000000002</v>
      </c>
      <c r="BI4" s="3">
        <v>57.706319999999998</v>
      </c>
      <c r="BJ4" s="3"/>
      <c r="BK4" s="3">
        <v>56.940649999999998</v>
      </c>
      <c r="BL4" s="3">
        <v>58.540460000000003</v>
      </c>
      <c r="BM4" s="3">
        <v>59.264679999999998</v>
      </c>
      <c r="BN4" s="3">
        <v>58.453130000000002</v>
      </c>
      <c r="BO4" s="3">
        <v>58.963880000000003</v>
      </c>
      <c r="BP4" s="3">
        <v>58.655819999999999</v>
      </c>
      <c r="BQ4" s="3">
        <v>58.591819999999998</v>
      </c>
      <c r="BR4" s="3">
        <v>59.448650000000001</v>
      </c>
      <c r="BS4" s="3">
        <v>59.07882</v>
      </c>
      <c r="BT4" s="3">
        <v>60.292140000000003</v>
      </c>
    </row>
    <row r="5" spans="1:72" x14ac:dyDescent="0.2">
      <c r="A5" s="5" t="s">
        <v>37</v>
      </c>
      <c r="B5" s="9">
        <v>232.8228</v>
      </c>
      <c r="D5" s="9">
        <v>223.2714</v>
      </c>
      <c r="E5" s="9">
        <v>218.81880000000001</v>
      </c>
      <c r="F5" s="3"/>
      <c r="G5" s="3">
        <v>215.19710000000001</v>
      </c>
      <c r="H5" s="3">
        <v>211.69030000000001</v>
      </c>
      <c r="I5" s="3">
        <v>208.929</v>
      </c>
      <c r="J5" s="3">
        <v>205.01949999999999</v>
      </c>
      <c r="K5" s="3">
        <v>202.21420000000001</v>
      </c>
      <c r="L5" s="3">
        <v>202.25059999999999</v>
      </c>
      <c r="M5" s="3">
        <v>201.73939999999999</v>
      </c>
      <c r="N5" s="3">
        <v>194.15539999999999</v>
      </c>
      <c r="O5" s="3">
        <v>199.7664</v>
      </c>
      <c r="P5" s="3">
        <v>194.43539999999999</v>
      </c>
      <c r="R5" s="5">
        <v>241.0411</v>
      </c>
      <c r="S5" s="3">
        <v>227.85480000000001</v>
      </c>
      <c r="T5" s="3"/>
      <c r="U5" s="3">
        <v>217.18049999999999</v>
      </c>
      <c r="V5" s="3">
        <v>208.1079</v>
      </c>
      <c r="W5" s="3">
        <v>209.26390000000001</v>
      </c>
      <c r="X5" s="3">
        <v>206.3212</v>
      </c>
      <c r="Y5" s="3">
        <v>203.46459999999999</v>
      </c>
      <c r="Z5" s="3">
        <v>202.3484</v>
      </c>
      <c r="AA5" s="3">
        <v>199.89250000000001</v>
      </c>
      <c r="AB5" s="3">
        <v>190.47540000000001</v>
      </c>
      <c r="AC5" s="3">
        <v>192.1876</v>
      </c>
      <c r="AD5" s="3">
        <v>192.67140000000001</v>
      </c>
      <c r="AF5" s="5">
        <v>237.5146</v>
      </c>
      <c r="AG5" s="3">
        <v>231.56800000000001</v>
      </c>
      <c r="AH5" s="3"/>
      <c r="AI5" s="3">
        <v>219.876</v>
      </c>
      <c r="AJ5" s="3">
        <v>214.2064</v>
      </c>
      <c r="AK5" s="3">
        <v>208.19880000000001</v>
      </c>
      <c r="AL5" s="3">
        <v>204.3272</v>
      </c>
      <c r="AM5" s="3">
        <v>200.50489999999999</v>
      </c>
      <c r="AN5" s="3">
        <v>204.1275</v>
      </c>
      <c r="AO5" s="3">
        <v>202.5634</v>
      </c>
      <c r="AP5" s="3">
        <v>194.0855</v>
      </c>
      <c r="AQ5" s="3">
        <v>199.85470000000001</v>
      </c>
      <c r="AR5" s="3">
        <v>195.10310000000001</v>
      </c>
      <c r="AT5" s="5">
        <v>225.52019999999999</v>
      </c>
      <c r="AU5" s="3">
        <v>218.3228</v>
      </c>
      <c r="AV5" s="3"/>
      <c r="AW5" s="3">
        <v>213.72970000000001</v>
      </c>
      <c r="AX5" s="3">
        <v>214.2996</v>
      </c>
      <c r="AY5" s="3">
        <v>212.74639999999999</v>
      </c>
      <c r="AZ5" s="3">
        <v>206.2748</v>
      </c>
      <c r="BA5" s="3">
        <v>205.67160000000001</v>
      </c>
      <c r="BB5" s="3">
        <v>202.10120000000001</v>
      </c>
      <c r="BC5" s="3">
        <v>204.92869999999999</v>
      </c>
      <c r="BD5" s="3">
        <v>195.01009999999999</v>
      </c>
      <c r="BE5" s="3">
        <v>201.46029999999999</v>
      </c>
      <c r="BF5" s="3">
        <v>194.88570000000001</v>
      </c>
      <c r="BH5" s="5">
        <v>227.69589999999999</v>
      </c>
      <c r="BI5" s="3">
        <v>220.49270000000001</v>
      </c>
      <c r="BJ5" s="3"/>
      <c r="BK5" s="3">
        <v>210.6737</v>
      </c>
      <c r="BL5" s="3">
        <v>210.9101</v>
      </c>
      <c r="BM5" s="3">
        <v>203.85830000000001</v>
      </c>
      <c r="BN5" s="3">
        <v>204.41569999999999</v>
      </c>
      <c r="BO5" s="3">
        <v>200.6874</v>
      </c>
      <c r="BP5" s="3">
        <v>202.221</v>
      </c>
      <c r="BQ5" s="3">
        <v>200.98769999999999</v>
      </c>
      <c r="BR5" s="3">
        <v>195.01570000000001</v>
      </c>
      <c r="BS5" s="3">
        <v>200.39150000000001</v>
      </c>
      <c r="BT5" s="3">
        <v>193.9564</v>
      </c>
    </row>
    <row r="6" spans="1:72" x14ac:dyDescent="0.2">
      <c r="A6" s="5" t="s">
        <v>38</v>
      </c>
      <c r="B6" s="9">
        <v>51.200049999999997</v>
      </c>
      <c r="D6" s="9">
        <v>51.729280000000003</v>
      </c>
      <c r="E6" s="9">
        <v>50.308929999999997</v>
      </c>
      <c r="F6" s="3"/>
      <c r="G6" s="3">
        <v>51.600090000000002</v>
      </c>
      <c r="H6" s="3">
        <v>53.153379999999999</v>
      </c>
      <c r="I6" s="3">
        <v>54.862400000000001</v>
      </c>
      <c r="J6" s="3">
        <v>55.83755</v>
      </c>
      <c r="K6" s="3">
        <v>52.820689999999999</v>
      </c>
      <c r="L6" s="3">
        <v>54.363570000000003</v>
      </c>
      <c r="M6" s="3">
        <v>53.972540000000002</v>
      </c>
      <c r="N6" s="3">
        <v>54.475259999999999</v>
      </c>
      <c r="O6" s="3">
        <v>56.818800000000003</v>
      </c>
      <c r="P6" s="3">
        <v>54.197710000000001</v>
      </c>
      <c r="R6" s="5">
        <v>77.832790000000003</v>
      </c>
      <c r="S6" s="3">
        <v>62.643349999999998</v>
      </c>
      <c r="T6" s="3"/>
      <c r="U6" s="3">
        <v>49.692430000000002</v>
      </c>
      <c r="V6" s="3">
        <v>51.955089999999998</v>
      </c>
      <c r="W6" s="3">
        <v>53.754899999999999</v>
      </c>
      <c r="X6" s="3">
        <v>57.559640000000002</v>
      </c>
      <c r="Y6" s="3">
        <v>52.076619999999998</v>
      </c>
      <c r="Z6" s="3">
        <v>51.942019999999999</v>
      </c>
      <c r="AA6" s="3">
        <v>52.175420000000003</v>
      </c>
      <c r="AB6" s="3">
        <v>51.439950000000003</v>
      </c>
      <c r="AC6" s="3">
        <v>55.414929999999998</v>
      </c>
      <c r="AD6" s="3">
        <v>49.8874</v>
      </c>
      <c r="AF6" s="5">
        <v>74.152060000000006</v>
      </c>
      <c r="AG6" s="3">
        <v>69.184389999999993</v>
      </c>
      <c r="AH6" s="3"/>
      <c r="AI6" s="3">
        <v>52.299520000000001</v>
      </c>
      <c r="AJ6" s="3">
        <v>51.756270000000001</v>
      </c>
      <c r="AK6" s="3">
        <v>55.06964</v>
      </c>
      <c r="AL6" s="3">
        <v>55.612229999999997</v>
      </c>
      <c r="AM6" s="3">
        <v>51.271529999999998</v>
      </c>
      <c r="AN6" s="3">
        <v>52.999139999999997</v>
      </c>
      <c r="AO6" s="3">
        <v>52.470910000000003</v>
      </c>
      <c r="AP6" s="3">
        <v>53.23254</v>
      </c>
      <c r="AQ6" s="3">
        <v>55.261830000000003</v>
      </c>
      <c r="AR6" s="3">
        <v>53.027290000000001</v>
      </c>
      <c r="AT6" s="5">
        <v>57.881889999999999</v>
      </c>
      <c r="AU6" s="3">
        <v>56.850439999999999</v>
      </c>
      <c r="AV6" s="3"/>
      <c r="AW6" s="3">
        <v>52.680579999999999</v>
      </c>
      <c r="AX6" s="3">
        <v>54.002780000000001</v>
      </c>
      <c r="AY6" s="3">
        <v>54.678849999999997</v>
      </c>
      <c r="AZ6" s="3">
        <v>55.035879999999999</v>
      </c>
      <c r="BA6" s="3">
        <v>52.348059999999997</v>
      </c>
      <c r="BB6" s="3">
        <v>53.492489999999997</v>
      </c>
      <c r="BC6" s="3">
        <v>53.986469999999997</v>
      </c>
      <c r="BD6" s="3">
        <v>53.899470000000001</v>
      </c>
      <c r="BE6" s="3">
        <v>55.369140000000002</v>
      </c>
      <c r="BF6" s="3">
        <v>54.617870000000003</v>
      </c>
      <c r="BH6" s="5">
        <v>68.19999</v>
      </c>
      <c r="BI6" s="3">
        <v>67.921319999999994</v>
      </c>
      <c r="BJ6" s="3"/>
      <c r="BK6" s="3">
        <v>51.871470000000002</v>
      </c>
      <c r="BL6" s="3">
        <v>55.208379999999998</v>
      </c>
      <c r="BM6" s="3">
        <v>56.393560000000001</v>
      </c>
      <c r="BN6" s="3">
        <v>57.503270000000001</v>
      </c>
      <c r="BO6" s="3">
        <v>56.441160000000004</v>
      </c>
      <c r="BP6" s="3">
        <v>58.854939999999999</v>
      </c>
      <c r="BQ6" s="3">
        <v>56.55979</v>
      </c>
      <c r="BR6" s="3">
        <v>57.471559999999997</v>
      </c>
      <c r="BS6" s="3">
        <v>60.734810000000003</v>
      </c>
      <c r="BT6" s="3">
        <v>56.57958</v>
      </c>
    </row>
    <row r="7" spans="1:72" x14ac:dyDescent="0.2">
      <c r="A7" s="5" t="s">
        <v>39</v>
      </c>
      <c r="B7" s="9">
        <v>135.6447</v>
      </c>
      <c r="D7" s="9">
        <v>132.52680000000001</v>
      </c>
      <c r="E7" s="9">
        <v>133.39189999999999</v>
      </c>
      <c r="F7" s="3"/>
      <c r="G7" s="3">
        <v>131.708</v>
      </c>
      <c r="H7" s="3">
        <v>130.6696</v>
      </c>
      <c r="I7" s="3">
        <v>130.19990000000001</v>
      </c>
      <c r="J7" s="3">
        <v>128.39859999999999</v>
      </c>
      <c r="K7" s="3">
        <v>126.65219999999999</v>
      </c>
      <c r="L7" s="3">
        <v>125.123</v>
      </c>
      <c r="M7" s="3">
        <v>126.405</v>
      </c>
      <c r="N7" s="3">
        <v>126.2998</v>
      </c>
      <c r="O7" s="3">
        <v>127.989</v>
      </c>
      <c r="P7" s="3">
        <v>128.6833</v>
      </c>
      <c r="R7" s="5">
        <v>134.9879</v>
      </c>
      <c r="S7" s="3">
        <v>137.25749999999999</v>
      </c>
      <c r="T7" s="3"/>
      <c r="U7" s="3">
        <v>135.5565</v>
      </c>
      <c r="V7" s="3">
        <v>133.1292</v>
      </c>
      <c r="W7" s="3">
        <v>131.9324</v>
      </c>
      <c r="X7" s="3">
        <v>134.5924</v>
      </c>
      <c r="Y7" s="3">
        <v>128.91669999999999</v>
      </c>
      <c r="Z7" s="3">
        <v>126.90089999999999</v>
      </c>
      <c r="AA7" s="3">
        <v>128.1918</v>
      </c>
      <c r="AB7" s="3">
        <v>129.39879999999999</v>
      </c>
      <c r="AC7" s="3">
        <v>130.0625</v>
      </c>
      <c r="AD7" s="3">
        <v>134.7022</v>
      </c>
      <c r="AF7" s="5">
        <v>131.86340000000001</v>
      </c>
      <c r="AG7" s="3">
        <v>132.17699999999999</v>
      </c>
      <c r="AH7" s="3"/>
      <c r="AI7" s="3">
        <v>133.0641</v>
      </c>
      <c r="AJ7" s="3">
        <v>132.40389999999999</v>
      </c>
      <c r="AK7" s="3">
        <v>130.27670000000001</v>
      </c>
      <c r="AL7" s="3">
        <v>129.7783</v>
      </c>
      <c r="AM7" s="3">
        <v>128.72389999999999</v>
      </c>
      <c r="AN7" s="3">
        <v>127.02809999999999</v>
      </c>
      <c r="AO7" s="3">
        <v>128.39500000000001</v>
      </c>
      <c r="AP7" s="3">
        <v>128.44110000000001</v>
      </c>
      <c r="AQ7" s="3">
        <v>130.41890000000001</v>
      </c>
      <c r="AR7" s="3">
        <v>130.85769999999999</v>
      </c>
      <c r="AT7" s="5">
        <v>128.83459999999999</v>
      </c>
      <c r="AU7" s="3">
        <v>131.84979999999999</v>
      </c>
      <c r="AV7" s="3"/>
      <c r="AW7" s="3">
        <v>130.83750000000001</v>
      </c>
      <c r="AX7" s="3">
        <v>129.2433</v>
      </c>
      <c r="AY7" s="3">
        <v>130.11600000000001</v>
      </c>
      <c r="AZ7" s="3">
        <v>127.39960000000001</v>
      </c>
      <c r="BA7" s="3">
        <v>126.8175</v>
      </c>
      <c r="BB7" s="3">
        <v>126.0247</v>
      </c>
      <c r="BC7" s="3">
        <v>126.3867</v>
      </c>
      <c r="BD7" s="3">
        <v>126.3476</v>
      </c>
      <c r="BE7" s="3">
        <v>128.10570000000001</v>
      </c>
      <c r="BF7" s="3">
        <v>128.45500000000001</v>
      </c>
      <c r="BH7" s="5">
        <v>130.26589999999999</v>
      </c>
      <c r="BI7" s="3">
        <v>128.30879999999999</v>
      </c>
      <c r="BJ7" s="3"/>
      <c r="BK7" s="3">
        <v>125.1546</v>
      </c>
      <c r="BL7" s="3">
        <v>127.7403</v>
      </c>
      <c r="BM7" s="3">
        <v>127.535</v>
      </c>
      <c r="BN7" s="3">
        <v>124.58710000000001</v>
      </c>
      <c r="BO7" s="3">
        <v>121.1906</v>
      </c>
      <c r="BP7" s="3">
        <v>120.4659</v>
      </c>
      <c r="BQ7" s="3">
        <v>123.41679999999999</v>
      </c>
      <c r="BR7" s="3">
        <v>123.53</v>
      </c>
      <c r="BS7" s="3">
        <v>124.7834</v>
      </c>
      <c r="BT7" s="3">
        <v>124.93729999999999</v>
      </c>
    </row>
    <row r="8" spans="1:72" x14ac:dyDescent="0.2">
      <c r="A8" s="5" t="s">
        <v>41</v>
      </c>
      <c r="B8" s="9">
        <v>0.61393070000000005</v>
      </c>
      <c r="D8" s="9">
        <v>0.23659649999999999</v>
      </c>
      <c r="E8" s="9">
        <v>0.1983635</v>
      </c>
      <c r="F8" s="3"/>
      <c r="G8" s="3">
        <v>0.18681780000000001</v>
      </c>
      <c r="H8" s="3">
        <v>0.18427060000000001</v>
      </c>
      <c r="I8" s="3">
        <v>0.19660949999999999</v>
      </c>
      <c r="J8" s="3">
        <v>0.19641359999999999</v>
      </c>
      <c r="K8" s="3">
        <v>0.17926310000000001</v>
      </c>
      <c r="L8" s="3">
        <v>0.15666089999999999</v>
      </c>
      <c r="M8" s="3">
        <v>0.17175199999999999</v>
      </c>
      <c r="N8" s="3">
        <v>0.16936699999999999</v>
      </c>
      <c r="O8" s="3">
        <v>0.16514980000000001</v>
      </c>
      <c r="P8" s="3">
        <v>0.14598939999999999</v>
      </c>
      <c r="R8" s="5">
        <v>0.6334128</v>
      </c>
      <c r="S8" s="3">
        <v>0.56884639999999997</v>
      </c>
      <c r="T8" s="3"/>
      <c r="U8" s="3">
        <v>0.29089549999999997</v>
      </c>
      <c r="V8" s="3">
        <v>0.29476599999999997</v>
      </c>
      <c r="W8" s="3">
        <v>0.27409410000000001</v>
      </c>
      <c r="X8" s="3">
        <v>0.36086040000000003</v>
      </c>
      <c r="Y8" s="3">
        <v>0.30151169999999999</v>
      </c>
      <c r="Z8" s="3">
        <v>0.30671609999999999</v>
      </c>
      <c r="AA8" s="3">
        <v>0.30322909999999997</v>
      </c>
      <c r="AB8" s="3">
        <v>0.31381730000000002</v>
      </c>
      <c r="AC8" s="3">
        <v>0.28805380000000003</v>
      </c>
      <c r="AD8" s="3">
        <v>0.27148070000000002</v>
      </c>
      <c r="AF8" s="5">
        <v>0.62761719999999999</v>
      </c>
      <c r="AG8" s="3">
        <v>0.57357020000000003</v>
      </c>
      <c r="AH8" s="3"/>
      <c r="AI8" s="3">
        <v>0.193859</v>
      </c>
      <c r="AJ8" s="3">
        <v>0.2336704</v>
      </c>
      <c r="AK8" s="3">
        <v>0.23151260000000001</v>
      </c>
      <c r="AL8" s="3">
        <v>0.22299430000000001</v>
      </c>
      <c r="AM8" s="3">
        <v>0.2132976</v>
      </c>
      <c r="AN8" s="3">
        <v>0.16951079999999999</v>
      </c>
      <c r="AO8" s="3">
        <v>0.20482919999999999</v>
      </c>
      <c r="AP8" s="3">
        <v>0.23430010000000001</v>
      </c>
      <c r="AQ8" s="3">
        <v>0.2439732</v>
      </c>
      <c r="AR8" s="3">
        <v>0.21289259999999999</v>
      </c>
      <c r="AT8" s="5">
        <v>0.62296609999999997</v>
      </c>
      <c r="AU8" s="3">
        <v>0.57154689999999997</v>
      </c>
      <c r="AV8" s="3"/>
      <c r="AW8" s="3">
        <v>0.1912779</v>
      </c>
      <c r="AX8" s="3">
        <v>0.18440400000000001</v>
      </c>
      <c r="AY8" s="3">
        <v>0.21027029999999999</v>
      </c>
      <c r="AZ8" s="3">
        <v>0.20531659999999999</v>
      </c>
      <c r="BA8" s="3">
        <v>0.1844353</v>
      </c>
      <c r="BB8" s="3">
        <v>0.15891730000000001</v>
      </c>
      <c r="BC8" s="3">
        <v>0.20299680000000001</v>
      </c>
      <c r="BD8" s="3">
        <v>0.19054009999999999</v>
      </c>
      <c r="BE8" s="3">
        <v>0.1871988</v>
      </c>
      <c r="BF8" s="3">
        <v>0.16243050000000001</v>
      </c>
      <c r="BH8" s="5">
        <v>0.57149000000000005</v>
      </c>
      <c r="BI8" s="3">
        <v>0.51862180000000002</v>
      </c>
      <c r="BJ8" s="3"/>
      <c r="BK8" s="3">
        <v>8.6360140000000002E-2</v>
      </c>
      <c r="BL8" s="3">
        <v>9.5140489999999994E-2</v>
      </c>
      <c r="BM8" s="3">
        <v>9.6053449999999999E-2</v>
      </c>
      <c r="BN8" s="3">
        <v>9.8166390000000006E-2</v>
      </c>
      <c r="BO8" s="3">
        <v>7.252451E-2</v>
      </c>
      <c r="BP8" s="3">
        <v>5.88259E-2</v>
      </c>
      <c r="BQ8" s="3">
        <v>7.725427E-2</v>
      </c>
      <c r="BR8" s="3">
        <v>5.1189659999999998E-2</v>
      </c>
      <c r="BS8" s="3">
        <v>6.3847780000000007E-2</v>
      </c>
      <c r="BT8" s="3">
        <v>4.3156050000000001E-2</v>
      </c>
    </row>
    <row r="9" spans="1:72" x14ac:dyDescent="0.2">
      <c r="A9" s="5" t="s">
        <v>42</v>
      </c>
      <c r="B9" s="9">
        <v>5.0098320000000002E-2</v>
      </c>
      <c r="D9" s="9">
        <v>9.6095589999999995E-2</v>
      </c>
      <c r="E9" s="9">
        <v>9.5778849999999999E-2</v>
      </c>
      <c r="F9" s="3"/>
      <c r="G9" s="3">
        <v>0.1083513</v>
      </c>
      <c r="H9" s="3">
        <v>9.2628470000000004E-2</v>
      </c>
      <c r="I9" s="3">
        <v>0.10653</v>
      </c>
      <c r="J9" s="3">
        <v>9.7550999999999999E-2</v>
      </c>
      <c r="K9" s="3">
        <v>0.1259082</v>
      </c>
      <c r="L9" s="3">
        <v>0.1238412</v>
      </c>
      <c r="M9" s="3">
        <v>0.1233062</v>
      </c>
      <c r="N9" s="3">
        <v>0.13616719999999999</v>
      </c>
      <c r="O9" s="3">
        <v>0.13653190000000001</v>
      </c>
      <c r="P9" s="3">
        <v>0.15909490000000001</v>
      </c>
      <c r="R9" s="5">
        <v>0.14000000000000001</v>
      </c>
      <c r="S9" s="3">
        <v>0.15016679999999999</v>
      </c>
      <c r="T9" s="3"/>
      <c r="U9" s="3">
        <v>0.19705909999999999</v>
      </c>
      <c r="V9" s="3">
        <v>0.13570479999999999</v>
      </c>
      <c r="W9" s="3">
        <v>0.1794412</v>
      </c>
      <c r="X9" s="3">
        <v>0.1478785</v>
      </c>
      <c r="Y9" s="3">
        <v>0.181203</v>
      </c>
      <c r="Z9" s="3">
        <v>0.1711897</v>
      </c>
      <c r="AA9" s="3">
        <v>0.1533709</v>
      </c>
      <c r="AB9" s="3">
        <v>0.1568502</v>
      </c>
      <c r="AC9" s="3">
        <v>0.20815330000000001</v>
      </c>
      <c r="AD9" s="3">
        <v>0.187893</v>
      </c>
      <c r="AF9" s="5">
        <v>0.08</v>
      </c>
      <c r="AG9" s="3">
        <v>0.1040507</v>
      </c>
      <c r="AH9" s="3"/>
      <c r="AI9" s="3">
        <v>0.1151689</v>
      </c>
      <c r="AJ9" s="3">
        <v>0.1234888</v>
      </c>
      <c r="AK9" s="3">
        <v>0.101329</v>
      </c>
      <c r="AL9" s="3">
        <v>0.1352478</v>
      </c>
      <c r="AM9" s="3">
        <v>0.1875626</v>
      </c>
      <c r="AN9" s="3">
        <v>0.14543110000000001</v>
      </c>
      <c r="AO9" s="3">
        <v>0.17193120000000001</v>
      </c>
      <c r="AP9" s="3">
        <v>0.18152460000000001</v>
      </c>
      <c r="AQ9" s="3">
        <v>0.15853790000000001</v>
      </c>
      <c r="AR9" s="3">
        <v>0.21423490000000001</v>
      </c>
      <c r="AT9" s="5">
        <v>7.0000000000000007E-2</v>
      </c>
      <c r="AU9" s="3">
        <v>8.2585660000000005E-2</v>
      </c>
      <c r="AV9" s="3"/>
      <c r="AW9" s="3">
        <v>0.10460419999999999</v>
      </c>
      <c r="AX9" s="3">
        <v>8.0679780000000006E-2</v>
      </c>
      <c r="AY9" s="3">
        <v>0.126277</v>
      </c>
      <c r="AZ9" s="3">
        <v>8.3913520000000005E-2</v>
      </c>
      <c r="BA9" s="3">
        <v>0.1237953</v>
      </c>
      <c r="BB9" s="3">
        <v>0.1492243</v>
      </c>
      <c r="BC9" s="3">
        <v>0.1275106</v>
      </c>
      <c r="BD9" s="3">
        <v>0.1735892</v>
      </c>
      <c r="BE9" s="3">
        <v>0.14421700000000001</v>
      </c>
      <c r="BF9" s="3">
        <v>0.14842</v>
      </c>
      <c r="BH9" s="5">
        <v>0.04</v>
      </c>
      <c r="BI9" s="3">
        <v>0.93529280000000004</v>
      </c>
      <c r="BJ9" s="3"/>
      <c r="BK9" s="3">
        <v>4.3240130000000002E-2</v>
      </c>
      <c r="BL9" s="3">
        <v>6.7785949999999998E-2</v>
      </c>
      <c r="BM9" s="3">
        <v>6.9907330000000004E-2</v>
      </c>
      <c r="BN9" s="3">
        <v>4.8204289999999997E-2</v>
      </c>
      <c r="BO9" s="3">
        <v>5.7377709999999998E-2</v>
      </c>
      <c r="BP9" s="3">
        <v>7.8779230000000006E-2</v>
      </c>
      <c r="BQ9" s="3">
        <v>8.2558909999999999E-2</v>
      </c>
      <c r="BR9" s="3">
        <v>8.6004079999999997E-2</v>
      </c>
      <c r="BS9" s="3">
        <v>0.1046547</v>
      </c>
      <c r="BT9" s="3">
        <v>0.14679329999999999</v>
      </c>
    </row>
    <row r="10" spans="1:72" x14ac:dyDescent="0.2">
      <c r="E10" s="3"/>
      <c r="F10" s="3"/>
      <c r="S10" s="3"/>
      <c r="T10" s="3"/>
      <c r="AG10" s="3"/>
      <c r="AH10" s="3"/>
      <c r="AU10" s="3"/>
      <c r="AV10" s="3"/>
      <c r="BI10" s="3"/>
      <c r="BJ10" s="3"/>
    </row>
    <row r="11" spans="1:72" x14ac:dyDescent="0.2">
      <c r="A11" s="5" t="s">
        <v>51</v>
      </c>
      <c r="E11" s="3">
        <f>E5</f>
        <v>218.81880000000001</v>
      </c>
      <c r="F11" s="3">
        <f>(E11+G11)/2</f>
        <v>217.00794999999999</v>
      </c>
      <c r="G11" s="3">
        <f>G5</f>
        <v>215.19710000000001</v>
      </c>
      <c r="H11" s="4"/>
      <c r="I11" s="4"/>
      <c r="J11" s="4"/>
      <c r="K11" s="4"/>
      <c r="S11" s="3">
        <f>S5</f>
        <v>227.85480000000001</v>
      </c>
      <c r="T11" s="3">
        <f>(S11+U11)/2</f>
        <v>222.51765</v>
      </c>
      <c r="U11" s="3">
        <f>U5</f>
        <v>217.18049999999999</v>
      </c>
      <c r="AG11" s="3">
        <f>AG5</f>
        <v>231.56800000000001</v>
      </c>
      <c r="AH11" s="3">
        <f>(AG11+AI11)/2</f>
        <v>225.72200000000001</v>
      </c>
      <c r="AI11" s="3">
        <f>AI5</f>
        <v>219.876</v>
      </c>
      <c r="AJ11" s="4"/>
      <c r="AK11" s="4"/>
      <c r="AL11" s="4"/>
      <c r="AM11" s="4"/>
      <c r="AN11" s="4"/>
      <c r="AO11" s="4"/>
      <c r="AU11" s="3">
        <f>AU5</f>
        <v>218.3228</v>
      </c>
      <c r="AV11" s="3">
        <f>(AU11+AW11)/2</f>
        <v>216.02625</v>
      </c>
      <c r="AW11" s="3">
        <f>AW5</f>
        <v>213.72970000000001</v>
      </c>
      <c r="AX11" s="4"/>
      <c r="AY11" s="4"/>
      <c r="AZ11" s="4"/>
      <c r="BA11" s="4"/>
      <c r="BB11" s="4"/>
      <c r="BC11" s="4"/>
      <c r="BI11" s="3">
        <f>BI5</f>
        <v>220.49270000000001</v>
      </c>
      <c r="BJ11" s="3">
        <f>(BI11+BK11)/2</f>
        <v>215.58320000000001</v>
      </c>
      <c r="BK11" s="3">
        <f>BK5</f>
        <v>210.6737</v>
      </c>
      <c r="BL11" s="4"/>
      <c r="BM11" s="4"/>
      <c r="BN11" s="4"/>
      <c r="BO11" s="4"/>
      <c r="BP11" s="4"/>
      <c r="BQ11" s="4"/>
    </row>
    <row r="12" spans="1:72" x14ac:dyDescent="0.2">
      <c r="A12" s="5" t="s">
        <v>38</v>
      </c>
      <c r="E12" s="3">
        <f>E6</f>
        <v>50.308929999999997</v>
      </c>
      <c r="F12" s="3">
        <f>(E12+G12)/2</f>
        <v>50.954509999999999</v>
      </c>
      <c r="G12" s="3">
        <f>G6</f>
        <v>51.600090000000002</v>
      </c>
      <c r="H12" s="4"/>
      <c r="I12" s="4"/>
      <c r="J12" s="4"/>
      <c r="K12" s="4"/>
      <c r="L12" s="4"/>
      <c r="M12" s="4"/>
      <c r="N12" s="4"/>
      <c r="O12" s="4"/>
      <c r="P12" s="4"/>
      <c r="S12" s="3">
        <f>S6</f>
        <v>62.643349999999998</v>
      </c>
      <c r="T12" s="3">
        <f>(S12+U12)/2</f>
        <v>56.16789</v>
      </c>
      <c r="U12" s="3">
        <f>U6</f>
        <v>49.692430000000002</v>
      </c>
      <c r="AG12" s="3">
        <f>AG6</f>
        <v>69.184389999999993</v>
      </c>
      <c r="AH12" s="3">
        <f>(AG12+AI12)/2</f>
        <v>60.741954999999997</v>
      </c>
      <c r="AI12" s="3">
        <f>AI6</f>
        <v>52.299520000000001</v>
      </c>
      <c r="AJ12" s="4"/>
      <c r="AK12" s="4"/>
      <c r="AL12" s="4"/>
      <c r="AM12" s="4"/>
      <c r="AN12" s="4"/>
      <c r="AO12" s="4"/>
      <c r="AU12" s="3">
        <f>AU6</f>
        <v>56.850439999999999</v>
      </c>
      <c r="AV12" s="3">
        <f>(AU12+AW12)/2</f>
        <v>54.765509999999999</v>
      </c>
      <c r="AW12" s="3">
        <f>AW6</f>
        <v>52.680579999999999</v>
      </c>
      <c r="AX12" s="4"/>
      <c r="AY12" s="4"/>
      <c r="AZ12" s="4"/>
      <c r="BA12" s="4"/>
      <c r="BB12" s="4"/>
      <c r="BC12" s="4"/>
      <c r="BI12" s="3">
        <f>BI6</f>
        <v>67.921319999999994</v>
      </c>
      <c r="BJ12" s="3">
        <f>(BI12+BK12)/2</f>
        <v>59.896394999999998</v>
      </c>
      <c r="BK12" s="3">
        <f>BK6</f>
        <v>51.871470000000002</v>
      </c>
      <c r="BL12" s="4"/>
      <c r="BM12" s="4"/>
      <c r="BN12" s="4"/>
      <c r="BO12" s="4"/>
      <c r="BP12" s="4"/>
      <c r="BQ12" s="4"/>
    </row>
    <row r="13" spans="1:72" x14ac:dyDescent="0.2">
      <c r="A13" s="5" t="s">
        <v>53</v>
      </c>
      <c r="E13" s="3">
        <f>E9</f>
        <v>9.5778849999999999E-2</v>
      </c>
      <c r="F13" s="3">
        <f>(E13+G13)/2</f>
        <v>0.10206507500000001</v>
      </c>
      <c r="G13" s="3">
        <f>G9</f>
        <v>0.1083513</v>
      </c>
      <c r="H13" s="4"/>
      <c r="I13" s="4"/>
      <c r="J13" s="4"/>
      <c r="K13" s="4"/>
      <c r="S13" s="3"/>
      <c r="T13" s="3"/>
      <c r="U13" s="4"/>
      <c r="V13" s="4"/>
      <c r="W13" s="4"/>
      <c r="X13" s="4"/>
      <c r="Y13" s="4"/>
      <c r="Z13" s="4"/>
      <c r="AA13" s="4"/>
      <c r="AG13" s="3"/>
      <c r="AH13" s="3"/>
      <c r="AI13" s="4"/>
      <c r="AJ13" s="4"/>
      <c r="AK13" s="4"/>
      <c r="AL13" s="4"/>
      <c r="AM13" s="4"/>
      <c r="AN13" s="4"/>
      <c r="AO13" s="4"/>
      <c r="AU13" s="3"/>
      <c r="AV13" s="3"/>
      <c r="AW13" s="4"/>
      <c r="AX13" s="4"/>
      <c r="AY13" s="4"/>
      <c r="AZ13" s="4"/>
      <c r="BA13" s="4"/>
      <c r="BB13" s="4"/>
      <c r="BC13" s="4"/>
      <c r="BI13" s="3"/>
      <c r="BJ13" s="3"/>
      <c r="BK13" s="4"/>
      <c r="BL13" s="4"/>
      <c r="BM13" s="4"/>
      <c r="BN13" s="4"/>
      <c r="BO13" s="4"/>
      <c r="BP13" s="4"/>
      <c r="BQ13" s="4"/>
    </row>
    <row r="14" spans="1:72" x14ac:dyDescent="0.2">
      <c r="E14" s="3"/>
      <c r="F14" s="3"/>
      <c r="G14" s="4"/>
      <c r="H14" s="4"/>
      <c r="I14" s="4"/>
      <c r="J14" s="4"/>
      <c r="K14" s="4"/>
      <c r="S14" s="3"/>
      <c r="T14" s="3"/>
      <c r="U14" s="4"/>
      <c r="V14" s="4"/>
      <c r="W14" s="4"/>
      <c r="X14" s="4"/>
      <c r="Y14" s="4"/>
      <c r="Z14" s="4"/>
      <c r="AA14" s="4"/>
      <c r="AG14" s="3"/>
      <c r="AH14" s="3"/>
      <c r="AI14" s="4"/>
      <c r="AJ14" s="4"/>
      <c r="AK14" s="4"/>
      <c r="AL14" s="4"/>
      <c r="AM14" s="4"/>
      <c r="AN14" s="4"/>
      <c r="AO14" s="4"/>
      <c r="AU14" s="3"/>
      <c r="AV14" s="3"/>
      <c r="AW14" s="4"/>
      <c r="AX14" s="4"/>
      <c r="AY14" s="4"/>
      <c r="AZ14" s="4"/>
      <c r="BA14" s="4"/>
      <c r="BB14" s="4"/>
      <c r="BC14" s="4"/>
      <c r="BI14" s="3"/>
      <c r="BJ14" s="3"/>
      <c r="BK14" s="4"/>
      <c r="BL14" s="4"/>
      <c r="BM14" s="4"/>
      <c r="BN14" s="4"/>
      <c r="BO14" s="4"/>
      <c r="BP14" s="4"/>
      <c r="BQ14" s="4"/>
    </row>
    <row r="15" spans="1:72" x14ac:dyDescent="0.2">
      <c r="E15" s="3"/>
      <c r="F15" s="3"/>
      <c r="G15" s="4"/>
      <c r="H15" s="4"/>
      <c r="I15" s="4"/>
      <c r="J15" s="4"/>
      <c r="K15" s="4"/>
      <c r="S15" s="3"/>
      <c r="T15" s="3"/>
      <c r="U15" s="4"/>
      <c r="V15" s="4"/>
      <c r="W15" s="4"/>
      <c r="X15" s="4"/>
      <c r="Y15" s="4"/>
      <c r="Z15" s="4"/>
      <c r="AA15" s="4"/>
      <c r="AG15" s="3"/>
      <c r="AH15" s="3"/>
      <c r="AI15" s="4"/>
      <c r="AJ15" s="4"/>
      <c r="AK15" s="4"/>
      <c r="AL15" s="4"/>
      <c r="AM15" s="4"/>
      <c r="AN15" s="4"/>
      <c r="AO15" s="4"/>
      <c r="AU15" s="3"/>
      <c r="AV15" s="3"/>
      <c r="AW15" s="4"/>
      <c r="AX15" s="4"/>
      <c r="AY15" s="4"/>
      <c r="AZ15" s="4"/>
      <c r="BA15" s="4"/>
      <c r="BB15" s="4"/>
      <c r="BC15" s="4"/>
      <c r="BI15" s="3"/>
      <c r="BJ15" s="3"/>
      <c r="BK15" s="4"/>
      <c r="BL15" s="4"/>
      <c r="BM15" s="4"/>
      <c r="BN15" s="4"/>
      <c r="BO15" s="4"/>
      <c r="BP15" s="4"/>
      <c r="BQ15" s="4"/>
    </row>
    <row r="16" spans="1:72" x14ac:dyDescent="0.2"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3"/>
      <c r="U16" s="4"/>
      <c r="V16" s="4"/>
      <c r="W16" s="4"/>
      <c r="X16" s="4"/>
      <c r="Y16" s="4"/>
      <c r="Z16" s="4"/>
      <c r="AA16" s="4"/>
      <c r="AG16" s="3"/>
      <c r="AH16" s="3"/>
      <c r="AI16" s="4"/>
      <c r="AJ16" s="4"/>
      <c r="AK16" s="4"/>
      <c r="AL16" s="4"/>
      <c r="AM16" s="4"/>
      <c r="AN16" s="4"/>
      <c r="AO16" s="4"/>
      <c r="AU16" s="3"/>
      <c r="AV16" s="3"/>
      <c r="AW16" s="4"/>
      <c r="AX16" s="4"/>
      <c r="AY16" s="4"/>
      <c r="AZ16" s="4"/>
      <c r="BA16" s="4"/>
      <c r="BB16" s="4"/>
      <c r="BC16" s="4"/>
      <c r="BI16" s="3"/>
      <c r="BJ16" s="3"/>
      <c r="BK16" s="4"/>
      <c r="BL16" s="4"/>
      <c r="BM16" s="4"/>
      <c r="BN16" s="4"/>
      <c r="BO16" s="4"/>
      <c r="BP16" s="4"/>
      <c r="BQ16" s="4"/>
    </row>
    <row r="17" spans="2:69" x14ac:dyDescent="0.2">
      <c r="B17" s="9"/>
      <c r="C17" s="9"/>
      <c r="E17" s="9"/>
      <c r="F17" s="9"/>
      <c r="G17" s="9"/>
      <c r="H17" s="9"/>
      <c r="I17" s="9"/>
      <c r="J17" s="9"/>
      <c r="K17" s="9"/>
      <c r="U17" s="4"/>
      <c r="V17" s="4"/>
      <c r="W17" s="4"/>
      <c r="X17" s="4"/>
      <c r="Y17" s="4"/>
      <c r="Z17" s="4"/>
      <c r="AA17" s="4"/>
      <c r="AI17" s="4"/>
      <c r="AJ17" s="4"/>
      <c r="AK17" s="4"/>
      <c r="AL17" s="4"/>
      <c r="AM17" s="4"/>
      <c r="AN17" s="4"/>
      <c r="AO17" s="4"/>
      <c r="AW17" s="4"/>
      <c r="AX17" s="4"/>
      <c r="AY17" s="4"/>
      <c r="AZ17" s="4"/>
      <c r="BA17" s="4"/>
      <c r="BB17" s="4"/>
      <c r="BC17" s="4"/>
      <c r="BK17" s="4"/>
      <c r="BL17" s="4"/>
      <c r="BM17" s="4"/>
      <c r="BN17" s="4"/>
      <c r="BO17" s="4"/>
      <c r="BP17" s="4"/>
      <c r="BQ17" s="4"/>
    </row>
    <row r="18" spans="2:69" x14ac:dyDescent="0.2">
      <c r="B18" s="9"/>
      <c r="C18" s="9"/>
      <c r="G18" s="4"/>
      <c r="H18" s="4"/>
      <c r="I18" s="4"/>
    </row>
    <row r="19" spans="2:69" x14ac:dyDescent="0.2">
      <c r="B19" s="9"/>
      <c r="C19" s="9"/>
      <c r="H19" s="4"/>
      <c r="I19" s="4"/>
    </row>
    <row r="20" spans="2:69" x14ac:dyDescent="0.2">
      <c r="C20" s="9"/>
    </row>
  </sheetData>
  <mergeCells count="5">
    <mergeCell ref="R1:AD1"/>
    <mergeCell ref="AF1:AR1"/>
    <mergeCell ref="AT1:BF1"/>
    <mergeCell ref="BH1:BT1"/>
    <mergeCell ref="B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6</vt:i4>
      </vt:variant>
    </vt:vector>
  </HeadingPairs>
  <TitlesOfParts>
    <vt:vector size="11" baseType="lpstr">
      <vt:lpstr>Data</vt:lpstr>
      <vt:lpstr>Missing Data</vt:lpstr>
      <vt:lpstr>FGT v HbA1c</vt:lpstr>
      <vt:lpstr>Cox Data</vt:lpstr>
      <vt:lpstr>Risk Factor Tabs</vt:lpstr>
      <vt:lpstr>FRS - All</vt:lpstr>
      <vt:lpstr>FRS - by Education</vt:lpstr>
      <vt:lpstr>FRS - by Age</vt:lpstr>
      <vt:lpstr>Cholesterol</vt:lpstr>
      <vt:lpstr>Cholesterol - By Education</vt:lpstr>
      <vt:lpstr>Diabetes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Cutler</dc:creator>
  <cp:lastModifiedBy>Microsoft Office User</cp:lastModifiedBy>
  <dcterms:created xsi:type="dcterms:W3CDTF">2020-10-27T01:00:05Z</dcterms:created>
  <dcterms:modified xsi:type="dcterms:W3CDTF">2020-11-22T02:45:23Z</dcterms:modified>
</cp:coreProperties>
</file>