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kim/Documents/NBER/Case Deaton/"/>
    </mc:Choice>
  </mc:AlternateContent>
  <xr:revisionPtr revIDLastSave="0" documentId="13_ncr:1_{602B8EE7-7D48-4E4F-AD19-2B288E8126D5}" xr6:coauthVersionLast="36" xr6:coauthVersionMax="46" xr10:uidLastSave="{00000000-0000-0000-0000-000000000000}"/>
  <bookViews>
    <workbookView xWindow="0" yWindow="500" windowWidth="28800" windowHeight="17240" activeTab="7" xr2:uid="{00000000-000D-0000-FFFF-FFFF00000000}"/>
  </bookViews>
  <sheets>
    <sheet name="To Do" sheetId="16" r:id="rId1"/>
    <sheet name="All" sheetId="14" r:id="rId2"/>
    <sheet name="By Education" sheetId="15" r:id="rId3"/>
    <sheet name="What's in each model" sheetId="19" r:id="rId4"/>
    <sheet name="no fpg imput" sheetId="20" r:id="rId5"/>
    <sheet name="Old Framingham" sheetId="1" r:id="rId6"/>
    <sheet name="ATP3" sheetId="17" r:id="rId7"/>
    <sheet name="Pooled Cohort" sheetId="18" r:id="rId8"/>
    <sheet name="Missing Data" sheetId="13" r:id="rId9"/>
    <sheet name="FGT v HbA1c" sheetId="12" r:id="rId10"/>
    <sheet name="Cox Data" sheetId="11" r:id="rId11"/>
    <sheet name="Cholesterol" sheetId="7" r:id="rId12"/>
    <sheet name="Cholesterol - By Education" sheetId="8" r:id="rId13"/>
    <sheet name="Diabetes" sheetId="9" r:id="rId14"/>
    <sheet name="Risk Factor Tabs" sheetId="6" r:id="rId15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  <c r="U45" i="1"/>
  <c r="C39" i="1" l="1"/>
  <c r="F39" i="1"/>
  <c r="C44" i="1"/>
  <c r="C49" i="1"/>
  <c r="C54" i="1"/>
  <c r="F54" i="1"/>
  <c r="V26" i="18" l="1"/>
  <c r="U28" i="1"/>
  <c r="F4" i="18" l="1"/>
  <c r="C4" i="18"/>
  <c r="F3" i="18"/>
  <c r="C3" i="18"/>
  <c r="F4" i="17" l="1"/>
  <c r="C4" i="17"/>
  <c r="F3" i="17"/>
  <c r="C3" i="17"/>
  <c r="F11" i="1" l="1"/>
  <c r="C11" i="1"/>
  <c r="I4" i="12"/>
  <c r="G26" i="12"/>
  <c r="G25" i="12"/>
  <c r="G41" i="1"/>
  <c r="G56" i="1" s="1"/>
  <c r="C8" i="12"/>
  <c r="B8" i="12"/>
  <c r="G57" i="1"/>
  <c r="G58" i="1"/>
  <c r="D5" i="11"/>
  <c r="F5" i="11"/>
  <c r="E5" i="11"/>
  <c r="F32" i="11"/>
  <c r="E32" i="11" s="1"/>
  <c r="F33" i="11"/>
  <c r="F35" i="11"/>
  <c r="D35" i="11"/>
  <c r="E35" i="11"/>
  <c r="F34" i="11"/>
  <c r="D34" i="11"/>
  <c r="E34" i="11"/>
  <c r="D33" i="11"/>
  <c r="E33" i="11" s="1"/>
  <c r="D32" i="11"/>
  <c r="F20" i="11"/>
  <c r="D20" i="11"/>
  <c r="E20" i="11" s="1"/>
  <c r="F19" i="11"/>
  <c r="D19" i="11"/>
  <c r="E19" i="11" s="1"/>
  <c r="F18" i="11"/>
  <c r="D18" i="11"/>
  <c r="E18" i="11"/>
  <c r="F17" i="11"/>
  <c r="D17" i="11"/>
  <c r="E17" i="11"/>
  <c r="E15" i="6"/>
  <c r="F15" i="6" s="1"/>
  <c r="G15" i="6"/>
  <c r="BK14" i="6"/>
  <c r="BI14" i="6"/>
  <c r="BJ14" i="6" s="1"/>
  <c r="BK13" i="6"/>
  <c r="BI13" i="6"/>
  <c r="BJ13" i="6" s="1"/>
  <c r="AW14" i="6"/>
  <c r="AU14" i="6"/>
  <c r="AV14" i="6"/>
  <c r="AW13" i="6"/>
  <c r="AU13" i="6"/>
  <c r="AV13" i="6" s="1"/>
  <c r="AI14" i="6"/>
  <c r="AG14" i="6"/>
  <c r="AH14" i="6" s="1"/>
  <c r="AI13" i="6"/>
  <c r="AG13" i="6"/>
  <c r="AH13" i="6"/>
  <c r="U14" i="6"/>
  <c r="S14" i="6"/>
  <c r="T14" i="6"/>
  <c r="U13" i="6"/>
  <c r="S13" i="6"/>
  <c r="T13" i="6" s="1"/>
  <c r="E14" i="6"/>
  <c r="G14" i="6"/>
  <c r="F14" i="6" s="1"/>
  <c r="E13" i="6"/>
  <c r="G13" i="6"/>
  <c r="F13" i="6" s="1"/>
  <c r="E57" i="1"/>
  <c r="E58" i="1"/>
  <c r="E59" i="1"/>
  <c r="E56" i="1"/>
</calcChain>
</file>

<file path=xl/sharedStrings.xml><?xml version="1.0" encoding="utf-8"?>
<sst xmlns="http://schemas.openxmlformats.org/spreadsheetml/2006/main" count="791" uniqueCount="217">
  <si>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</si>
  <si>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</si>
  <si>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</si>
  <si>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</si>
  <si>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</si>
  <si>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</si>
  <si>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</si>
  <si>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</si>
  <si>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</si>
  <si>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</si>
  <si>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</si>
  <si>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</si>
  <si>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</si>
  <si>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</si>
  <si>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</si>
  <si>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</si>
  <si>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</si>
  <si>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</si>
  <si>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</si>
  <si>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</si>
  <si>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</si>
  <si>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</si>
  <si>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</si>
  <si>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</si>
  <si>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</si>
  <si>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</si>
  <si>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</si>
  <si>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</si>
  <si>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</si>
  <si>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</si>
  <si>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</si>
  <si>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</si>
  <si>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</si>
  <si>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</si>
  <si>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</si>
  <si>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</si>
  <si>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</si>
  <si>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</si>
  <si>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</si>
  <si>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</si>
  <si>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</si>
  <si>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</si>
  <si>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</si>
  <si>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</si>
  <si>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</si>
  <si>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</si>
  <si>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</si>
  <si>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</si>
  <si>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</si>
  <si>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</si>
  <si>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</si>
  <si>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</si>
  <si>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</si>
  <si>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</si>
  <si>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</si>
  <si>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</si>
  <si>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</si>
  <si>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</si>
  <si>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</si>
  <si>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</si>
  <si>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</si>
  <si>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</si>
  <si>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</si>
  <si>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</si>
  <si>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</si>
  <si>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</si>
  <si>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</si>
  <si>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</si>
  <si>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</si>
  <si>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</si>
  <si>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</si>
  <si>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</si>
  <si>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</si>
  <si>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</si>
  <si>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</si>
  <si>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</si>
  <si>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</si>
  <si>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</si>
  <si>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</si>
  <si>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</si>
  <si>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</si>
  <si>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</si>
  <si>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</si>
  <si>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</si>
  <si>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</si>
  <si>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</si>
  <si>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</si>
  <si>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</si>
  <si>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</si>
  <si>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</si>
  <si>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</si>
  <si>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</si>
  <si>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</si>
  <si>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</si>
  <si>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</si>
  <si>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</si>
  <si>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</si>
  <si>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</si>
  <si>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</si>
  <si>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</si>
  <si>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</si>
  <si>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</si>
  <si>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</si>
  <si>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</si>
  <si>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</si>
  <si>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</si>
  <si>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</si>
  <si>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</si>
  <si>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</si>
  <si>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</si>
  <si>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</si>
  <si>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</si>
  <si>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</si>
  <si>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</si>
  <si>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</si>
  <si>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</si>
  <si>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</si>
  <si>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</si>
  <si>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</si>
  <si>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</si>
  <si>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</si>
  <si>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</si>
  <si>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</si>
  <si>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</si>
  <si>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</si>
  <si>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</si>
  <si>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</si>
  <si>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</si>
  <si>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</si>
  <si>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</si>
  <si>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</si>
  <si>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</si>
  <si>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</si>
  <si>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</si>
  <si>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</si>
  <si>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</si>
  <si>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</si>
  <si>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</si>
  <si>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</si>
  <si>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</si>
  <si>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</si>
  <si>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</si>
  <si>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</si>
  <si>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</si>
  <si>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</si>
  <si>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</si>
  <si>
    <t>To do</t>
  </si>
  <si>
    <t xml:space="preserve">1. Combine &lt;college degree </t>
  </si>
  <si>
    <t>2. Better risk equation</t>
  </si>
  <si>
    <t>Current smoker</t>
  </si>
  <si>
    <t>Diabetes (y/n)</t>
  </si>
  <si>
    <t>Systolic BP</t>
  </si>
  <si>
    <t>Age (years)</t>
  </si>
  <si>
    <t>Total cholesterol</t>
  </si>
  <si>
    <t>Current / former (dummies for each)</t>
  </si>
  <si>
    <t>5 year age buckets x sex</t>
  </si>
  <si>
    <t>(Total-HDL), (Total-HDL)^2</t>
  </si>
  <si>
    <t>maxBMI, maxBMI^2</t>
  </si>
  <si>
    <t>Framingham (NHANES II, 5-year CHD mortality)</t>
  </si>
  <si>
    <t>New (NHANES II, 5 year CHD mortality)</t>
  </si>
  <si>
    <t>No college degree</t>
  </si>
  <si>
    <t>College degree</t>
  </si>
  <si>
    <t>Predict mortality by education</t>
  </si>
  <si>
    <t>treated</t>
  </si>
  <si>
    <t>Age-Sex adjusted All ATP3</t>
  </si>
  <si>
    <t>All ATP3</t>
  </si>
  <si>
    <t>Survey</t>
  </si>
  <si>
    <t>N 45-74</t>
  </si>
  <si>
    <t>NHANES III P1</t>
  </si>
  <si>
    <t>NHANES III P2</t>
  </si>
  <si>
    <t>sex</t>
  </si>
  <si>
    <t>age</t>
  </si>
  <si>
    <t>hdl</t>
  </si>
  <si>
    <t>total chol</t>
  </si>
  <si>
    <t>asbp</t>
  </si>
  <si>
    <t>curr_smq</t>
  </si>
  <si>
    <t># missing:</t>
  </si>
  <si>
    <t>Sample</t>
  </si>
  <si>
    <t># start with:</t>
  </si>
  <si>
    <t># use:</t>
  </si>
  <si>
    <t>All Pooled Cohort</t>
  </si>
  <si>
    <t>Age-Sex adjusted All Pooled Cohort</t>
  </si>
  <si>
    <t>age x hdl</t>
  </si>
  <si>
    <t>lbxtc</t>
  </si>
  <si>
    <t>* study and its derived beta coefficients are based on a White and African American population so wee need to take out the "Other" race categories</t>
  </si>
  <si>
    <t>current smoker</t>
  </si>
  <si>
    <t>ATP3</t>
  </si>
  <si>
    <t>Pooled Cohort</t>
  </si>
  <si>
    <t>age x totchol</t>
  </si>
  <si>
    <t>totchol</t>
  </si>
  <si>
    <t>sbp</t>
  </si>
  <si>
    <t>age x current smoker</t>
  </si>
  <si>
    <t>Pooled Cohort ^</t>
  </si>
  <si>
    <t>^ points based, but translatable to 10-year risk profiles</t>
  </si>
  <si>
    <t>Old Frmaingham</t>
  </si>
  <si>
    <t>ATP3**</t>
  </si>
  <si>
    <t>agesq ***</t>
  </si>
  <si>
    <t>** based on AfricanAmerican and White only sample</t>
  </si>
  <si>
    <t>* CVD risk</t>
  </si>
  <si>
    <t>treated ****</t>
  </si>
  <si>
    <t>**** are you currently taking medication for hypertension/high blood pressure</t>
  </si>
  <si>
    <t>*** this interaction is only in the model for females</t>
  </si>
  <si>
    <t>Old Framingham ^*</t>
  </si>
  <si>
    <t>race</t>
  </si>
  <si>
    <t>weight_lbs</t>
  </si>
  <si>
    <t>height_inches</t>
  </si>
  <si>
    <t>because we need</t>
  </si>
  <si>
    <t>to impute using bmi</t>
  </si>
  <si>
    <t>race (drop missing | non-African American | non-White *)</t>
  </si>
  <si>
    <t>bmi</t>
  </si>
  <si>
    <t># use (after imputing):</t>
  </si>
  <si>
    <t>w/out imputing</t>
  </si>
  <si>
    <t>fpg_reg</t>
  </si>
  <si>
    <t>Using Imputed FPG</t>
  </si>
  <si>
    <t>Dropping missing FPG</t>
  </si>
  <si>
    <t>fpg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</si>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</sst>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  <font>
      <b/>
      <sz val="12"/>
      <color rgb="FF000000"/>
      <name val="Monaco"/>
      <family val="3"/>
    </font>
    <font>
      <sz val="12"/>
      <color rgb="FF000000"/>
      <name val="Monaco"/>
      <family val="2"/>
    </font>
    <font>
      <sz val="9"/>
      <color rgb="FF000000"/>
      <name val="Monaco"/>
      <family val="3"/>
    </font>
    <font>
      <b/>
      <sz val="12"/>
      <color rgb="FF000000"/>
      <name val="Monac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106">
    <xf numFmtId="0" fontId="0" fillId="0" borderId="0" xfId="0"/>
    <xf numFmtId="0" fontId="14" fillId="0" borderId="1" xfId="0" applyFont="1" applyBorder="1"/>
    <xf numFmtId="0" fontId="15" fillId="0" borderId="0" xfId="0" applyFont="1"/>
    <xf numFmtId="2" fontId="18" fillId="0" borderId="0" xfId="0" applyNumberFormat="1" applyFont="1"/>
    <xf numFmtId="0" fontId="18" fillId="0" borderId="0" xfId="0" applyFont="1"/>
    <xf numFmtId="2" fontId="19" fillId="0" borderId="0" xfId="0" applyNumberFormat="1" applyFont="1"/>
    <xf numFmtId="2" fontId="19" fillId="0" borderId="2" xfId="0" applyNumberFormat="1" applyFont="1" applyBorder="1"/>
    <xf numFmtId="2" fontId="19" fillId="0" borderId="2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0" applyFont="1"/>
    <xf numFmtId="2" fontId="20" fillId="0" borderId="0" xfId="0" applyNumberFormat="1" applyFont="1"/>
    <xf numFmtId="10" fontId="20" fillId="0" borderId="0" xfId="0" applyNumberFormat="1" applyFont="1"/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10" fontId="13" fillId="0" borderId="0" xfId="0" applyNumberFormat="1" applyFont="1"/>
    <xf numFmtId="0" fontId="13" fillId="0" borderId="1" xfId="0" applyFont="1" applyBorder="1"/>
    <xf numFmtId="2" fontId="13" fillId="0" borderId="3" xfId="0" applyNumberFormat="1" applyFont="1" applyBorder="1"/>
    <xf numFmtId="2" fontId="13" fillId="0" borderId="0" xfId="0" applyNumberFormat="1" applyFont="1"/>
    <xf numFmtId="2" fontId="13" fillId="0" borderId="1" xfId="0" applyNumberFormat="1" applyFont="1" applyBorder="1"/>
    <xf numFmtId="2" fontId="13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3" fillId="0" borderId="0" xfId="0" applyFont="1" applyFill="1"/>
    <xf numFmtId="0" fontId="12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0" xfId="0" applyFont="1"/>
    <xf numFmtId="0" fontId="13" fillId="0" borderId="1" xfId="0" applyFont="1" applyBorder="1" applyAlignment="1">
      <alignment horizontal="left"/>
    </xf>
    <xf numFmtId="0" fontId="21" fillId="0" borderId="0" xfId="0" applyFont="1"/>
    <xf numFmtId="0" fontId="0" fillId="0" borderId="4" xfId="0" applyBorder="1"/>
    <xf numFmtId="0" fontId="19" fillId="0" borderId="0" xfId="0" applyFont="1" applyBorder="1"/>
    <xf numFmtId="0" fontId="19" fillId="0" borderId="0" xfId="0" applyFont="1"/>
    <xf numFmtId="0" fontId="0" fillId="0" borderId="1" xfId="0" applyBorder="1"/>
    <xf numFmtId="2" fontId="20" fillId="2" borderId="0" xfId="0" applyNumberFormat="1" applyFont="1" applyFill="1"/>
    <xf numFmtId="0" fontId="20" fillId="2" borderId="0" xfId="0" applyFont="1" applyFill="1"/>
    <xf numFmtId="2" fontId="11" fillId="2" borderId="0" xfId="0" applyNumberFormat="1" applyFont="1" applyFill="1"/>
    <xf numFmtId="0" fontId="22" fillId="0" borderId="1" xfId="0" applyFont="1" applyBorder="1"/>
    <xf numFmtId="0" fontId="11" fillId="0" borderId="0" xfId="0" applyFont="1"/>
    <xf numFmtId="0" fontId="11" fillId="2" borderId="0" xfId="0" applyFont="1" applyFill="1"/>
    <xf numFmtId="0" fontId="11" fillId="0" borderId="0" xfId="0" applyFont="1" applyFill="1"/>
    <xf numFmtId="2" fontId="11" fillId="0" borderId="0" xfId="0" applyNumberFormat="1" applyFont="1"/>
    <xf numFmtId="0" fontId="11" fillId="0" borderId="2" xfId="0" applyFont="1" applyBorder="1"/>
    <xf numFmtId="0" fontId="10" fillId="0" borderId="3" xfId="0" applyFont="1" applyBorder="1"/>
    <xf numFmtId="0" fontId="9" fillId="0" borderId="3" xfId="0" applyFont="1" applyBorder="1" applyAlignment="1">
      <alignment horizontal="right"/>
    </xf>
    <xf numFmtId="0" fontId="9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9" fillId="0" borderId="3" xfId="0" applyFont="1" applyBorder="1" applyAlignment="1"/>
    <xf numFmtId="0" fontId="20" fillId="3" borderId="0" xfId="0" applyFont="1" applyFill="1"/>
    <xf numFmtId="0" fontId="13" fillId="3" borderId="0" xfId="0" applyFont="1" applyFill="1"/>
    <xf numFmtId="0" fontId="9" fillId="0" borderId="3" xfId="0" applyFont="1" applyBorder="1"/>
    <xf numFmtId="0" fontId="15" fillId="0" borderId="3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20" fillId="4" borderId="0" xfId="0" applyFont="1" applyFill="1"/>
    <xf numFmtId="0" fontId="15" fillId="2" borderId="3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8" fillId="0" borderId="0" xfId="0" applyFont="1"/>
    <xf numFmtId="0" fontId="12" fillId="0" borderId="0" xfId="0" applyFont="1" applyFill="1"/>
    <xf numFmtId="2" fontId="13" fillId="0" borderId="0" xfId="0" applyNumberFormat="1" applyFont="1" applyFill="1"/>
    <xf numFmtId="0" fontId="20" fillId="0" borderId="0" xfId="0" applyFont="1" applyFill="1"/>
    <xf numFmtId="0" fontId="9" fillId="3" borderId="3" xfId="0" applyFont="1" applyFill="1" applyBorder="1" applyAlignment="1">
      <alignment horizontal="left"/>
    </xf>
    <xf numFmtId="0" fontId="7" fillId="0" borderId="3" xfId="0" applyFont="1" applyBorder="1"/>
    <xf numFmtId="0" fontId="9" fillId="0" borderId="0" xfId="0" applyFont="1" applyFill="1" applyBorder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6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5" fillId="3" borderId="0" xfId="0" applyFont="1" applyFill="1"/>
    <xf numFmtId="0" fontId="15" fillId="0" borderId="0" xfId="0" applyFont="1" applyFill="1"/>
    <xf numFmtId="0" fontId="13" fillId="4" borderId="0" xfId="0" applyFont="1" applyFill="1"/>
    <xf numFmtId="2" fontId="13" fillId="4" borderId="0" xfId="0" applyNumberFormat="1" applyFont="1" applyFill="1"/>
    <xf numFmtId="0" fontId="12" fillId="4" borderId="0" xfId="0" applyFont="1" applyFill="1"/>
    <xf numFmtId="0" fontId="6" fillId="0" borderId="0" xfId="0" applyFont="1" applyFill="1"/>
    <xf numFmtId="2" fontId="19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0" fontId="20" fillId="0" borderId="5" xfId="0" applyFont="1" applyBorder="1"/>
    <xf numFmtId="0" fontId="5" fillId="0" borderId="5" xfId="0" applyFont="1" applyBorder="1"/>
    <xf numFmtId="2" fontId="19" fillId="0" borderId="5" xfId="0" applyNumberFormat="1" applyFont="1" applyBorder="1" applyAlignment="1">
      <alignment horizontal="center"/>
    </xf>
    <xf numFmtId="0" fontId="4" fillId="0" borderId="3" xfId="0" applyFont="1" applyBorder="1"/>
    <xf numFmtId="2" fontId="19" fillId="0" borderId="2" xfId="0" applyNumberFormat="1" applyFont="1" applyBorder="1" applyAlignment="1">
      <alignment horizontal="center"/>
    </xf>
    <xf numFmtId="0" fontId="3" fillId="0" borderId="0" xfId="0" applyFont="1"/>
    <xf numFmtId="0" fontId="14" fillId="0" borderId="0" xfId="0" applyFont="1"/>
    <xf numFmtId="0" fontId="26" fillId="0" borderId="0" xfId="0" applyFont="1"/>
    <xf numFmtId="2" fontId="19" fillId="0" borderId="2" xfId="0" applyNumberFormat="1" applyFont="1" applyBorder="1" applyAlignment="1">
      <alignment horizontal="center"/>
    </xf>
    <xf numFmtId="0" fontId="2" fillId="0" borderId="0" xfId="0" applyFont="1"/>
    <xf numFmtId="2" fontId="19" fillId="0" borderId="0" xfId="0" applyNumberFormat="1" applyFont="1" applyBorder="1"/>
    <xf numFmtId="0" fontId="20" fillId="0" borderId="0" xfId="0" applyFont="1" applyBorder="1"/>
    <xf numFmtId="0" fontId="13" fillId="0" borderId="0" xfId="0" applyFont="1" applyBorder="1"/>
    <xf numFmtId="0" fontId="5" fillId="0" borderId="0" xfId="0" applyFont="1" applyBorder="1"/>
    <xf numFmtId="2" fontId="19" fillId="0" borderId="0" xfId="0" applyNumberFormat="1" applyFont="1" applyBorder="1" applyAlignment="1">
      <alignment horizontal="center"/>
    </xf>
    <xf numFmtId="0" fontId="13" fillId="5" borderId="0" xfId="0" applyFont="1" applyFill="1"/>
    <xf numFmtId="2" fontId="19" fillId="0" borderId="2" xfId="0" applyNumberFormat="1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" fillId="0" borderId="0" xfId="0" applyFont="1"/>
    <xf numFmtId="164" fontId="20" fillId="4" borderId="0" xfId="0" applyNumberFormat="1" applyFont="1" applyFill="1"/>
    <xf numFmtId="164" fontId="20" fillId="0" borderId="0" xfId="0" applyNumberFormat="1" applyFont="1" applyFill="1"/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19" fillId="0" borderId="2" xfId="0" applyNumberFormat="1" applyFont="1" applyBorder="1" applyAlignment="1">
      <alignment horizontal="center"/>
    </xf>
    <xf numFmtId="2" fontId="20" fillId="4" borderId="0" xfId="0" applyNumberFormat="1" applyFont="1" applyFill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Framingham'!$B$2:$P$2</c:f>
              <c:strCache>
                <c:ptCount val="15"/>
                <c:pt idx="0">
                  <c:v>1976-1980</c:v>
                </c:pt>
                <c:pt idx="2">
                  <c:v>1988-1991</c:v>
                </c:pt>
                <c:pt idx="3">
                  <c:v>1992-1994</c:v>
                </c:pt>
                <c:pt idx="5">
                  <c:v>1999-2000</c:v>
                </c:pt>
                <c:pt idx="6">
                  <c:v>2001-2002</c:v>
                </c:pt>
                <c:pt idx="7">
                  <c:v>2003-2004</c:v>
                </c:pt>
                <c:pt idx="8">
                  <c:v>2005-2006</c:v>
                </c:pt>
                <c:pt idx="9">
                  <c:v>2007-2008</c:v>
                </c:pt>
                <c:pt idx="10">
                  <c:v>2009-2010</c:v>
                </c:pt>
                <c:pt idx="11">
                  <c:v>2011-2012</c:v>
                </c:pt>
                <c:pt idx="12">
                  <c:v>2013-2014</c:v>
                </c:pt>
                <c:pt idx="13">
                  <c:v>2015-2016</c:v>
                </c:pt>
                <c:pt idx="14">
                  <c:v>2017-2018</c:v>
                </c:pt>
              </c:strCache>
            </c:strRef>
          </c:cat>
          <c:val>
            <c:numRef>
              <c:f>'Old Framingham'!$B$11:$P$11</c:f>
              <c:numCache>
                <c:formatCode>General</c:formatCode>
                <c:ptCount val="15"/>
                <c:pt idx="0">
                  <c:v>17.454370000000001</c:v>
                </c:pt>
                <c:pt idx="1">
                  <c:v>17.189799999999998</c:v>
                </c:pt>
                <c:pt idx="2">
                  <c:v>16.925229999999999</c:v>
                </c:pt>
                <c:pt idx="3">
                  <c:v>17.15446</c:v>
                </c:pt>
                <c:pt idx="4">
                  <c:v>16.352115000000001</c:v>
                </c:pt>
                <c:pt idx="5">
                  <c:v>15.549770000000001</c:v>
                </c:pt>
                <c:pt idx="6">
                  <c:v>16.56362</c:v>
                </c:pt>
                <c:pt idx="7">
                  <c:v>16.442409999999999</c:v>
                </c:pt>
                <c:pt idx="8">
                  <c:v>15.951040000000001</c:v>
                </c:pt>
                <c:pt idx="9">
                  <c:v>15.95847</c:v>
                </c:pt>
                <c:pt idx="10">
                  <c:v>15.736470000000001</c:v>
                </c:pt>
                <c:pt idx="11">
                  <c:v>15.8222</c:v>
                </c:pt>
                <c:pt idx="12">
                  <c:v>15.640029999999999</c:v>
                </c:pt>
                <c:pt idx="13">
                  <c:v>15.97547</c:v>
                </c:pt>
                <c:pt idx="14">
                  <c:v>16.039660000000001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D-484A-B55E-F08D8DF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09551"/>
        <c:axId val="590312047"/>
      </c:lineChart>
      <c:catAx>
        <c:axId val="590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2047"/>
        <c:crosses val="autoZero"/>
        <c:auto val="1"/>
        <c:lblAlgn val="ctr"/>
        <c:lblOffset val="100"/>
        <c:noMultiLvlLbl val="0"/>
      </c:catAx>
      <c:valAx>
        <c:axId val="5903120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Framingham'!$B$39:$P$39</c:f>
              <c:numCache>
                <c:formatCode>General</c:formatCode>
                <c:ptCount val="15"/>
                <c:pt idx="0">
                  <c:v>18.01324</c:v>
                </c:pt>
                <c:pt idx="1">
                  <c:v>18.126995000000001</c:v>
                </c:pt>
                <c:pt idx="2">
                  <c:v>18.240749999999998</c:v>
                </c:pt>
                <c:pt idx="3">
                  <c:v>18.78538</c:v>
                </c:pt>
                <c:pt idx="4">
                  <c:v>17.950685</c:v>
                </c:pt>
                <c:pt idx="5">
                  <c:v>17.11599</c:v>
                </c:pt>
                <c:pt idx="6">
                  <c:v>17.881019999999999</c:v>
                </c:pt>
                <c:pt idx="7">
                  <c:v>17.79674</c:v>
                </c:pt>
                <c:pt idx="8">
                  <c:v>17.669720000000002</c:v>
                </c:pt>
                <c:pt idx="9">
                  <c:v>17.064990000000002</c:v>
                </c:pt>
                <c:pt idx="10">
                  <c:v>16.634239999999998</c:v>
                </c:pt>
                <c:pt idx="11">
                  <c:v>16.405709999999999</c:v>
                </c:pt>
                <c:pt idx="12">
                  <c:v>16.373069999999998</c:v>
                </c:pt>
                <c:pt idx="13">
                  <c:v>16.929929999999999</c:v>
                </c:pt>
                <c:pt idx="14">
                  <c:v>17.271809999999999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4E8D-9431-883859A1B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Framingham'!$B$44:$P$44</c:f>
              <c:numCache>
                <c:formatCode>General</c:formatCode>
                <c:ptCount val="15"/>
                <c:pt idx="0">
                  <c:v>16.990819999999999</c:v>
                </c:pt>
                <c:pt idx="1">
                  <c:v>16.838749999999997</c:v>
                </c:pt>
                <c:pt idx="2" formatCode="0.00">
                  <c:v>16.686679999999999</c:v>
                </c:pt>
                <c:pt idx="3" formatCode="0.00">
                  <c:v>17.106210000000001</c:v>
                </c:pt>
                <c:pt idx="4">
                  <c:v>18.365670000000001</c:v>
                </c:pt>
                <c:pt idx="5">
                  <c:v>15.747870000000001</c:v>
                </c:pt>
                <c:pt idx="6">
                  <c:v>17.342659999999999</c:v>
                </c:pt>
                <c:pt idx="7">
                  <c:v>16.22504</c:v>
                </c:pt>
                <c:pt idx="8">
                  <c:v>16.41431</c:v>
                </c:pt>
                <c:pt idx="9">
                  <c:v>16.489619999999999</c:v>
                </c:pt>
                <c:pt idx="10">
                  <c:v>16.15269</c:v>
                </c:pt>
                <c:pt idx="11">
                  <c:v>16.080649999999999</c:v>
                </c:pt>
                <c:pt idx="12">
                  <c:v>16.19633</c:v>
                </c:pt>
                <c:pt idx="13">
                  <c:v>16.132169999999999</c:v>
                </c:pt>
                <c:pt idx="14">
                  <c:v>16.657399999999999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4E8D-9431-883859A1B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Framingham'!$B$49:$P$49</c:f>
              <c:numCache>
                <c:formatCode>General</c:formatCode>
                <c:ptCount val="15"/>
                <c:pt idx="0">
                  <c:v>16.919619999999998</c:v>
                </c:pt>
                <c:pt idx="1">
                  <c:v>16.523854999999998</c:v>
                </c:pt>
                <c:pt idx="2">
                  <c:v>16.12809</c:v>
                </c:pt>
                <c:pt idx="3">
                  <c:v>16.064450000000001</c:v>
                </c:pt>
                <c:pt idx="4">
                  <c:v>15.769735000000001</c:v>
                </c:pt>
                <c:pt idx="5">
                  <c:v>15.475020000000001</c:v>
                </c:pt>
                <c:pt idx="6">
                  <c:v>15.57315</c:v>
                </c:pt>
                <c:pt idx="7">
                  <c:v>16.35623</c:v>
                </c:pt>
                <c:pt idx="8">
                  <c:v>15.51789</c:v>
                </c:pt>
                <c:pt idx="9">
                  <c:v>15.917669999999999</c:v>
                </c:pt>
                <c:pt idx="10">
                  <c:v>16.106169999999999</c:v>
                </c:pt>
                <c:pt idx="11">
                  <c:v>16.10323</c:v>
                </c:pt>
                <c:pt idx="12">
                  <c:v>15.76581</c:v>
                </c:pt>
                <c:pt idx="13">
                  <c:v>16.151669999999999</c:v>
                </c:pt>
                <c:pt idx="14">
                  <c:v>15.613659999999999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A-4E8D-9431-883859A1BE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Framingham'!$B$54:$P$54</c:f>
              <c:numCache>
                <c:formatCode>General</c:formatCode>
                <c:ptCount val="15"/>
                <c:pt idx="0">
                  <c:v>17.607150000000001</c:v>
                </c:pt>
                <c:pt idx="1">
                  <c:v>16.740024999999999</c:v>
                </c:pt>
                <c:pt idx="2">
                  <c:v>15.8729</c:v>
                </c:pt>
                <c:pt idx="3">
                  <c:v>15.969530000000001</c:v>
                </c:pt>
                <c:pt idx="4">
                  <c:v>14.784615000000001</c:v>
                </c:pt>
                <c:pt idx="5">
                  <c:v>13.5997</c:v>
                </c:pt>
                <c:pt idx="6">
                  <c:v>16.05367</c:v>
                </c:pt>
                <c:pt idx="7">
                  <c:v>15.808009999999999</c:v>
                </c:pt>
                <c:pt idx="8">
                  <c:v>15.047470000000001</c:v>
                </c:pt>
                <c:pt idx="9">
                  <c:v>14.70082</c:v>
                </c:pt>
                <c:pt idx="10">
                  <c:v>14.43683</c:v>
                </c:pt>
                <c:pt idx="11">
                  <c:v>15.1394</c:v>
                </c:pt>
                <c:pt idx="12">
                  <c:v>14.796760000000001</c:v>
                </c:pt>
                <c:pt idx="13">
                  <c:v>15.35552</c:v>
                </c:pt>
                <c:pt idx="14">
                  <c:v>15.50634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A-4E8D-9431-883859A1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02335"/>
        <c:axId val="931598175"/>
      </c:lineChart>
      <c:catAx>
        <c:axId val="9316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98175"/>
        <c:crosses val="autoZero"/>
        <c:auto val="1"/>
        <c:lblAlgn val="ctr"/>
        <c:lblOffset val="100"/>
        <c:noMultiLvlLbl val="0"/>
      </c:catAx>
      <c:valAx>
        <c:axId val="93159817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218.81880000000001</c:v>
                </c:pt>
                <c:pt idx="3">
                  <c:v>215.24250000000001</c:v>
                </c:pt>
                <c:pt idx="4">
                  <c:v>211.56059999999999</c:v>
                </c:pt>
                <c:pt idx="5">
                  <c:v>208.959</c:v>
                </c:pt>
                <c:pt idx="6">
                  <c:v>205.01949999999999</c:v>
                </c:pt>
                <c:pt idx="7">
                  <c:v>202.21420000000001</c:v>
                </c:pt>
                <c:pt idx="8">
                  <c:v>202.25059999999999</c:v>
                </c:pt>
                <c:pt idx="9">
                  <c:v>201.73939999999999</c:v>
                </c:pt>
                <c:pt idx="10">
                  <c:v>194.15539999999999</c:v>
                </c:pt>
                <c:pt idx="11">
                  <c:v>199.7664</c:v>
                </c:pt>
                <c:pt idx="12">
                  <c:v>194.43539999999999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218.81880000000001</c:v>
                </c:pt>
                <c:pt idx="2">
                  <c:v>217.03065000000001</c:v>
                </c:pt>
                <c:pt idx="3">
                  <c:v>215.24250000000001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71776"/>
        <c:axId val="1425074096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51.729280000000003</c:v>
                </c:pt>
                <c:pt idx="1">
                  <c:v>50.308929999999997</c:v>
                </c:pt>
                <c:pt idx="3">
                  <c:v>51.593850000000003</c:v>
                </c:pt>
                <c:pt idx="4">
                  <c:v>53.111800000000002</c:v>
                </c:pt>
                <c:pt idx="5">
                  <c:v>54.828449999999997</c:v>
                </c:pt>
                <c:pt idx="6">
                  <c:v>55.83755</c:v>
                </c:pt>
                <c:pt idx="7">
                  <c:v>52.820689999999999</c:v>
                </c:pt>
                <c:pt idx="8">
                  <c:v>54.363570000000003</c:v>
                </c:pt>
                <c:pt idx="9">
                  <c:v>53.972540000000002</c:v>
                </c:pt>
                <c:pt idx="10">
                  <c:v>54.475259999999999</c:v>
                </c:pt>
                <c:pt idx="11">
                  <c:v>56.818800000000003</c:v>
                </c:pt>
                <c:pt idx="12">
                  <c:v>54.197710000000001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50.308929999999997</c:v>
                </c:pt>
                <c:pt idx="2">
                  <c:v>50.951390000000004</c:v>
                </c:pt>
                <c:pt idx="3">
                  <c:v>51.593850000000003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80880"/>
        <c:axId val="1425077488"/>
      </c:lineChart>
      <c:catAx>
        <c:axId val="14250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4096"/>
        <c:crosses val="autoZero"/>
        <c:auto val="1"/>
        <c:lblAlgn val="ctr"/>
        <c:lblOffset val="100"/>
        <c:noMultiLvlLbl val="0"/>
      </c:catAx>
      <c:valAx>
        <c:axId val="142507409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76"/>
        <c:crosses val="autoZero"/>
        <c:crossBetween val="between"/>
      </c:valAx>
      <c:valAx>
        <c:axId val="142507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0880"/>
        <c:crosses val="max"/>
        <c:crossBetween val="between"/>
      </c:valAx>
      <c:catAx>
        <c:axId val="142508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07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227.85480000000001</c:v>
                </c:pt>
                <c:pt idx="3">
                  <c:v>217.18049999999999</c:v>
                </c:pt>
                <c:pt idx="4">
                  <c:v>208.1079</c:v>
                </c:pt>
                <c:pt idx="5">
                  <c:v>209.26390000000001</c:v>
                </c:pt>
                <c:pt idx="6">
                  <c:v>206.3212</c:v>
                </c:pt>
                <c:pt idx="7">
                  <c:v>203.46459999999999</c:v>
                </c:pt>
                <c:pt idx="8">
                  <c:v>202.3484</c:v>
                </c:pt>
                <c:pt idx="9">
                  <c:v>199.89250000000001</c:v>
                </c:pt>
                <c:pt idx="10">
                  <c:v>190.47540000000001</c:v>
                </c:pt>
                <c:pt idx="11">
                  <c:v>192.1876</c:v>
                </c:pt>
                <c:pt idx="12">
                  <c:v>192.67140000000001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231.56800000000001</c:v>
                </c:pt>
                <c:pt idx="3">
                  <c:v>219.876</c:v>
                </c:pt>
                <c:pt idx="4">
                  <c:v>214.2064</c:v>
                </c:pt>
                <c:pt idx="5">
                  <c:v>208.19880000000001</c:v>
                </c:pt>
                <c:pt idx="6">
                  <c:v>204.3272</c:v>
                </c:pt>
                <c:pt idx="7">
                  <c:v>200.50489999999999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199.85470000000001</c:v>
                </c:pt>
                <c:pt idx="12">
                  <c:v>195.10310000000001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225.52019999999999</c:v>
                </c:pt>
                <c:pt idx="1">
                  <c:v>218.3228</c:v>
                </c:pt>
                <c:pt idx="3">
                  <c:v>213.72970000000001</c:v>
                </c:pt>
                <c:pt idx="4">
                  <c:v>214.2996</c:v>
                </c:pt>
                <c:pt idx="5">
                  <c:v>212.74639999999999</c:v>
                </c:pt>
                <c:pt idx="6">
                  <c:v>206.2748</c:v>
                </c:pt>
                <c:pt idx="7">
                  <c:v>205.67160000000001</c:v>
                </c:pt>
                <c:pt idx="8">
                  <c:v>202.10120000000001</c:v>
                </c:pt>
                <c:pt idx="9">
                  <c:v>204.92869999999999</c:v>
                </c:pt>
                <c:pt idx="10">
                  <c:v>195.01009999999999</c:v>
                </c:pt>
                <c:pt idx="11">
                  <c:v>201.46029999999999</c:v>
                </c:pt>
                <c:pt idx="12">
                  <c:v>194.88570000000001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227.69589999999999</c:v>
                </c:pt>
                <c:pt idx="1">
                  <c:v>220.49270000000001</c:v>
                </c:pt>
                <c:pt idx="3">
                  <c:v>210.6737</c:v>
                </c:pt>
                <c:pt idx="4">
                  <c:v>210.9101</c:v>
                </c:pt>
                <c:pt idx="5">
                  <c:v>203.85830000000001</c:v>
                </c:pt>
                <c:pt idx="6">
                  <c:v>204.41569999999999</c:v>
                </c:pt>
                <c:pt idx="7">
                  <c:v>200.6874</c:v>
                </c:pt>
                <c:pt idx="8">
                  <c:v>202.221</c:v>
                </c:pt>
                <c:pt idx="9">
                  <c:v>200.98769999999999</c:v>
                </c:pt>
                <c:pt idx="10">
                  <c:v>195.01570000000001</c:v>
                </c:pt>
                <c:pt idx="11">
                  <c:v>200.39150000000001</c:v>
                </c:pt>
                <c:pt idx="12">
                  <c:v>193.9564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227.85480000000001</c:v>
                </c:pt>
                <c:pt idx="2">
                  <c:v>222.51765</c:v>
                </c:pt>
                <c:pt idx="3">
                  <c:v>217.18049999999999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231.56800000000001</c:v>
                </c:pt>
                <c:pt idx="2">
                  <c:v>225.72200000000001</c:v>
                </c:pt>
                <c:pt idx="3">
                  <c:v>219.876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220.49270000000001</c:v>
                </c:pt>
                <c:pt idx="2">
                  <c:v>215.58320000000001</c:v>
                </c:pt>
                <c:pt idx="3">
                  <c:v>210.6737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39328"/>
        <c:axId val="1422841616"/>
      </c:lineChart>
      <c:catAx>
        <c:axId val="1422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1616"/>
        <c:crosses val="autoZero"/>
        <c:auto val="1"/>
        <c:lblAlgn val="ctr"/>
        <c:lblOffset val="100"/>
        <c:noMultiLvlLbl val="0"/>
      </c:catAx>
      <c:valAx>
        <c:axId val="14228416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9.6095589999999995E-2</c:v>
                </c:pt>
                <c:pt idx="1">
                  <c:v>9.5778849999999999E-2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0.12249060000000001</c:v>
                </c:pt>
                <c:pt idx="6">
                  <c:v>0.10834920000000001</c:v>
                </c:pt>
                <c:pt idx="7">
                  <c:v>0.154837</c:v>
                </c:pt>
                <c:pt idx="8">
                  <c:v>0.12395050000000001</c:v>
                </c:pt>
                <c:pt idx="9">
                  <c:v>0.11811389999999999</c:v>
                </c:pt>
                <c:pt idx="10">
                  <c:v>0.13959269999999999</c:v>
                </c:pt>
                <c:pt idx="11">
                  <c:v>0.15460070000000001</c:v>
                </c:pt>
                <c:pt idx="12">
                  <c:v>0.18239669999999999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9.5778849999999999E-2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70352"/>
        <c:axId val="1440955408"/>
      </c:lineChart>
      <c:catAx>
        <c:axId val="14408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55408"/>
        <c:crosses val="autoZero"/>
        <c:auto val="1"/>
        <c:lblAlgn val="ctr"/>
        <c:lblOffset val="100"/>
        <c:noMultiLvlLbl val="0"/>
      </c:catAx>
      <c:valAx>
        <c:axId val="144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754FE-A78F-49DC-900D-FC4CA2F7EAB2}">
  <sheetPr>
    <tabColor theme="7" tint="0.79998168889431442"/>
  </sheetPr>
  <sheetViews>
    <sheetView zoomScale="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B4709-D9DB-481C-B80F-D92338A3780B}">
  <sheetPr>
    <tabColor theme="7" tint="0.79998168889431442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4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81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3248-7D97-42D0-B46C-BAD5E4A66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48B45-89F7-4492-BA9C-F8AAAC77C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444500</xdr:colOff>
      <xdr:row>28</xdr:row>
      <xdr:rowOff>155876</xdr:rowOff>
    </xdr:from>
    <xdr:to>
      <xdr:col>17</xdr:col>
      <xdr:colOff>588432</xdr:colOff>
      <xdr:row>58</xdr:row>
      <xdr:rowOff>161032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44979B-31E2-4543-8F1B-70B43BE9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1216" y="5463339"/>
          <a:ext cx="5148112" cy="5691723"/>
        </a:xfrm>
        <a:prstGeom prst="rect">
          <a:avLst/>
        </a:prstGeom>
      </xdr:spPr>
    </xdr:pic>
    <xdr:clientData/>
  </xdr:twoCellAnchor>
  <xdr:twoCellAnchor editAs="oneCell">
    <xdr:from>
      <xdr:col>20</xdr:col>
      <xdr:colOff>200800</xdr:colOff>
      <xdr:row>28</xdr:row>
      <xdr:rowOff>29918</xdr:rowOff>
    </xdr:from>
    <xdr:to>
      <xdr:col>30</xdr:col>
      <xdr:colOff>471732</xdr:colOff>
      <xdr:row>63</xdr:row>
      <xdr:rowOff>12985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B71302-50F1-DF42-98E6-22EFC4396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63785" y="5337381"/>
          <a:ext cx="8611231" cy="6617395"/>
        </a:xfrm>
        <a:prstGeom prst="rect">
          <a:avLst/>
        </a:prstGeom>
      </xdr:spPr>
    </xdr:pic>
    <xdr:clientData/>
  </xdr:twoCellAnchor>
  <xdr:twoCellAnchor editAs="oneCell">
    <xdr:from>
      <xdr:col>0</xdr:col>
      <xdr:colOff>388801</xdr:colOff>
      <xdr:row>28</xdr:row>
      <xdr:rowOff>155092</xdr:rowOff>
    </xdr:from>
    <xdr:to>
      <xdr:col>10</xdr:col>
      <xdr:colOff>54971</xdr:colOff>
      <xdr:row>56</xdr:row>
      <xdr:rowOff>139647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160645-C5C2-1748-8241-6F229741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801" y="5462555"/>
          <a:ext cx="8823012" cy="52920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508000</xdr:colOff>
      <xdr:row>21</xdr:row>
      <xdr:rowOff>50800</xdr:rowOff>
    </xdr:to>
    <xdr:sp macro="" textlink="">
      <xdr:nvSpPr>
        <xdr:cNvPr id="10241" name="AutoShape 1" descr="data:image/png;base64,iVBORw0KGgoAAAANSUhEUgAAACgAAAAkCAYAAAD7PHgWAAABpklEQVR4Xu2VsU7CQBzGmVx8BUeegIEHkIaOLjjpTIAuPAJONp0d9BmIE3EjroRITDfciAnQ0tCIRgNqzNkPe1rvFNqjaRnuS740tLnv+7V3+ZPJSElJSW2farVatlqtHnvXhufTiG74a7NsbiyqVCqqruvnpmnejcfjheM4JIqxBmuRgSw2fyPhrQ3DuPBK5mxxVCMDWbF+SWwN3p4tEzWykMn2CAvnR2Rb/7NlWa8e4AnbIywcctu2SZxGJtsjLIT1+30Sp4UBi8XivqqqdcbtZvOSBN3r3ZK39w9hCwMCiIQQIJ9f5lxxWAsD0i84HDlklQE4caZccVgLA0KFQkFZBwnA4cjiisN6I0CIQtoTl4NLHZBuM86a6z5ycKkChoFLDXAV3BcQ+ztBwFVwmIOt1tUvyEQB18DVFUVpDQb3pNPpfkMmCkjhpu6Mg8vlckelUumMDuVu92YJ125fJzcH/xrOFM57vFcul41gOGAfZk/J/pMEh3MQzvMOwtiCTR0ZEKKQ+Xz+MOPD4f7WAPoC1K5/XUrTtAMExmlk/lRKSUlJJa5PbK0yKomJVB4AAAAASUVORK5CYII=">
          <a:extLst>
            <a:ext uri="{FF2B5EF4-FFF2-40B4-BE49-F238E27FC236}">
              <a16:creationId xmlns:a16="http://schemas.microsoft.com/office/drawing/2014/main" id="{79C608F2-C123-DD43-A0E0-7B99D752BD01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3911600"/>
          <a:ext cx="5080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508000</xdr:colOff>
      <xdr:row>23</xdr:row>
      <xdr:rowOff>50800</xdr:rowOff>
    </xdr:to>
    <xdr:sp macro="" textlink="">
      <xdr:nvSpPr>
        <xdr:cNvPr id="10242" name="AutoShape 2" descr="data:image/png;base64,iVBORw0KGgoAAAANSUhEUgAAACgAAAAkCAYAAAD7PHgWAAABpklEQVR4Xu2VsU7CQBzGmVx8BUeegIEHkIaOLjjpTIAuPAJONp0d9BmIE3EjroRITDfciAnQ0tCIRgNqzNkPe1rvFNqjaRnuS740tLnv+7V3+ZPJSElJSW2farVatlqtHnvXhufTiG74a7NsbiyqVCqqruvnpmnejcfjheM4JIqxBmuRgSw2fyPhrQ3DuPBK5mxxVCMDWbF+SWwN3p4tEzWykMn2CAvnR2Rb/7NlWa8e4AnbIywcctu2SZxGJtsjLIT1+30Sp4UBi8XivqqqdcbtZvOSBN3r3ZK39w9hCwMCiIQQIJ9f5lxxWAsD0i84HDlklQE4caZccVgLA0KFQkFZBwnA4cjiisN6I0CIQtoTl4NLHZBuM86a6z5ycKkChoFLDXAV3BcQ+ztBwFVwmIOt1tUvyEQB18DVFUVpDQb3pNPpfkMmCkjhpu6Mg8vlckelUumMDuVu92YJ125fJzcH/xrOFM57vFcul41gOGAfZk/J/pMEh3MQzvMOwtiCTR0ZEKKQ+Xz+MOPD4f7WAPoC1K5/XUrTtAMExmlk/lRKSUlJJa5PbK0yKomJVB4AAAAASUVORK5CYII=">
          <a:extLst>
            <a:ext uri="{FF2B5EF4-FFF2-40B4-BE49-F238E27FC236}">
              <a16:creationId xmlns:a16="http://schemas.microsoft.com/office/drawing/2014/main" id="{B91B106A-2AA5-EB4C-A4B9-E226056FF4F3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4318000"/>
          <a:ext cx="5080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08FE-0FD8-435D-9858-C0C984D79C5A}">
  <dimension ref="A2:D17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33.6640625" customWidth="1"/>
  </cols>
  <sheetData>
    <row r="2" spans="1:4" x14ac:dyDescent="0.2">
      <c r="A2" t="s">
        <v>146</v>
      </c>
      <c r="B2" t="s">
        <v>147</v>
      </c>
    </row>
    <row r="3" spans="1:4" x14ac:dyDescent="0.2">
      <c r="B3" t="s">
        <v>148</v>
      </c>
    </row>
    <row r="4" spans="1:4" ht="23.25" customHeight="1" x14ac:dyDescent="0.2">
      <c r="B4" s="28" t="s">
        <v>158</v>
      </c>
      <c r="D4" s="28" t="s">
        <v>159</v>
      </c>
    </row>
    <row r="5" spans="1:4" x14ac:dyDescent="0.2">
      <c r="B5" t="s">
        <v>149</v>
      </c>
      <c r="D5" t="s">
        <v>154</v>
      </c>
    </row>
    <row r="6" spans="1:4" x14ac:dyDescent="0.2">
      <c r="B6" t="s">
        <v>150</v>
      </c>
      <c r="D6" t="s">
        <v>137</v>
      </c>
    </row>
    <row r="7" spans="1:4" x14ac:dyDescent="0.2">
      <c r="B7" t="s">
        <v>151</v>
      </c>
      <c r="D7" t="s">
        <v>132</v>
      </c>
    </row>
    <row r="8" spans="1:4" x14ac:dyDescent="0.2">
      <c r="B8" t="s">
        <v>152</v>
      </c>
      <c r="D8" t="s">
        <v>155</v>
      </c>
    </row>
    <row r="9" spans="1:4" x14ac:dyDescent="0.2">
      <c r="B9" t="s">
        <v>69</v>
      </c>
    </row>
    <row r="10" spans="1:4" x14ac:dyDescent="0.2">
      <c r="B10" t="s">
        <v>153</v>
      </c>
      <c r="D10" t="s">
        <v>156</v>
      </c>
    </row>
    <row r="11" spans="1:4" x14ac:dyDescent="0.2">
      <c r="B11" t="s">
        <v>38</v>
      </c>
      <c r="D11" t="s">
        <v>133</v>
      </c>
    </row>
    <row r="12" spans="1:4" x14ac:dyDescent="0.2">
      <c r="D12" t="s">
        <v>134</v>
      </c>
    </row>
    <row r="13" spans="1:4" x14ac:dyDescent="0.2">
      <c r="D13" t="s">
        <v>157</v>
      </c>
    </row>
    <row r="15" spans="1:4" x14ac:dyDescent="0.2">
      <c r="B15" s="28" t="s">
        <v>162</v>
      </c>
    </row>
    <row r="16" spans="1:4" x14ac:dyDescent="0.2">
      <c r="B16" t="s">
        <v>160</v>
      </c>
    </row>
    <row r="17" spans="2:2" x14ac:dyDescent="0.2">
      <c r="B17" t="s">
        <v>161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P10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104" t="s">
        <v>11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R1" s="104" t="s">
        <v>32</v>
      </c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F1" s="104" t="s">
        <v>33</v>
      </c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T1" s="104" t="s">
        <v>34</v>
      </c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H1" s="104" t="s">
        <v>35</v>
      </c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0E8F-3ABF-3241-B854-407848826B72}">
  <dimension ref="A1:V25"/>
  <sheetViews>
    <sheetView zoomScale="142" workbookViewId="0">
      <selection activeCell="E11" sqref="E11"/>
    </sheetView>
  </sheetViews>
  <sheetFormatPr baseColWidth="10" defaultRowHeight="15" x14ac:dyDescent="0.2"/>
  <cols>
    <col min="1" max="1" width="16.5" customWidth="1"/>
    <col min="3" max="3" width="15.83203125" customWidth="1"/>
  </cols>
  <sheetData>
    <row r="1" spans="1:5" x14ac:dyDescent="0.2">
      <c r="A1" s="28" t="s">
        <v>202</v>
      </c>
      <c r="B1" s="28" t="s">
        <v>195</v>
      </c>
      <c r="C1" s="28" t="s">
        <v>192</v>
      </c>
      <c r="E1" s="28" t="s">
        <v>193</v>
      </c>
    </row>
    <row r="2" spans="1:5" x14ac:dyDescent="0.2">
      <c r="A2" t="s">
        <v>171</v>
      </c>
      <c r="B2" t="s">
        <v>171</v>
      </c>
      <c r="C2" t="s">
        <v>203</v>
      </c>
    </row>
    <row r="3" spans="1:5" x14ac:dyDescent="0.2">
      <c r="A3" t="s">
        <v>170</v>
      </c>
      <c r="B3" t="s">
        <v>196</v>
      </c>
      <c r="C3" t="s">
        <v>171</v>
      </c>
    </row>
    <row r="4" spans="1:5" x14ac:dyDescent="0.2">
      <c r="A4" t="s">
        <v>189</v>
      </c>
      <c r="B4" t="s">
        <v>170</v>
      </c>
      <c r="C4" t="s">
        <v>170</v>
      </c>
    </row>
    <row r="5" spans="1:5" x14ac:dyDescent="0.2">
      <c r="A5" t="s">
        <v>172</v>
      </c>
      <c r="B5" t="s">
        <v>189</v>
      </c>
      <c r="C5" t="s">
        <v>189</v>
      </c>
    </row>
    <row r="6" spans="1:5" x14ac:dyDescent="0.2">
      <c r="A6" t="s">
        <v>190</v>
      </c>
      <c r="B6" t="s">
        <v>188</v>
      </c>
      <c r="C6" t="s">
        <v>172</v>
      </c>
    </row>
    <row r="7" spans="1:5" x14ac:dyDescent="0.2">
      <c r="A7" t="s">
        <v>185</v>
      </c>
      <c r="B7" t="s">
        <v>172</v>
      </c>
      <c r="C7" t="s">
        <v>190</v>
      </c>
    </row>
    <row r="8" spans="1:5" x14ac:dyDescent="0.2">
      <c r="A8" t="s">
        <v>72</v>
      </c>
      <c r="B8" t="s">
        <v>182</v>
      </c>
      <c r="C8" t="s">
        <v>185</v>
      </c>
    </row>
    <row r="9" spans="1:5" x14ac:dyDescent="0.2">
      <c r="B9" t="s">
        <v>190</v>
      </c>
      <c r="C9" t="s">
        <v>72</v>
      </c>
    </row>
    <row r="10" spans="1:5" x14ac:dyDescent="0.2">
      <c r="A10" t="s">
        <v>198</v>
      </c>
      <c r="B10" t="s">
        <v>185</v>
      </c>
    </row>
    <row r="11" spans="1:5" x14ac:dyDescent="0.2">
      <c r="B11" t="s">
        <v>191</v>
      </c>
    </row>
    <row r="12" spans="1:5" x14ac:dyDescent="0.2">
      <c r="B12" t="s">
        <v>199</v>
      </c>
    </row>
    <row r="14" spans="1:5" x14ac:dyDescent="0.2">
      <c r="B14" t="s">
        <v>197</v>
      </c>
    </row>
    <row r="15" spans="1:5" x14ac:dyDescent="0.2">
      <c r="B15" t="s">
        <v>201</v>
      </c>
    </row>
    <row r="16" spans="1:5" x14ac:dyDescent="0.2">
      <c r="B16" t="s">
        <v>200</v>
      </c>
    </row>
    <row r="24" spans="2:22" x14ac:dyDescent="0.2">
      <c r="M24" t="s">
        <v>186</v>
      </c>
    </row>
    <row r="25" spans="2:22" x14ac:dyDescent="0.2">
      <c r="B25" t="s">
        <v>194</v>
      </c>
      <c r="V25" t="s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E4C6-77F2-014E-9932-C02AECB61A5F}">
  <dimension ref="A1:AM105"/>
  <sheetViews>
    <sheetView workbookViewId="0">
      <selection activeCell="H17" sqref="H17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6384" width="9.33203125" style="12"/>
  </cols>
  <sheetData>
    <row r="1" spans="1:38" x14ac:dyDescent="0.2">
      <c r="B1" s="23" t="s">
        <v>53</v>
      </c>
      <c r="C1" s="23"/>
      <c r="D1" s="101"/>
      <c r="E1" s="101"/>
      <c r="F1" s="24"/>
      <c r="G1" s="102" t="s">
        <v>25</v>
      </c>
      <c r="H1" s="102"/>
      <c r="I1" s="102"/>
      <c r="J1" s="102"/>
      <c r="K1" s="102"/>
      <c r="L1" s="102"/>
      <c r="M1" s="102"/>
      <c r="N1" s="102"/>
      <c r="O1" s="102"/>
      <c r="P1" s="102"/>
    </row>
    <row r="2" spans="1:38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V2" s="9"/>
      <c r="W2" s="9"/>
    </row>
    <row r="3" spans="1:38" x14ac:dyDescent="0.2">
      <c r="A3" s="49" t="s">
        <v>81</v>
      </c>
      <c r="G3" s="2"/>
      <c r="V3" s="9"/>
      <c r="W3" s="9"/>
    </row>
    <row r="4" spans="1:38" x14ac:dyDescent="0.2">
      <c r="A4" s="60" t="s">
        <v>89</v>
      </c>
      <c r="B4" s="9"/>
      <c r="F4" s="9"/>
      <c r="G4" s="2"/>
      <c r="V4" s="9"/>
      <c r="W4" s="9"/>
    </row>
    <row r="5" spans="1:38" x14ac:dyDescent="0.2">
      <c r="A5" s="49" t="s">
        <v>79</v>
      </c>
      <c r="B5" s="58"/>
      <c r="C5" s="58"/>
      <c r="D5" s="58"/>
      <c r="E5" s="58"/>
      <c r="F5" s="9"/>
      <c r="G5" s="34"/>
      <c r="H5" s="34"/>
      <c r="I5" s="34"/>
      <c r="J5" s="34"/>
      <c r="K5" s="34"/>
      <c r="L5" s="34"/>
      <c r="M5" s="34"/>
      <c r="N5" s="34"/>
      <c r="O5" s="34"/>
      <c r="P5" s="34"/>
      <c r="R5" s="55"/>
      <c r="V5" s="9"/>
      <c r="W5" s="9"/>
    </row>
    <row r="6" spans="1:38" x14ac:dyDescent="0.2">
      <c r="A6" s="49" t="s">
        <v>78</v>
      </c>
      <c r="B6" s="71"/>
      <c r="C6" s="22"/>
      <c r="D6" s="52"/>
      <c r="E6" s="52"/>
      <c r="F6" s="22"/>
      <c r="G6" s="52"/>
      <c r="H6" s="52"/>
      <c r="I6" s="52"/>
      <c r="J6" s="52"/>
      <c r="K6" s="52"/>
      <c r="L6" s="52"/>
      <c r="M6" s="52"/>
      <c r="N6" s="52"/>
      <c r="O6" s="52"/>
      <c r="P6" s="52"/>
      <c r="R6" s="53"/>
      <c r="V6" s="9"/>
      <c r="W6" s="6"/>
      <c r="X6" s="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92"/>
      <c r="AL6" s="92"/>
    </row>
    <row r="7" spans="1:38" x14ac:dyDescent="0.2">
      <c r="A7" s="49" t="s">
        <v>80</v>
      </c>
      <c r="E7" s="18"/>
      <c r="F7" s="9"/>
      <c r="G7" s="69"/>
      <c r="H7" s="69"/>
      <c r="I7" s="69"/>
      <c r="J7" s="69"/>
      <c r="K7" s="69"/>
      <c r="L7" s="69"/>
      <c r="M7" s="69"/>
      <c r="N7" s="69"/>
      <c r="O7" s="69"/>
      <c r="P7" s="69"/>
      <c r="R7" s="54"/>
      <c r="V7" s="9"/>
      <c r="W7" s="77"/>
      <c r="X7" s="9"/>
      <c r="AG7" s="9"/>
      <c r="AK7" s="90"/>
      <c r="AL7" s="90"/>
    </row>
    <row r="8" spans="1:38" x14ac:dyDescent="0.2">
      <c r="A8" s="27" t="s">
        <v>26</v>
      </c>
      <c r="F8" s="22"/>
      <c r="Q8" s="9"/>
      <c r="R8" s="59"/>
      <c r="S8" s="9"/>
      <c r="T8" s="9"/>
      <c r="V8" s="88"/>
      <c r="W8" s="77"/>
      <c r="X8" s="9"/>
      <c r="AK8" s="90"/>
      <c r="AL8" s="90"/>
    </row>
    <row r="9" spans="1:38" x14ac:dyDescent="0.2">
      <c r="A9" s="60" t="s">
        <v>90</v>
      </c>
      <c r="F9" s="9"/>
      <c r="Q9" s="9"/>
      <c r="R9" s="61"/>
      <c r="S9" s="9"/>
      <c r="T9" s="9"/>
      <c r="V9" s="77"/>
      <c r="W9" s="77"/>
      <c r="X9" s="9"/>
      <c r="AK9" s="90"/>
      <c r="AL9" s="90"/>
    </row>
    <row r="10" spans="1:38" x14ac:dyDescent="0.2">
      <c r="A10" s="42" t="s">
        <v>76</v>
      </c>
      <c r="F10" s="9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9"/>
      <c r="R10" s="9"/>
      <c r="S10" s="9"/>
      <c r="T10" s="9"/>
      <c r="U10" s="9"/>
      <c r="V10" s="77"/>
      <c r="W10" s="9"/>
      <c r="X10" s="9"/>
      <c r="AK10" s="90"/>
      <c r="AL10" s="90"/>
    </row>
    <row r="11" spans="1:38" x14ac:dyDescent="0.2">
      <c r="A11" s="42" t="s">
        <v>75</v>
      </c>
      <c r="B11" s="71">
        <v>17.581160000000001</v>
      </c>
      <c r="C11" s="22"/>
      <c r="D11" s="71">
        <v>15.73625</v>
      </c>
      <c r="E11" s="52">
        <v>15.70092</v>
      </c>
      <c r="F11" s="22"/>
      <c r="G11" s="9">
        <v>16.884989999999998</v>
      </c>
      <c r="H11" s="9">
        <v>16.75488</v>
      </c>
      <c r="I11" s="9">
        <v>16.110189999999999</v>
      </c>
      <c r="J11" s="9">
        <v>15.859299999999999</v>
      </c>
      <c r="K11" s="9">
        <v>15.5169</v>
      </c>
      <c r="L11" s="9">
        <v>15.342460000000001</v>
      </c>
      <c r="M11" s="9">
        <v>15.90741</v>
      </c>
      <c r="N11" s="9">
        <v>15.70107</v>
      </c>
      <c r="O11" s="9">
        <v>16.092390000000002</v>
      </c>
      <c r="P11" s="9">
        <v>15.730930000000001</v>
      </c>
      <c r="Q11" s="9"/>
      <c r="R11" s="9"/>
      <c r="S11" s="9"/>
      <c r="T11" s="9"/>
      <c r="U11" s="9"/>
      <c r="V11" s="77"/>
      <c r="W11" s="9"/>
      <c r="AK11" s="90"/>
      <c r="AL11" s="90"/>
    </row>
    <row r="12" spans="1:38" x14ac:dyDescent="0.2">
      <c r="A12" s="42" t="s">
        <v>77</v>
      </c>
      <c r="F12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9"/>
      <c r="R12" s="9"/>
      <c r="S12" s="9"/>
      <c r="T12" s="9"/>
      <c r="U12" s="9"/>
      <c r="V12" s="9"/>
      <c r="W12" s="9"/>
      <c r="AK12" s="90"/>
      <c r="AL12" s="90"/>
    </row>
    <row r="13" spans="1:38" x14ac:dyDescent="0.2">
      <c r="A13" s="14"/>
      <c r="G13" s="9"/>
      <c r="Q13" s="9"/>
      <c r="R13" s="9"/>
      <c r="S13" s="9"/>
      <c r="T13" s="9"/>
      <c r="U13" s="9"/>
      <c r="V13" s="9"/>
      <c r="W13" s="9"/>
      <c r="X13" s="93"/>
      <c r="AK13" s="90"/>
      <c r="AL13" s="90"/>
    </row>
    <row r="14" spans="1:38" ht="19" x14ac:dyDescent="0.25">
      <c r="A14" s="36" t="s">
        <v>13</v>
      </c>
      <c r="F14" s="9"/>
      <c r="Q14" s="9"/>
      <c r="R14" s="9"/>
      <c r="S14" s="9"/>
      <c r="T14" s="9"/>
      <c r="U14" s="9"/>
      <c r="V14" s="9"/>
      <c r="W14" s="87"/>
    </row>
    <row r="15" spans="1:38" x14ac:dyDescent="0.2">
      <c r="A15" s="46" t="s">
        <v>32</v>
      </c>
      <c r="F15" s="22"/>
      <c r="Q15" s="9"/>
      <c r="R15" s="9"/>
      <c r="S15" s="9"/>
      <c r="T15" s="9"/>
      <c r="U15" s="9"/>
      <c r="V15" s="9"/>
    </row>
    <row r="16" spans="1:38" x14ac:dyDescent="0.2">
      <c r="A16" s="50" t="s">
        <v>112</v>
      </c>
      <c r="B16" s="9"/>
      <c r="F16" s="22"/>
      <c r="Q16" s="9"/>
      <c r="S16" s="9"/>
      <c r="T16" s="9"/>
      <c r="U16" s="9"/>
      <c r="V16" s="9"/>
      <c r="W16" s="9"/>
      <c r="Z16" s="9"/>
      <c r="AA16" s="9"/>
      <c r="AB16" s="9"/>
    </row>
    <row r="17" spans="1:34" ht="17" thickBot="1" x14ac:dyDescent="0.25">
      <c r="A17" s="43" t="s">
        <v>82</v>
      </c>
      <c r="B17" s="22"/>
      <c r="C17" s="22"/>
      <c r="D17" s="22"/>
      <c r="E17" s="22"/>
      <c r="F17" s="5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9"/>
      <c r="T17" s="9"/>
      <c r="U17" s="78"/>
      <c r="V17" s="78"/>
      <c r="W17" s="79"/>
      <c r="X17" s="80"/>
      <c r="Y17" s="80"/>
      <c r="Z17" s="80"/>
      <c r="AA17" s="80"/>
      <c r="AB17" s="80"/>
      <c r="AC17" s="80"/>
      <c r="AD17" s="80"/>
      <c r="AE17" s="80"/>
      <c r="AF17" s="80"/>
      <c r="AG17" s="80"/>
    </row>
    <row r="18" spans="1:34" x14ac:dyDescent="0.2">
      <c r="A18" s="43" t="s">
        <v>86</v>
      </c>
      <c r="B18" s="52"/>
      <c r="D18" s="73"/>
      <c r="E18" s="73"/>
      <c r="F18" s="5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Z18" s="9"/>
      <c r="AA18" s="9"/>
      <c r="AB18" s="9"/>
    </row>
    <row r="19" spans="1:34" x14ac:dyDescent="0.2">
      <c r="A19" s="43" t="s">
        <v>87</v>
      </c>
      <c r="B19" s="22"/>
      <c r="D19" s="26"/>
      <c r="E19" s="26"/>
      <c r="F19" s="56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9"/>
      <c r="R19" s="9"/>
      <c r="S19" s="9"/>
      <c r="T19" s="77"/>
      <c r="U19" s="9"/>
      <c r="V19" s="9"/>
      <c r="Z19" s="9"/>
      <c r="AA19" s="9"/>
      <c r="AB19" s="9"/>
      <c r="AD19" s="9"/>
      <c r="AE19" s="9"/>
      <c r="AG19" s="9"/>
      <c r="AH19" s="9"/>
    </row>
    <row r="20" spans="1:34" x14ac:dyDescent="0.2">
      <c r="A20" s="44" t="s">
        <v>33</v>
      </c>
      <c r="F20" s="22"/>
      <c r="Q20" s="9"/>
      <c r="R20" s="9"/>
      <c r="S20" s="9"/>
      <c r="T20" s="77"/>
    </row>
    <row r="21" spans="1:34" x14ac:dyDescent="0.2">
      <c r="A21" s="50" t="s">
        <v>112</v>
      </c>
      <c r="F21" s="22"/>
      <c r="Q21" s="9"/>
      <c r="R21" s="9"/>
      <c r="S21" s="9"/>
      <c r="T21" s="77"/>
    </row>
    <row r="22" spans="1:34" x14ac:dyDescent="0.2">
      <c r="A22" s="43" t="s">
        <v>82</v>
      </c>
      <c r="B22" s="22"/>
      <c r="C22" s="22"/>
      <c r="D22" s="22"/>
      <c r="E22" s="22"/>
      <c r="F22" s="22"/>
      <c r="G22" s="34"/>
      <c r="H22" s="34"/>
      <c r="I22" s="34"/>
      <c r="J22" s="34"/>
      <c r="K22" s="34"/>
      <c r="L22" s="34"/>
      <c r="M22" s="34"/>
      <c r="N22" s="38"/>
      <c r="O22" s="38"/>
      <c r="P22" s="38"/>
      <c r="Q22" s="9"/>
      <c r="R22" s="9"/>
      <c r="S22" s="9"/>
      <c r="T22" s="9"/>
    </row>
    <row r="23" spans="1:34" x14ac:dyDescent="0.2">
      <c r="A23" s="43" t="s">
        <v>86</v>
      </c>
      <c r="B23" s="52"/>
      <c r="D23" s="73"/>
      <c r="E23" s="73"/>
      <c r="F23" s="5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34" x14ac:dyDescent="0.2">
      <c r="A24" s="43" t="s">
        <v>87</v>
      </c>
      <c r="B24" s="22"/>
      <c r="D24" s="26"/>
      <c r="E24" s="2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9"/>
      <c r="R24" s="9"/>
      <c r="S24" s="9"/>
      <c r="T24" s="9"/>
    </row>
    <row r="25" spans="1:34" x14ac:dyDescent="0.2">
      <c r="A25" s="44" t="s">
        <v>34</v>
      </c>
      <c r="B25" s="22"/>
      <c r="D25" s="26"/>
      <c r="E25" s="26"/>
      <c r="F25" s="5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</row>
    <row r="26" spans="1:34" x14ac:dyDescent="0.2">
      <c r="A26" s="50" t="s">
        <v>112</v>
      </c>
      <c r="B26" s="22"/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9"/>
      <c r="R26" s="9"/>
      <c r="S26" s="83"/>
      <c r="T26" s="83"/>
    </row>
    <row r="27" spans="1:34" x14ac:dyDescent="0.2">
      <c r="A27" s="43" t="s">
        <v>82</v>
      </c>
      <c r="B27" s="22"/>
      <c r="C27" s="22"/>
      <c r="D27" s="22"/>
      <c r="E27" s="22"/>
      <c r="F27" s="22"/>
      <c r="G27" s="34"/>
      <c r="H27" s="34"/>
      <c r="I27" s="34"/>
      <c r="J27" s="34"/>
      <c r="K27" s="34"/>
      <c r="L27" s="34"/>
      <c r="M27" s="34"/>
      <c r="N27" s="38"/>
      <c r="O27" s="38"/>
      <c r="P27" s="38"/>
      <c r="Q27" s="9"/>
      <c r="R27" s="9"/>
      <c r="S27" s="83"/>
      <c r="T27" s="9"/>
      <c r="U27" s="9"/>
    </row>
    <row r="28" spans="1:34" x14ac:dyDescent="0.2">
      <c r="A28" s="43" t="s">
        <v>86</v>
      </c>
      <c r="B28" s="52"/>
      <c r="D28" s="71"/>
      <c r="E28" s="71"/>
      <c r="F28" s="22"/>
      <c r="G28" s="83"/>
      <c r="H28" s="77"/>
      <c r="I28" s="87"/>
      <c r="J28" s="87"/>
      <c r="K28" s="9"/>
      <c r="L28" s="9"/>
      <c r="M28" s="9"/>
      <c r="N28" s="9"/>
      <c r="O28" s="9"/>
      <c r="P28" s="9"/>
      <c r="Q28" s="9"/>
      <c r="R28" s="9"/>
      <c r="S28" s="77"/>
      <c r="T28" s="83"/>
      <c r="V28" s="9"/>
      <c r="W28" s="9"/>
      <c r="X28" s="9"/>
    </row>
    <row r="29" spans="1:34" x14ac:dyDescent="0.2">
      <c r="A29" s="43" t="s">
        <v>87</v>
      </c>
      <c r="B29" s="22"/>
      <c r="F29" s="22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9"/>
      <c r="R29" s="9"/>
      <c r="S29" s="87"/>
      <c r="T29" s="77"/>
      <c r="U29" s="84"/>
      <c r="V29" s="85"/>
      <c r="W29" s="85"/>
      <c r="X29" s="85"/>
      <c r="Y29" s="84"/>
      <c r="Z29" s="84"/>
      <c r="AA29" s="84"/>
      <c r="AB29" s="84"/>
      <c r="AC29" s="84"/>
      <c r="AD29" s="84"/>
      <c r="AE29" s="84"/>
      <c r="AF29" s="84"/>
      <c r="AG29" s="84"/>
    </row>
    <row r="30" spans="1:34" x14ac:dyDescent="0.2">
      <c r="A30" s="46" t="s">
        <v>35</v>
      </c>
      <c r="F30" s="22"/>
      <c r="Q30" s="9"/>
      <c r="R30" s="9"/>
      <c r="S30" s="87"/>
      <c r="T30" s="83"/>
      <c r="U30" s="87"/>
    </row>
    <row r="31" spans="1:34" x14ac:dyDescent="0.2">
      <c r="A31" s="50" t="s">
        <v>112</v>
      </c>
      <c r="F31" s="22"/>
      <c r="Q31" s="9"/>
      <c r="R31" s="9"/>
      <c r="S31" s="9"/>
      <c r="T31" s="9"/>
    </row>
    <row r="32" spans="1:34" x14ac:dyDescent="0.2">
      <c r="A32" s="43" t="s">
        <v>82</v>
      </c>
      <c r="B32" s="22"/>
      <c r="C32" s="22"/>
      <c r="D32" s="70"/>
      <c r="E32" s="70"/>
      <c r="F32" s="2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9"/>
      <c r="R32" s="9"/>
      <c r="S32" s="9"/>
      <c r="T32" s="9"/>
    </row>
    <row r="33" spans="1:39" x14ac:dyDescent="0.2">
      <c r="A33" s="43" t="s">
        <v>86</v>
      </c>
      <c r="B33" s="52"/>
      <c r="D33" s="71"/>
      <c r="E33" s="71"/>
      <c r="F33" s="22"/>
      <c r="G33" s="9"/>
      <c r="H33" s="83"/>
      <c r="I33" s="77"/>
      <c r="J33" s="83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39" x14ac:dyDescent="0.2">
      <c r="A34" s="43" t="s">
        <v>87</v>
      </c>
      <c r="F34" s="2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9"/>
      <c r="R34" s="9"/>
      <c r="S34" s="9"/>
      <c r="T34" s="9"/>
      <c r="AM34" s="9"/>
    </row>
    <row r="35" spans="1:39" x14ac:dyDescent="0.2">
      <c r="A35" s="27" t="s">
        <v>26</v>
      </c>
      <c r="F35" s="22"/>
      <c r="Q35" s="9"/>
      <c r="R35" s="9"/>
      <c r="S35" s="9"/>
      <c r="T35" s="9"/>
    </row>
    <row r="36" spans="1:39" x14ac:dyDescent="0.2">
      <c r="A36" s="49" t="s">
        <v>32</v>
      </c>
      <c r="D36" s="18"/>
      <c r="E36" s="18"/>
      <c r="F36" s="57"/>
      <c r="Q36" s="9"/>
      <c r="R36" s="9"/>
      <c r="S36" s="9"/>
      <c r="T36" s="9"/>
    </row>
    <row r="37" spans="1:39" x14ac:dyDescent="0.2">
      <c r="A37" s="64" t="s">
        <v>112</v>
      </c>
      <c r="B37" s="9"/>
      <c r="D37" s="18"/>
      <c r="E37" s="18"/>
      <c r="F37" s="57"/>
      <c r="Q37" s="9"/>
      <c r="R37" s="9"/>
      <c r="S37" s="9"/>
      <c r="T37" s="9"/>
    </row>
    <row r="38" spans="1:39" x14ac:dyDescent="0.2">
      <c r="A38" s="43" t="s">
        <v>82</v>
      </c>
      <c r="B38" s="22"/>
      <c r="C38" s="22"/>
      <c r="D38" s="57"/>
      <c r="E38" s="57"/>
      <c r="F38" s="5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9"/>
      <c r="R38" s="9"/>
      <c r="S38" s="9"/>
      <c r="T38" s="9"/>
    </row>
    <row r="39" spans="1:39" x14ac:dyDescent="0.2">
      <c r="A39" s="43" t="s">
        <v>86</v>
      </c>
      <c r="B39" s="52"/>
      <c r="C39" s="22"/>
      <c r="D39" s="71"/>
      <c r="E39" s="71"/>
      <c r="F39" s="22"/>
      <c r="G39" s="9">
        <v>17.841889999999999</v>
      </c>
      <c r="H39" s="9">
        <v>18.03783</v>
      </c>
      <c r="I39" s="9">
        <v>17.091640000000002</v>
      </c>
      <c r="J39" s="9">
        <v>17.70609</v>
      </c>
      <c r="K39" s="9">
        <v>16.971679999999999</v>
      </c>
      <c r="L39" s="9">
        <v>16.116769999999999</v>
      </c>
      <c r="M39" s="9">
        <v>16.04401</v>
      </c>
      <c r="N39" s="9">
        <v>16.30115</v>
      </c>
      <c r="O39" s="9">
        <v>16.980119999999999</v>
      </c>
      <c r="P39" s="9">
        <v>17.0305</v>
      </c>
      <c r="Q39" s="9"/>
      <c r="R39" s="9"/>
      <c r="S39" s="9"/>
      <c r="T39" s="9"/>
    </row>
    <row r="40" spans="1:39" x14ac:dyDescent="0.2">
      <c r="A40" s="51" t="s">
        <v>87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9"/>
      <c r="R40" s="9"/>
      <c r="S40" s="9"/>
      <c r="T40" s="9"/>
    </row>
    <row r="41" spans="1:39" x14ac:dyDescent="0.2">
      <c r="A41" s="49" t="s">
        <v>33</v>
      </c>
      <c r="D41" s="18"/>
      <c r="E41" s="18"/>
      <c r="Q41" s="9"/>
      <c r="R41" s="9"/>
      <c r="S41" s="9"/>
      <c r="T41" s="9"/>
    </row>
    <row r="42" spans="1:39" x14ac:dyDescent="0.2">
      <c r="A42" s="64" t="s">
        <v>112</v>
      </c>
      <c r="D42" s="18"/>
      <c r="E42" s="18"/>
      <c r="Q42" s="9"/>
      <c r="R42" s="9"/>
      <c r="S42" s="9"/>
      <c r="T42" s="9"/>
    </row>
    <row r="43" spans="1:39" x14ac:dyDescent="0.2">
      <c r="A43" s="43" t="s">
        <v>82</v>
      </c>
      <c r="B43" s="22"/>
      <c r="C43" s="22"/>
      <c r="D43" s="57"/>
      <c r="E43" s="57"/>
      <c r="F43" s="22"/>
      <c r="G43" s="34"/>
      <c r="H43" s="34"/>
      <c r="I43" s="34"/>
      <c r="J43" s="34"/>
      <c r="K43" s="34"/>
      <c r="L43" s="34"/>
      <c r="M43" s="34"/>
      <c r="N43" s="38"/>
      <c r="O43" s="38"/>
      <c r="P43" s="38"/>
      <c r="Q43" s="9"/>
      <c r="R43" s="9"/>
      <c r="S43" s="9"/>
      <c r="T43" s="9"/>
    </row>
    <row r="44" spans="1:39" x14ac:dyDescent="0.2">
      <c r="A44" s="43" t="s">
        <v>86</v>
      </c>
      <c r="B44" s="52"/>
      <c r="C44" s="22"/>
      <c r="D44" s="72"/>
      <c r="E44" s="72"/>
      <c r="F44" s="22"/>
      <c r="G44" s="9">
        <v>17.079799999999999</v>
      </c>
      <c r="H44" s="9">
        <v>17.291899999999998</v>
      </c>
      <c r="I44" s="9">
        <v>16.092600000000001</v>
      </c>
      <c r="J44" s="9">
        <v>16.257100000000001</v>
      </c>
      <c r="K44" s="9">
        <v>15.82985</v>
      </c>
      <c r="L44" s="9">
        <v>16.289760000000001</v>
      </c>
      <c r="M44" s="9">
        <v>16.517440000000001</v>
      </c>
      <c r="N44" s="9">
        <v>15.98115</v>
      </c>
      <c r="O44" s="9">
        <v>16.098600000000001</v>
      </c>
      <c r="P44" s="9">
        <v>16.5336</v>
      </c>
      <c r="Q44" s="9"/>
      <c r="R44" s="9"/>
      <c r="S44" s="9"/>
      <c r="T44" s="9"/>
    </row>
    <row r="45" spans="1:39" x14ac:dyDescent="0.2">
      <c r="A45" s="43" t="s">
        <v>87</v>
      </c>
      <c r="B45" s="22"/>
      <c r="C45" s="22"/>
      <c r="D45" s="57"/>
      <c r="E45" s="57"/>
      <c r="F45" s="2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</row>
    <row r="46" spans="1:39" x14ac:dyDescent="0.2">
      <c r="A46" s="49" t="s">
        <v>34</v>
      </c>
      <c r="D46" s="18"/>
      <c r="E46" s="1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39" x14ac:dyDescent="0.2">
      <c r="A47" s="64" t="s">
        <v>112</v>
      </c>
      <c r="B47" s="22"/>
      <c r="D47" s="18"/>
      <c r="E47" s="1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9"/>
    </row>
    <row r="48" spans="1:39" x14ac:dyDescent="0.2">
      <c r="A48" s="43" t="s">
        <v>82</v>
      </c>
      <c r="B48" s="22"/>
      <c r="C48" s="22"/>
      <c r="D48" s="57"/>
      <c r="E48" s="57"/>
      <c r="F48" s="22"/>
      <c r="G48" s="34"/>
      <c r="H48" s="34"/>
      <c r="I48" s="34"/>
      <c r="J48" s="34"/>
      <c r="K48" s="34"/>
      <c r="L48" s="34"/>
      <c r="M48" s="34"/>
      <c r="N48" s="38"/>
      <c r="O48" s="38"/>
      <c r="P48" s="38"/>
      <c r="Q48" s="9"/>
    </row>
    <row r="49" spans="1:24" x14ac:dyDescent="0.2">
      <c r="A49" s="43" t="s">
        <v>86</v>
      </c>
      <c r="B49" s="52"/>
      <c r="C49" s="22"/>
      <c r="D49" s="71"/>
      <c r="E49" s="71"/>
      <c r="F49" s="22"/>
      <c r="G49" s="83">
        <v>16.83663</v>
      </c>
      <c r="H49" s="77">
        <v>15.846690000000001</v>
      </c>
      <c r="I49" s="87">
        <v>15.939450000000001</v>
      </c>
      <c r="J49" s="87">
        <v>15.77272</v>
      </c>
      <c r="K49" s="9">
        <v>15.63058</v>
      </c>
      <c r="L49" s="9">
        <v>15.644349999999999</v>
      </c>
      <c r="M49" s="9">
        <v>16.484300000000001</v>
      </c>
      <c r="N49" s="9">
        <v>15.964449999999999</v>
      </c>
      <c r="O49" s="9">
        <v>16.110859999999999</v>
      </c>
      <c r="P49" s="9">
        <v>15.23193</v>
      </c>
    </row>
    <row r="50" spans="1:24" x14ac:dyDescent="0.2">
      <c r="A50" s="51" t="s">
        <v>87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24" x14ac:dyDescent="0.2">
      <c r="A51" s="49" t="s">
        <v>35</v>
      </c>
      <c r="D51" s="18"/>
      <c r="E51" s="18"/>
      <c r="Q51" s="9"/>
    </row>
    <row r="52" spans="1:24" x14ac:dyDescent="0.2">
      <c r="A52" s="64" t="s">
        <v>112</v>
      </c>
      <c r="D52" s="18"/>
      <c r="E52" s="18"/>
      <c r="Q52" s="9"/>
    </row>
    <row r="53" spans="1:24" x14ac:dyDescent="0.2">
      <c r="A53" s="43" t="s">
        <v>82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1:24" x14ac:dyDescent="0.2">
      <c r="A54" s="43" t="s">
        <v>86</v>
      </c>
      <c r="B54" s="52"/>
      <c r="C54" s="22"/>
      <c r="D54" s="71"/>
      <c r="E54" s="71"/>
      <c r="F54" s="22"/>
      <c r="G54" s="9">
        <v>15.68526</v>
      </c>
      <c r="H54" s="83">
        <v>16.32883</v>
      </c>
      <c r="I54" s="77">
        <v>15.6036</v>
      </c>
      <c r="J54" s="83">
        <v>14.564500000000001</v>
      </c>
      <c r="K54" s="9">
        <v>14.145189999999999</v>
      </c>
      <c r="L54" s="9">
        <v>13.963839999999999</v>
      </c>
      <c r="M54" s="9">
        <v>14.89546</v>
      </c>
      <c r="N54" s="9">
        <v>14.961690000000001</v>
      </c>
      <c r="O54" s="9">
        <v>15.74872</v>
      </c>
      <c r="P54" s="9">
        <v>14.981299999999999</v>
      </c>
      <c r="T54" s="9"/>
      <c r="U54" s="9"/>
      <c r="V54" s="9"/>
      <c r="W54" s="9"/>
      <c r="X54" s="9"/>
    </row>
    <row r="55" spans="1:24" x14ac:dyDescent="0.2">
      <c r="A55" s="51" t="s">
        <v>87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T55" s="9"/>
      <c r="U55" s="9"/>
      <c r="V55" s="9"/>
      <c r="W55" s="9"/>
      <c r="X55" s="9"/>
    </row>
    <row r="56" spans="1:24" x14ac:dyDescent="0.2">
      <c r="A56" s="14"/>
      <c r="F56" s="22"/>
      <c r="T56" s="9"/>
      <c r="U56" s="9"/>
      <c r="V56" s="9"/>
      <c r="W56" s="9"/>
      <c r="X56" s="9"/>
    </row>
    <row r="57" spans="1:24" x14ac:dyDescent="0.2">
      <c r="A57" s="14"/>
      <c r="F57" s="22"/>
      <c r="T57" s="9"/>
      <c r="U57" s="9"/>
      <c r="V57" s="9"/>
      <c r="W57" s="9"/>
      <c r="X57" s="9"/>
    </row>
    <row r="58" spans="1:24" x14ac:dyDescent="0.2">
      <c r="A58" s="14"/>
      <c r="F58" s="22"/>
      <c r="T58" s="9"/>
      <c r="U58" s="9"/>
      <c r="V58" s="9"/>
      <c r="W58" s="9"/>
      <c r="X58" s="9"/>
    </row>
    <row r="59" spans="1:24" x14ac:dyDescent="0.2">
      <c r="A59" s="14"/>
      <c r="F59" s="22"/>
      <c r="T59" s="9"/>
      <c r="U59" s="9"/>
      <c r="V59" s="9"/>
      <c r="W59" s="9"/>
      <c r="X59" s="9"/>
    </row>
    <row r="60" spans="1:24" ht="19" x14ac:dyDescent="0.25">
      <c r="A60" s="36" t="s">
        <v>18</v>
      </c>
      <c r="F60" s="22"/>
      <c r="T60" s="9"/>
      <c r="U60" s="9"/>
      <c r="V60" s="9"/>
      <c r="W60" s="9"/>
      <c r="X60" s="9"/>
    </row>
    <row r="61" spans="1:24" x14ac:dyDescent="0.2">
      <c r="A61" s="44" t="s">
        <v>83</v>
      </c>
      <c r="F61" s="22"/>
      <c r="T61" s="9"/>
      <c r="U61" s="9"/>
      <c r="V61" s="9"/>
      <c r="W61" s="9"/>
      <c r="X61" s="9"/>
    </row>
    <row r="62" spans="1:24" x14ac:dyDescent="0.2">
      <c r="A62" s="64" t="s">
        <v>112</v>
      </c>
      <c r="E62" s="9"/>
      <c r="F62" s="22"/>
      <c r="T62" s="9"/>
      <c r="U62" s="9"/>
      <c r="V62" s="9"/>
      <c r="W62" s="9"/>
      <c r="X62" s="9"/>
    </row>
    <row r="63" spans="1:24" x14ac:dyDescent="0.2">
      <c r="A63" s="50" t="s">
        <v>82</v>
      </c>
      <c r="B63" s="58"/>
      <c r="C63" s="58"/>
      <c r="D63" s="58"/>
      <c r="E63" s="58"/>
      <c r="F63" s="22"/>
      <c r="G63" s="38"/>
      <c r="H63" s="38"/>
      <c r="I63" s="38"/>
      <c r="J63" s="38"/>
      <c r="K63" s="38"/>
      <c r="L63" s="38"/>
      <c r="M63" s="38"/>
      <c r="N63" s="38"/>
      <c r="O63" s="38"/>
      <c r="P63" s="38"/>
      <c r="T63" s="9"/>
      <c r="U63" s="9"/>
      <c r="V63" s="9"/>
      <c r="W63" s="9"/>
      <c r="X63" s="9"/>
    </row>
    <row r="64" spans="1:24" x14ac:dyDescent="0.2">
      <c r="A64" s="50" t="s">
        <v>86</v>
      </c>
      <c r="B64" s="52"/>
      <c r="D64" s="71"/>
      <c r="E64" s="71"/>
      <c r="F64" s="22"/>
      <c r="G64" s="52"/>
      <c r="H64" s="52"/>
      <c r="I64" s="52"/>
      <c r="J64" s="52"/>
      <c r="K64" s="52"/>
      <c r="L64" s="52"/>
      <c r="M64" s="52"/>
      <c r="N64" s="52"/>
      <c r="O64" s="52"/>
      <c r="P64" s="52"/>
      <c r="T64" s="9"/>
      <c r="U64" s="9"/>
      <c r="V64" s="9"/>
      <c r="W64" s="9"/>
      <c r="X64" s="9"/>
    </row>
    <row r="65" spans="1:24" x14ac:dyDescent="0.2">
      <c r="A65" s="43" t="s">
        <v>87</v>
      </c>
      <c r="F65" s="22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24" x14ac:dyDescent="0.2">
      <c r="A66" s="44" t="s">
        <v>84</v>
      </c>
      <c r="F66" s="22"/>
      <c r="G66" s="39"/>
      <c r="H66" s="39"/>
      <c r="I66" s="39"/>
      <c r="J66" s="39"/>
      <c r="K66" s="39"/>
      <c r="L66" s="39"/>
      <c r="M66" s="39"/>
      <c r="N66" s="39"/>
      <c r="O66" s="39"/>
      <c r="P66" s="39"/>
      <c r="T66" s="9"/>
      <c r="U66" s="9"/>
      <c r="V66" s="9"/>
      <c r="W66" s="9"/>
    </row>
    <row r="67" spans="1:24" x14ac:dyDescent="0.2">
      <c r="A67" s="64" t="s">
        <v>112</v>
      </c>
      <c r="E67" s="9"/>
      <c r="F67" s="22"/>
      <c r="G67" s="39"/>
      <c r="H67" s="39"/>
      <c r="I67" s="39"/>
      <c r="J67" s="39"/>
      <c r="K67" s="39"/>
      <c r="L67" s="39"/>
      <c r="M67" s="39"/>
      <c r="N67" s="39"/>
      <c r="O67" s="39"/>
      <c r="P67" s="39"/>
      <c r="T67" s="9"/>
      <c r="U67" s="9"/>
      <c r="V67" s="9"/>
      <c r="W67" s="9"/>
    </row>
    <row r="68" spans="1:24" x14ac:dyDescent="0.2">
      <c r="A68" s="50" t="s">
        <v>82</v>
      </c>
      <c r="B68" s="58"/>
      <c r="C68" s="58"/>
      <c r="D68" s="58"/>
      <c r="E68" s="58"/>
      <c r="F68" s="22"/>
      <c r="G68" s="38"/>
      <c r="H68" s="38"/>
      <c r="I68" s="38"/>
      <c r="J68" s="38"/>
      <c r="K68" s="38"/>
      <c r="L68" s="38"/>
      <c r="M68" s="38"/>
      <c r="N68" s="38"/>
      <c r="O68" s="38"/>
      <c r="P68" s="38"/>
      <c r="T68" s="9"/>
      <c r="U68" s="9"/>
      <c r="V68" s="9"/>
      <c r="W68" s="9"/>
      <c r="X68" s="9"/>
    </row>
    <row r="69" spans="1:24" x14ac:dyDescent="0.2">
      <c r="A69" s="50" t="s">
        <v>86</v>
      </c>
      <c r="B69" s="52"/>
      <c r="D69" s="71"/>
      <c r="E69" s="71"/>
      <c r="F69" s="22"/>
      <c r="G69" s="52"/>
      <c r="H69" s="52"/>
      <c r="I69" s="52"/>
      <c r="J69" s="52"/>
      <c r="K69" s="52"/>
      <c r="L69" s="52"/>
      <c r="M69" s="52"/>
      <c r="N69" s="52"/>
      <c r="O69" s="52"/>
      <c r="P69" s="52"/>
      <c r="T69" s="9"/>
      <c r="U69" s="9"/>
      <c r="V69" s="9"/>
      <c r="W69" s="9"/>
      <c r="X69" s="9"/>
    </row>
    <row r="70" spans="1:24" x14ac:dyDescent="0.2">
      <c r="A70" s="43" t="s">
        <v>87</v>
      </c>
      <c r="F70" s="22"/>
      <c r="G70" s="47"/>
      <c r="H70" s="47"/>
      <c r="I70" s="47"/>
      <c r="J70" s="47"/>
      <c r="K70" s="47"/>
      <c r="L70" s="47"/>
      <c r="M70" s="47"/>
      <c r="N70" s="47"/>
      <c r="O70" s="47"/>
      <c r="P70" s="47"/>
      <c r="T70" s="9"/>
      <c r="U70" s="9"/>
      <c r="V70" s="9"/>
      <c r="W70" s="9"/>
      <c r="X70" s="9"/>
    </row>
    <row r="71" spans="1:24" x14ac:dyDescent="0.2">
      <c r="A71" s="44" t="s">
        <v>85</v>
      </c>
      <c r="F71" s="22"/>
      <c r="G71" s="39"/>
      <c r="H71" s="39"/>
      <c r="I71" s="39"/>
      <c r="J71" s="39"/>
      <c r="K71" s="39"/>
      <c r="L71" s="39"/>
      <c r="M71" s="39"/>
      <c r="N71" s="39"/>
      <c r="O71" s="39"/>
      <c r="P71" s="39"/>
      <c r="T71" s="9"/>
      <c r="U71" s="9"/>
      <c r="V71" s="9"/>
      <c r="W71" s="9"/>
      <c r="X71" s="9"/>
    </row>
    <row r="72" spans="1:24" x14ac:dyDescent="0.2">
      <c r="A72" s="64" t="s">
        <v>112</v>
      </c>
      <c r="E72" s="9"/>
      <c r="F72" s="22"/>
      <c r="G72" s="39"/>
      <c r="H72" s="39"/>
      <c r="I72" s="39"/>
      <c r="J72" s="39"/>
      <c r="K72" s="39"/>
      <c r="L72" s="39"/>
      <c r="M72" s="39"/>
      <c r="N72" s="39"/>
      <c r="O72" s="39"/>
      <c r="P72" s="39"/>
      <c r="T72" s="9"/>
      <c r="U72" s="9"/>
      <c r="V72" s="9"/>
      <c r="W72" s="9"/>
      <c r="X72" s="9"/>
    </row>
    <row r="73" spans="1:24" x14ac:dyDescent="0.2">
      <c r="A73" s="50" t="s">
        <v>82</v>
      </c>
      <c r="B73" s="58"/>
      <c r="C73" s="58"/>
      <c r="D73" s="58"/>
      <c r="E73" s="58"/>
      <c r="F73" s="22"/>
      <c r="G73" s="38"/>
      <c r="H73" s="38"/>
      <c r="I73" s="38"/>
      <c r="J73" s="38"/>
      <c r="K73" s="38"/>
      <c r="L73" s="38"/>
      <c r="M73" s="38"/>
      <c r="N73" s="38"/>
      <c r="O73" s="38"/>
      <c r="P73" s="38"/>
      <c r="T73" s="9"/>
      <c r="U73" s="9"/>
      <c r="V73" s="9"/>
      <c r="W73" s="9"/>
      <c r="X73" s="9"/>
    </row>
    <row r="74" spans="1:24" x14ac:dyDescent="0.2">
      <c r="A74" s="50" t="s">
        <v>86</v>
      </c>
      <c r="B74" s="52"/>
      <c r="D74" s="71"/>
      <c r="E74" s="71"/>
      <c r="F74" s="22"/>
      <c r="G74" s="52"/>
      <c r="H74" s="52"/>
      <c r="I74" s="52"/>
      <c r="J74" s="52"/>
      <c r="K74" s="52"/>
      <c r="L74" s="52"/>
      <c r="M74" s="52"/>
      <c r="N74" s="52"/>
      <c r="O74" s="52"/>
      <c r="P74" s="52"/>
      <c r="T74" s="9"/>
      <c r="U74" s="9"/>
      <c r="V74" s="9"/>
      <c r="W74" s="9"/>
      <c r="X74" s="9"/>
    </row>
    <row r="75" spans="1:24" x14ac:dyDescent="0.2">
      <c r="A75" s="43" t="s">
        <v>87</v>
      </c>
      <c r="F75" s="22"/>
      <c r="G75" s="47"/>
      <c r="H75" s="47"/>
      <c r="I75" s="47"/>
      <c r="J75" s="47"/>
      <c r="K75" s="47"/>
      <c r="L75" s="47"/>
      <c r="M75" s="47"/>
      <c r="N75" s="47"/>
      <c r="O75" s="47"/>
      <c r="P75" s="47"/>
      <c r="T75" s="9"/>
      <c r="U75" s="9"/>
      <c r="V75" s="9"/>
      <c r="W75" s="9"/>
      <c r="X75" s="9"/>
    </row>
    <row r="76" spans="1:24" x14ac:dyDescent="0.2">
      <c r="A76" s="45" t="s">
        <v>22</v>
      </c>
      <c r="F76" s="22"/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64" t="s">
        <v>112</v>
      </c>
      <c r="B77" s="62"/>
      <c r="D77" s="63"/>
      <c r="E77" s="9"/>
      <c r="F77" s="22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50" t="s">
        <v>82</v>
      </c>
      <c r="B78" s="58"/>
      <c r="C78" s="58"/>
      <c r="D78" s="58"/>
      <c r="E78" s="58"/>
      <c r="F78" s="2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9"/>
      <c r="R78" s="9"/>
      <c r="S78" s="9"/>
      <c r="T78" s="9"/>
      <c r="U78" s="9"/>
    </row>
    <row r="79" spans="1:24" x14ac:dyDescent="0.2">
      <c r="A79" s="50" t="s">
        <v>86</v>
      </c>
      <c r="B79" s="62"/>
      <c r="D79" s="62"/>
      <c r="E79" s="62"/>
      <c r="F79" s="2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24" x14ac:dyDescent="0.2">
      <c r="A80" s="43" t="s">
        <v>87</v>
      </c>
      <c r="F80" s="2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</row>
    <row r="81" spans="1:20" x14ac:dyDescent="0.2">
      <c r="A81" s="16" t="s">
        <v>26</v>
      </c>
      <c r="F81" s="22"/>
      <c r="Q81" s="9"/>
      <c r="R81" s="9"/>
      <c r="S81" s="9"/>
      <c r="T81" s="9"/>
    </row>
    <row r="82" spans="1:20" x14ac:dyDescent="0.2">
      <c r="A82" s="44" t="s">
        <v>83</v>
      </c>
      <c r="D82" s="18"/>
      <c r="E82" s="18"/>
      <c r="F82" s="57"/>
      <c r="H82" s="40"/>
      <c r="I82" s="40"/>
      <c r="J82" s="40"/>
      <c r="K82" s="40"/>
      <c r="L82" s="40"/>
      <c r="M82" s="40"/>
      <c r="N82" s="40"/>
      <c r="O82" s="40"/>
      <c r="P82" s="40"/>
      <c r="Q82" s="9"/>
      <c r="R82" s="9"/>
      <c r="S82" s="9"/>
      <c r="T82" s="9"/>
    </row>
    <row r="83" spans="1:20" x14ac:dyDescent="0.2">
      <c r="A83" s="64" t="s">
        <v>112</v>
      </c>
      <c r="D83" s="9"/>
      <c r="E83" s="18"/>
      <c r="F83" s="57"/>
      <c r="H83" s="40"/>
      <c r="I83" s="40"/>
      <c r="J83" s="40"/>
      <c r="K83" s="40"/>
      <c r="L83" s="40"/>
      <c r="M83" s="40"/>
      <c r="N83" s="40"/>
      <c r="O83" s="40"/>
      <c r="P83" s="40"/>
      <c r="Q83" s="9"/>
      <c r="R83" s="9"/>
      <c r="S83" s="9"/>
      <c r="T83" s="9"/>
    </row>
    <row r="84" spans="1:20" x14ac:dyDescent="0.2">
      <c r="A84" s="50" t="s">
        <v>82</v>
      </c>
      <c r="B84" s="58"/>
      <c r="C84" s="58"/>
      <c r="D84" s="58"/>
      <c r="E84" s="58"/>
      <c r="F84" s="2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9"/>
      <c r="R84" s="9"/>
      <c r="S84" s="9"/>
      <c r="T84" s="9"/>
    </row>
    <row r="85" spans="1:20" x14ac:dyDescent="0.2">
      <c r="A85" s="50" t="s">
        <v>86</v>
      </c>
      <c r="B85" s="52"/>
      <c r="D85" s="71"/>
      <c r="E85" s="71"/>
      <c r="F85" s="22"/>
      <c r="G85" s="9">
        <v>13.62128</v>
      </c>
      <c r="H85" s="12">
        <v>13.71893</v>
      </c>
      <c r="I85" s="84">
        <v>13.15751</v>
      </c>
      <c r="J85" s="87">
        <v>12.96088</v>
      </c>
      <c r="K85" s="12">
        <v>12.855230000000001</v>
      </c>
      <c r="L85" s="12">
        <v>12.60807</v>
      </c>
      <c r="M85" s="12">
        <v>13.415509999999999</v>
      </c>
      <c r="N85" s="12">
        <v>12.990209999999999</v>
      </c>
      <c r="O85" s="12">
        <v>13.494429999999999</v>
      </c>
      <c r="P85" s="12">
        <v>13.31508</v>
      </c>
      <c r="Q85" s="9"/>
      <c r="R85" s="9"/>
      <c r="S85" s="9"/>
      <c r="T85" s="9"/>
    </row>
    <row r="86" spans="1:20" x14ac:dyDescent="0.2">
      <c r="A86" s="43" t="s">
        <v>87</v>
      </c>
      <c r="F86" s="2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</row>
    <row r="87" spans="1:20" x14ac:dyDescent="0.2">
      <c r="A87" s="44" t="s">
        <v>84</v>
      </c>
      <c r="D87" s="18"/>
      <c r="E87" s="18"/>
      <c r="F87" s="57"/>
      <c r="H87" s="40"/>
      <c r="I87" s="40"/>
      <c r="J87" s="40"/>
      <c r="K87" s="40"/>
      <c r="L87" s="40"/>
      <c r="M87" s="40"/>
      <c r="N87" s="40"/>
      <c r="O87" s="40"/>
      <c r="P87" s="40"/>
      <c r="Q87" s="9"/>
      <c r="R87" s="9"/>
      <c r="S87" s="9"/>
      <c r="T87" s="9"/>
    </row>
    <row r="88" spans="1:20" x14ac:dyDescent="0.2">
      <c r="A88" s="64" t="s">
        <v>112</v>
      </c>
      <c r="D88" s="9"/>
      <c r="E88" s="9"/>
      <c r="F88" s="57"/>
      <c r="H88" s="40"/>
      <c r="I88" s="40"/>
      <c r="J88" s="40"/>
      <c r="K88" s="40"/>
      <c r="L88" s="40"/>
      <c r="M88" s="40"/>
      <c r="N88" s="40"/>
      <c r="O88" s="40"/>
      <c r="P88" s="40"/>
      <c r="Q88" s="9"/>
      <c r="R88" s="9"/>
      <c r="S88" s="9"/>
      <c r="T88" s="9"/>
    </row>
    <row r="89" spans="1:20" x14ac:dyDescent="0.2">
      <c r="A89" s="50" t="s">
        <v>82</v>
      </c>
      <c r="B89" s="58"/>
      <c r="C89" s="58"/>
      <c r="D89" s="58"/>
      <c r="E89" s="58"/>
      <c r="F89" s="22"/>
      <c r="G89" s="33"/>
      <c r="H89" s="33"/>
      <c r="I89" s="33"/>
      <c r="J89" s="33"/>
      <c r="K89" s="33"/>
      <c r="L89" s="33"/>
      <c r="M89" s="35"/>
      <c r="N89" s="35"/>
      <c r="O89" s="35"/>
      <c r="P89" s="35"/>
      <c r="Q89" s="9"/>
      <c r="R89" s="9"/>
      <c r="S89" s="9"/>
      <c r="T89" s="9"/>
    </row>
    <row r="90" spans="1:20" x14ac:dyDescent="0.2">
      <c r="A90" s="50" t="s">
        <v>86</v>
      </c>
      <c r="B90" s="52"/>
      <c r="D90" s="71"/>
      <c r="E90" s="71"/>
      <c r="F90" s="22"/>
      <c r="G90" s="12">
        <v>18.2654</v>
      </c>
      <c r="H90" s="9">
        <v>17.668679999999998</v>
      </c>
      <c r="I90" s="85">
        <v>17.349630000000001</v>
      </c>
      <c r="J90" s="12">
        <v>16.926880000000001</v>
      </c>
      <c r="K90" s="12">
        <v>16.5471</v>
      </c>
      <c r="L90" s="12">
        <v>16.478570000000001</v>
      </c>
      <c r="M90" s="12">
        <v>16.675830000000001</v>
      </c>
      <c r="N90" s="12">
        <v>16.623640000000002</v>
      </c>
      <c r="O90" s="12">
        <v>16.859549999999999</v>
      </c>
      <c r="P90" s="12">
        <v>16.814579999999999</v>
      </c>
      <c r="Q90" s="9"/>
      <c r="R90" s="9"/>
      <c r="S90" s="9"/>
      <c r="T90" s="9"/>
    </row>
    <row r="91" spans="1:20" x14ac:dyDescent="0.2">
      <c r="A91" s="43" t="s">
        <v>87</v>
      </c>
      <c r="F91" s="2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</row>
    <row r="92" spans="1:20" x14ac:dyDescent="0.2">
      <c r="A92" s="44" t="s">
        <v>85</v>
      </c>
      <c r="D92" s="18"/>
      <c r="E92" s="18"/>
      <c r="F92" s="57"/>
      <c r="H92" s="40"/>
      <c r="I92" s="40"/>
      <c r="J92" s="40"/>
      <c r="K92" s="40"/>
      <c r="L92" s="40"/>
      <c r="M92" s="40"/>
      <c r="N92" s="40"/>
      <c r="O92" s="40"/>
      <c r="P92" s="40"/>
    </row>
    <row r="93" spans="1:20" x14ac:dyDescent="0.2">
      <c r="A93" s="64" t="s">
        <v>112</v>
      </c>
      <c r="D93" s="9"/>
      <c r="E93" s="9"/>
      <c r="F93" s="57"/>
      <c r="H93" s="40"/>
      <c r="I93" s="40"/>
      <c r="J93" s="40"/>
      <c r="K93" s="40"/>
      <c r="L93" s="40"/>
      <c r="M93" s="40"/>
      <c r="N93" s="40"/>
      <c r="O93" s="40"/>
      <c r="P93" s="40"/>
    </row>
    <row r="94" spans="1:20" x14ac:dyDescent="0.2">
      <c r="A94" s="50" t="s">
        <v>82</v>
      </c>
      <c r="B94" s="58"/>
      <c r="C94" s="58"/>
      <c r="D94" s="58"/>
      <c r="E94" s="58"/>
      <c r="F94" s="22"/>
      <c r="G94" s="33"/>
      <c r="H94" s="33"/>
      <c r="I94" s="33"/>
      <c r="J94" s="33"/>
      <c r="K94" s="33"/>
      <c r="L94" s="33"/>
      <c r="M94" s="35"/>
      <c r="N94" s="35"/>
      <c r="O94" s="35"/>
      <c r="P94" s="35"/>
    </row>
    <row r="95" spans="1:20" x14ac:dyDescent="0.2">
      <c r="A95" s="50" t="s">
        <v>86</v>
      </c>
      <c r="B95" s="52"/>
      <c r="C95" s="22"/>
      <c r="D95" s="71"/>
      <c r="E95" s="71"/>
      <c r="F95" s="22"/>
      <c r="G95" s="12">
        <v>20.894919999999999</v>
      </c>
      <c r="H95" s="9">
        <v>20.881810000000002</v>
      </c>
      <c r="I95" s="85">
        <v>19.979710000000001</v>
      </c>
      <c r="J95" s="12">
        <v>19.804569999999998</v>
      </c>
      <c r="K95" s="12">
        <v>19.428170000000001</v>
      </c>
      <c r="L95" s="12">
        <v>18.976330000000001</v>
      </c>
      <c r="M95" s="12">
        <v>18.98686</v>
      </c>
      <c r="N95" s="12">
        <v>19.08081</v>
      </c>
      <c r="O95" s="12">
        <v>19.16553</v>
      </c>
      <c r="P95" s="12">
        <v>19.367640000000002</v>
      </c>
    </row>
    <row r="96" spans="1:20" x14ac:dyDescent="0.2">
      <c r="A96" s="43" t="s">
        <v>87</v>
      </c>
      <c r="B96" s="22"/>
      <c r="C96" s="22"/>
      <c r="D96" s="22"/>
      <c r="E96" s="22"/>
      <c r="F96" s="22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">
      <c r="A97" s="45" t="s">
        <v>22</v>
      </c>
      <c r="B97" s="22"/>
      <c r="C97" s="22"/>
      <c r="D97" s="57"/>
      <c r="E97" s="57"/>
      <c r="F97" s="57"/>
      <c r="H97" s="40"/>
      <c r="I97" s="40"/>
      <c r="J97" s="40"/>
      <c r="K97" s="40"/>
      <c r="L97" s="40"/>
      <c r="M97" s="40"/>
      <c r="N97" s="40"/>
      <c r="O97" s="40"/>
      <c r="P97" s="40"/>
    </row>
    <row r="98" spans="1:16" x14ac:dyDescent="0.2">
      <c r="A98" s="64" t="s">
        <v>112</v>
      </c>
      <c r="B98" s="74"/>
      <c r="C98" s="22"/>
      <c r="D98" s="58"/>
      <c r="E98" s="58"/>
      <c r="F98" s="57"/>
      <c r="H98" s="40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50" t="s">
        <v>82</v>
      </c>
      <c r="B99" s="58"/>
      <c r="C99" s="58"/>
      <c r="D99" s="58"/>
      <c r="E99" s="58"/>
      <c r="F99" s="57"/>
      <c r="G99" s="33"/>
      <c r="H99" s="33"/>
      <c r="I99" s="33"/>
      <c r="J99" s="33"/>
      <c r="K99" s="33"/>
      <c r="L99" s="33"/>
      <c r="M99" s="35"/>
      <c r="N99" s="35"/>
      <c r="O99" s="35"/>
      <c r="P99" s="35"/>
    </row>
    <row r="100" spans="1:16" x14ac:dyDescent="0.2">
      <c r="A100" s="50" t="s">
        <v>86</v>
      </c>
      <c r="B100" s="74"/>
      <c r="C100" s="22"/>
      <c r="D100" s="74"/>
      <c r="E100" s="74"/>
      <c r="F100" s="57"/>
      <c r="G100" s="52"/>
      <c r="H100" s="52"/>
      <c r="I100" s="52"/>
      <c r="J100" s="52"/>
      <c r="K100" s="52"/>
      <c r="L100" s="52"/>
      <c r="M100" s="52"/>
      <c r="N100" s="52"/>
      <c r="O100" s="52"/>
      <c r="P100" s="52"/>
    </row>
    <row r="101" spans="1:16" x14ac:dyDescent="0.2">
      <c r="A101" s="43" t="s">
        <v>87</v>
      </c>
      <c r="B101" s="22"/>
      <c r="C101" s="22"/>
      <c r="D101" s="57"/>
      <c r="E101" s="57"/>
      <c r="F101" s="57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">
      <c r="B102" s="22"/>
      <c r="C102" s="22"/>
      <c r="D102" s="22"/>
      <c r="E102" s="22"/>
      <c r="F102" s="22"/>
    </row>
    <row r="103" spans="1:16" x14ac:dyDescent="0.2">
      <c r="B103" s="22"/>
      <c r="C103" s="22"/>
      <c r="D103" s="22"/>
      <c r="E103" s="22"/>
      <c r="F103" s="22"/>
    </row>
    <row r="105" spans="1:16" x14ac:dyDescent="0.2">
      <c r="I105" s="39"/>
      <c r="J105" s="39"/>
      <c r="K105" s="39"/>
      <c r="L10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AV105"/>
  <sheetViews>
    <sheetView zoomScale="85" zoomScaleNormal="94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6384" width="9.33203125" style="12"/>
  </cols>
  <sheetData>
    <row r="1" spans="1:38" x14ac:dyDescent="0.2">
      <c r="B1" s="23" t="s">
        <v>53</v>
      </c>
      <c r="C1" s="23"/>
      <c r="D1" s="101"/>
      <c r="E1" s="101"/>
      <c r="F1" s="24"/>
      <c r="G1" s="102" t="s">
        <v>25</v>
      </c>
      <c r="H1" s="102"/>
      <c r="I1" s="102"/>
      <c r="J1" s="102"/>
      <c r="K1" s="102"/>
      <c r="L1" s="102"/>
      <c r="M1" s="102"/>
      <c r="N1" s="102"/>
      <c r="O1" s="102"/>
      <c r="P1" s="102"/>
    </row>
    <row r="2" spans="1:38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V2" s="9"/>
      <c r="W2" s="9"/>
    </row>
    <row r="3" spans="1:38" x14ac:dyDescent="0.2">
      <c r="A3" s="49" t="s">
        <v>81</v>
      </c>
      <c r="D3" s="12">
        <v>16.82</v>
      </c>
      <c r="E3" s="12">
        <v>16.82</v>
      </c>
      <c r="G3" s="2">
        <v>14.89</v>
      </c>
      <c r="H3" s="37">
        <v>14.13</v>
      </c>
      <c r="I3" s="37">
        <v>14.23</v>
      </c>
      <c r="J3" s="37">
        <v>13.69</v>
      </c>
      <c r="K3" s="37">
        <v>13.7</v>
      </c>
      <c r="L3" s="37">
        <v>13.56</v>
      </c>
      <c r="M3" s="37">
        <v>13.77</v>
      </c>
      <c r="N3" s="37">
        <v>13.64</v>
      </c>
      <c r="O3" s="37">
        <v>13.98</v>
      </c>
      <c r="P3" s="37">
        <v>14.21</v>
      </c>
      <c r="V3" s="9"/>
      <c r="W3" s="9"/>
    </row>
    <row r="4" spans="1:38" x14ac:dyDescent="0.2">
      <c r="A4" s="60" t="s">
        <v>89</v>
      </c>
      <c r="B4" s="9">
        <v>15.353820000000001</v>
      </c>
      <c r="D4" s="12">
        <v>15.334949999999999</v>
      </c>
      <c r="E4" s="12">
        <v>15.46475</v>
      </c>
      <c r="F4" s="9"/>
      <c r="G4" s="2"/>
      <c r="V4" s="9"/>
      <c r="W4" s="9"/>
    </row>
    <row r="5" spans="1:38" x14ac:dyDescent="0.2">
      <c r="A5" s="49" t="s">
        <v>79</v>
      </c>
      <c r="B5" s="58"/>
      <c r="C5" s="58"/>
      <c r="D5" s="58"/>
      <c r="E5" s="58"/>
      <c r="F5" s="9"/>
      <c r="G5" s="34"/>
      <c r="H5" s="34"/>
      <c r="I5" s="34"/>
      <c r="J5" s="34"/>
      <c r="K5" s="34"/>
      <c r="L5" s="34"/>
      <c r="M5" s="34"/>
      <c r="N5" s="34"/>
      <c r="O5" s="34"/>
      <c r="P5" s="34"/>
      <c r="R5" s="55" t="s">
        <v>88</v>
      </c>
      <c r="V5" s="9"/>
      <c r="W5" s="9"/>
    </row>
    <row r="6" spans="1:38" x14ac:dyDescent="0.2">
      <c r="A6" s="49" t="s">
        <v>78</v>
      </c>
      <c r="B6" s="71">
        <v>17.66704</v>
      </c>
      <c r="C6" s="22"/>
      <c r="D6" s="52">
        <v>17.221240000000002</v>
      </c>
      <c r="E6" s="52">
        <v>17.386600000000001</v>
      </c>
      <c r="F6" s="22"/>
      <c r="G6" s="52">
        <v>15.394600000000001</v>
      </c>
      <c r="H6" s="52">
        <v>16.09216</v>
      </c>
      <c r="I6" s="52">
        <v>16.21753</v>
      </c>
      <c r="J6" s="52">
        <v>15.71355</v>
      </c>
      <c r="K6" s="52">
        <v>15.704639999999999</v>
      </c>
      <c r="L6" s="52">
        <v>15.736470000000001</v>
      </c>
      <c r="M6" s="52">
        <v>15.884639999999999</v>
      </c>
      <c r="N6" s="52">
        <v>15.82892</v>
      </c>
      <c r="O6" s="52">
        <v>16.176850000000002</v>
      </c>
      <c r="P6" s="52">
        <v>16.406040000000001</v>
      </c>
      <c r="R6" s="53" t="s">
        <v>82</v>
      </c>
      <c r="V6" s="6"/>
      <c r="W6" s="6" t="s">
        <v>54</v>
      </c>
      <c r="X6" s="94" t="s">
        <v>24</v>
      </c>
      <c r="Y6" s="94" t="s">
        <v>45</v>
      </c>
      <c r="Z6" s="94" t="s">
        <v>51</v>
      </c>
      <c r="AA6" s="94" t="s">
        <v>46</v>
      </c>
      <c r="AB6" s="94" t="s">
        <v>47</v>
      </c>
      <c r="AC6" s="94" t="s">
        <v>48</v>
      </c>
      <c r="AD6" s="94" t="s">
        <v>49</v>
      </c>
      <c r="AE6" s="94" t="s">
        <v>30</v>
      </c>
      <c r="AF6" s="94" t="s">
        <v>42</v>
      </c>
      <c r="AG6" s="94" t="s">
        <v>43</v>
      </c>
      <c r="AH6" s="94" t="s">
        <v>44</v>
      </c>
      <c r="AI6" s="94" t="s">
        <v>31</v>
      </c>
      <c r="AJ6" s="92"/>
      <c r="AK6" s="92"/>
      <c r="AL6" s="92"/>
    </row>
    <row r="7" spans="1:38" x14ac:dyDescent="0.2">
      <c r="A7" s="49" t="s">
        <v>80</v>
      </c>
      <c r="E7" s="18"/>
      <c r="F7" s="9"/>
      <c r="G7" s="69"/>
      <c r="H7" s="69"/>
      <c r="I7" s="69"/>
      <c r="J7" s="69"/>
      <c r="K7" s="69"/>
      <c r="L7" s="69"/>
      <c r="M7" s="69"/>
      <c r="N7" s="69"/>
      <c r="O7" s="69"/>
      <c r="P7" s="69"/>
      <c r="R7" s="54" t="s">
        <v>86</v>
      </c>
      <c r="V7" s="77" t="s">
        <v>170</v>
      </c>
      <c r="W7" s="9">
        <v>1.5160119999999999</v>
      </c>
      <c r="X7" s="12">
        <v>1.5125660000000001</v>
      </c>
      <c r="Y7" s="12">
        <v>1.5125660000000001</v>
      </c>
      <c r="Z7" s="12">
        <v>1.5125660000000001</v>
      </c>
      <c r="AA7" s="12">
        <v>1.5125660000000001</v>
      </c>
      <c r="AB7" s="12">
        <v>1.5125660000000001</v>
      </c>
      <c r="AC7" s="12">
        <v>1.5125660000000001</v>
      </c>
      <c r="AD7" s="12">
        <v>1.5125660000000001</v>
      </c>
      <c r="AE7" s="12">
        <v>1.5125660000000001</v>
      </c>
      <c r="AF7" s="9">
        <v>1.5125660000000001</v>
      </c>
      <c r="AG7" s="12">
        <v>1.5125660000000001</v>
      </c>
      <c r="AH7" s="12">
        <v>1.5125660000000001</v>
      </c>
      <c r="AI7" s="12">
        <v>1.5125660000000001</v>
      </c>
      <c r="AJ7" s="90"/>
      <c r="AK7" s="90"/>
      <c r="AL7" s="90"/>
    </row>
    <row r="8" spans="1:38" x14ac:dyDescent="0.2">
      <c r="A8" s="27" t="s">
        <v>26</v>
      </c>
      <c r="F8" s="22"/>
      <c r="G8" s="37">
        <v>17.611630000000002</v>
      </c>
      <c r="Q8" s="9"/>
      <c r="R8" s="59" t="s">
        <v>87</v>
      </c>
      <c r="S8" s="9"/>
      <c r="T8" s="9"/>
      <c r="V8" s="77" t="s">
        <v>171</v>
      </c>
      <c r="W8" s="9">
        <v>57.03595</v>
      </c>
      <c r="X8" s="12">
        <v>57.034419999999997</v>
      </c>
      <c r="Y8" s="12">
        <v>57.066749999999999</v>
      </c>
      <c r="Z8" s="12">
        <v>56.95176</v>
      </c>
      <c r="AA8" s="92">
        <v>57.078189999999999</v>
      </c>
      <c r="AB8" s="90">
        <v>57.125439999999998</v>
      </c>
      <c r="AC8" s="90">
        <v>57.050460000000001</v>
      </c>
      <c r="AD8" s="90">
        <v>57.102420000000002</v>
      </c>
      <c r="AE8" s="90">
        <v>56.994480000000003</v>
      </c>
      <c r="AF8" s="90">
        <v>57.301000000000002</v>
      </c>
      <c r="AG8" s="90">
        <v>57.083260000000003</v>
      </c>
      <c r="AH8" s="90">
        <v>57.068750000000001</v>
      </c>
      <c r="AI8" s="12">
        <v>57.033859999999997</v>
      </c>
      <c r="AJ8" s="90"/>
      <c r="AK8" s="90"/>
      <c r="AL8" s="90"/>
    </row>
    <row r="9" spans="1:38" x14ac:dyDescent="0.2">
      <c r="A9" s="60" t="s">
        <v>90</v>
      </c>
      <c r="B9" s="12">
        <v>15.24625</v>
      </c>
      <c r="D9" s="12">
        <v>15.1851</v>
      </c>
      <c r="E9" s="12">
        <v>15.26534</v>
      </c>
      <c r="F9" s="9"/>
      <c r="Q9" s="9"/>
      <c r="R9" s="61"/>
      <c r="S9" s="9"/>
      <c r="T9" s="9"/>
      <c r="V9" s="77" t="s">
        <v>172</v>
      </c>
      <c r="W9" s="9">
        <v>50.98677</v>
      </c>
      <c r="X9" s="12">
        <v>51.51773</v>
      </c>
      <c r="Y9" s="12">
        <v>50.186360000000001</v>
      </c>
      <c r="Z9" s="12">
        <v>51.524529999999999</v>
      </c>
      <c r="AA9" s="92">
        <v>52.569209999999998</v>
      </c>
      <c r="AB9" s="90">
        <v>54.918909999999997</v>
      </c>
      <c r="AC9" s="90">
        <v>56.408850000000001</v>
      </c>
      <c r="AD9" s="90">
        <v>54.513460000000002</v>
      </c>
      <c r="AE9" s="90">
        <v>55.097999999999999</v>
      </c>
      <c r="AF9" s="90">
        <v>53.819409999999998</v>
      </c>
      <c r="AG9" s="90">
        <v>55.265619999999998</v>
      </c>
      <c r="AH9" s="90">
        <v>57.60474</v>
      </c>
      <c r="AI9" s="12">
        <v>54.684629999999999</v>
      </c>
      <c r="AJ9" s="90"/>
      <c r="AK9" s="90"/>
      <c r="AL9" s="90"/>
    </row>
    <row r="10" spans="1:38" x14ac:dyDescent="0.2">
      <c r="A10" s="42" t="s">
        <v>76</v>
      </c>
      <c r="F10" s="9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9"/>
      <c r="R10" s="9"/>
      <c r="S10" s="9"/>
      <c r="T10" s="9"/>
      <c r="U10" s="9"/>
      <c r="V10" s="9" t="s">
        <v>183</v>
      </c>
      <c r="W10" s="9">
        <v>232.63339999999999</v>
      </c>
      <c r="X10" s="12">
        <v>222.84540000000001</v>
      </c>
      <c r="Y10" s="12">
        <v>218.8142</v>
      </c>
      <c r="Z10" s="12">
        <v>217.92349999999999</v>
      </c>
      <c r="AA10" s="12">
        <v>211.3297</v>
      </c>
      <c r="AB10" s="12">
        <v>207.3536</v>
      </c>
      <c r="AC10" s="12">
        <v>207.40770000000001</v>
      </c>
      <c r="AD10" s="12">
        <v>203.92269999999999</v>
      </c>
      <c r="AE10" s="12">
        <v>203.06209999999999</v>
      </c>
      <c r="AF10" s="12">
        <v>200.64340000000001</v>
      </c>
      <c r="AG10" s="12">
        <v>196.22669999999999</v>
      </c>
      <c r="AH10" s="12">
        <v>201.09110000000001</v>
      </c>
      <c r="AI10" s="12">
        <v>195.22409999999999</v>
      </c>
      <c r="AJ10" s="90"/>
      <c r="AK10" s="90"/>
      <c r="AL10" s="90"/>
    </row>
    <row r="11" spans="1:38" x14ac:dyDescent="0.2">
      <c r="A11" s="42" t="s">
        <v>75</v>
      </c>
      <c r="B11" s="71">
        <v>17.454370000000001</v>
      </c>
      <c r="C11" s="22">
        <f>(B11+D11)/2</f>
        <v>17.189799999999998</v>
      </c>
      <c r="D11" s="71">
        <v>16.925229999999999</v>
      </c>
      <c r="E11" s="52">
        <v>17.15446</v>
      </c>
      <c r="F11" s="22">
        <f>(E11+G11)/2</f>
        <v>16.352115000000001</v>
      </c>
      <c r="G11" s="52">
        <v>15.549770000000001</v>
      </c>
      <c r="H11" s="52">
        <v>16.56362</v>
      </c>
      <c r="I11" s="52">
        <v>16.442409999999999</v>
      </c>
      <c r="J11" s="52">
        <v>15.951040000000001</v>
      </c>
      <c r="K11" s="52">
        <v>15.95847</v>
      </c>
      <c r="L11" s="52">
        <v>15.736470000000001</v>
      </c>
      <c r="M11" s="52">
        <v>15.8222</v>
      </c>
      <c r="N11" s="52">
        <v>15.640029999999999</v>
      </c>
      <c r="O11" s="52">
        <v>15.97547</v>
      </c>
      <c r="P11" s="52">
        <v>16.039660000000001</v>
      </c>
      <c r="Q11" s="9"/>
      <c r="R11" s="9"/>
      <c r="S11" s="9"/>
      <c r="T11" s="9"/>
      <c r="U11" s="9"/>
      <c r="V11" s="9" t="s">
        <v>174</v>
      </c>
      <c r="W11" s="12">
        <v>133.0232</v>
      </c>
      <c r="X11" s="12">
        <v>129.56039999999999</v>
      </c>
      <c r="Y11" s="12">
        <v>129.9058</v>
      </c>
      <c r="Z11" s="12">
        <v>127.8848</v>
      </c>
      <c r="AA11" s="12">
        <v>128.95089999999999</v>
      </c>
      <c r="AB11" s="12">
        <v>127.2037</v>
      </c>
      <c r="AC11" s="12">
        <v>125.4777</v>
      </c>
      <c r="AD11" s="12">
        <v>123.45650000000001</v>
      </c>
      <c r="AE11" s="12">
        <v>121.59699999999999</v>
      </c>
      <c r="AF11" s="12">
        <v>124.0812</v>
      </c>
      <c r="AG11" s="12">
        <v>124.242</v>
      </c>
      <c r="AH11" s="12">
        <v>126.1309</v>
      </c>
      <c r="AI11" s="12">
        <v>126.1414</v>
      </c>
      <c r="AJ11" s="90"/>
      <c r="AK11" s="90"/>
      <c r="AL11" s="90"/>
    </row>
    <row r="12" spans="1:38" x14ac:dyDescent="0.2">
      <c r="A12" s="42" t="s">
        <v>77</v>
      </c>
      <c r="F12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9"/>
      <c r="R12" s="9"/>
      <c r="S12" s="9"/>
      <c r="T12" s="9"/>
      <c r="U12" s="9"/>
      <c r="V12" s="9" t="s">
        <v>175</v>
      </c>
      <c r="W12" s="12">
        <v>0.30523529999999999</v>
      </c>
      <c r="X12" s="12">
        <v>0.26418999999999998</v>
      </c>
      <c r="Y12" s="12">
        <v>0.22372410000000001</v>
      </c>
      <c r="Z12" s="12">
        <v>0.18776000000000001</v>
      </c>
      <c r="AA12" s="12">
        <v>0.1932266</v>
      </c>
      <c r="AB12" s="12">
        <v>0.194053</v>
      </c>
      <c r="AC12" s="12">
        <v>0.21109320000000001</v>
      </c>
      <c r="AD12" s="12">
        <v>0.18313479999999999</v>
      </c>
      <c r="AE12" s="12">
        <v>0.1403134</v>
      </c>
      <c r="AF12" s="12">
        <v>0.1733449</v>
      </c>
      <c r="AG12" s="12">
        <v>0.17222670000000001</v>
      </c>
      <c r="AH12" s="12">
        <v>0.1605645</v>
      </c>
      <c r="AI12" s="12">
        <v>0.15775919999999999</v>
      </c>
      <c r="AJ12" s="90"/>
      <c r="AK12" s="90"/>
      <c r="AL12" s="90"/>
    </row>
    <row r="13" spans="1:38" x14ac:dyDescent="0.2">
      <c r="A13" s="14"/>
      <c r="G13" s="9"/>
      <c r="Q13" s="9"/>
      <c r="R13" s="9"/>
      <c r="S13" s="9"/>
      <c r="T13" s="9"/>
      <c r="U13" s="9"/>
      <c r="V13" s="9" t="s">
        <v>72</v>
      </c>
      <c r="W13" s="93">
        <v>4.91003E-2</v>
      </c>
      <c r="X13" s="12">
        <v>8.9179110000000006E-2</v>
      </c>
      <c r="Y13" s="12">
        <v>9.0095330000000001E-2</v>
      </c>
      <c r="Z13" s="12">
        <v>0.1090111</v>
      </c>
      <c r="AA13" s="12">
        <v>0.1161927</v>
      </c>
      <c r="AB13" s="12">
        <v>0.10776570000000001</v>
      </c>
      <c r="AC13" s="12">
        <v>0.1208154</v>
      </c>
      <c r="AD13" s="12">
        <v>0.13506580000000001</v>
      </c>
      <c r="AE13" s="12">
        <v>0.12819150000000001</v>
      </c>
      <c r="AF13" s="12">
        <v>0.13386799999999999</v>
      </c>
      <c r="AG13" s="12">
        <v>0.15150849999999999</v>
      </c>
      <c r="AH13" s="12">
        <v>0.1676559</v>
      </c>
      <c r="AI13" s="12">
        <v>0.16761010000000001</v>
      </c>
      <c r="AJ13" s="90"/>
      <c r="AK13" s="90"/>
      <c r="AL13" s="90"/>
    </row>
    <row r="14" spans="1:38" ht="19" x14ac:dyDescent="0.25">
      <c r="A14" s="36" t="s">
        <v>13</v>
      </c>
      <c r="F14" s="9"/>
      <c r="Q14" s="9"/>
      <c r="R14" s="9"/>
      <c r="S14" s="9"/>
      <c r="T14" s="9"/>
      <c r="U14" s="9"/>
      <c r="V14" s="98" t="s">
        <v>215</v>
      </c>
      <c r="W14" s="12">
        <v>98.108069999999998</v>
      </c>
      <c r="X14" s="12">
        <v>105.3783</v>
      </c>
      <c r="Y14" s="12">
        <v>104.6533</v>
      </c>
      <c r="Z14" s="12">
        <v>107.3527</v>
      </c>
      <c r="AA14" s="12">
        <v>107.71299999999999</v>
      </c>
      <c r="AB14" s="12">
        <v>106.4027</v>
      </c>
      <c r="AC14" s="12">
        <v>109.7064</v>
      </c>
      <c r="AD14" s="12">
        <v>112.9785</v>
      </c>
      <c r="AE14" s="12">
        <v>108.2961</v>
      </c>
      <c r="AF14" s="12">
        <v>110.4216</v>
      </c>
      <c r="AG14" s="12">
        <v>111.13760000000001</v>
      </c>
      <c r="AH14" s="12">
        <v>114.10890000000001</v>
      </c>
      <c r="AI14" s="12">
        <v>115.5311</v>
      </c>
      <c r="AJ14" s="90"/>
    </row>
    <row r="15" spans="1:38" x14ac:dyDescent="0.2">
      <c r="A15" s="46" t="s">
        <v>32</v>
      </c>
      <c r="D15" s="12">
        <v>18.329999999999998</v>
      </c>
      <c r="E15" s="12">
        <v>18.649999999999999</v>
      </c>
      <c r="F15" s="22"/>
      <c r="G15" s="37">
        <v>16.73</v>
      </c>
      <c r="H15" s="37">
        <v>15.92</v>
      </c>
      <c r="I15" s="37">
        <v>16.13</v>
      </c>
      <c r="J15" s="37">
        <v>16.05</v>
      </c>
      <c r="K15" s="37">
        <v>15.32</v>
      </c>
      <c r="L15" s="37">
        <v>15.06</v>
      </c>
      <c r="M15" s="37">
        <v>15.16</v>
      </c>
      <c r="N15" s="37">
        <v>14.88</v>
      </c>
      <c r="O15" s="37">
        <v>15.38</v>
      </c>
      <c r="P15" s="37">
        <v>15.89</v>
      </c>
      <c r="Q15" s="9"/>
      <c r="R15" s="9"/>
      <c r="S15" s="9"/>
      <c r="T15" s="9"/>
      <c r="U15" s="9"/>
      <c r="V15" s="9"/>
    </row>
    <row r="16" spans="1:38" x14ac:dyDescent="0.2">
      <c r="A16" s="50" t="s">
        <v>112</v>
      </c>
      <c r="B16" s="9">
        <v>16.05396</v>
      </c>
      <c r="D16" s="12">
        <v>16.876090000000001</v>
      </c>
      <c r="E16" s="12">
        <v>17.281040000000001</v>
      </c>
      <c r="F16" s="22"/>
      <c r="Q16" s="9"/>
      <c r="R16" s="9"/>
      <c r="S16" s="97" t="s">
        <v>213</v>
      </c>
      <c r="T16" s="9"/>
      <c r="U16" s="9"/>
      <c r="V16" s="9"/>
      <c r="W16" s="9" t="s">
        <v>166</v>
      </c>
      <c r="Z16" s="9"/>
      <c r="AA16" s="9"/>
      <c r="AB16" s="9"/>
    </row>
    <row r="17" spans="1:48" ht="17" thickBot="1" x14ac:dyDescent="0.25">
      <c r="A17" s="43" t="s">
        <v>82</v>
      </c>
      <c r="B17" s="22"/>
      <c r="C17" s="22"/>
      <c r="D17" s="22"/>
      <c r="E17" s="22"/>
      <c r="F17" s="5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9"/>
      <c r="T17" s="9"/>
      <c r="U17" s="78" t="s">
        <v>53</v>
      </c>
      <c r="V17" s="78" t="s">
        <v>168</v>
      </c>
      <c r="W17" s="79" t="s">
        <v>169</v>
      </c>
      <c r="X17" s="80" t="s">
        <v>51</v>
      </c>
      <c r="Y17" s="80" t="s">
        <v>46</v>
      </c>
      <c r="Z17" s="80" t="s">
        <v>47</v>
      </c>
      <c r="AA17" s="80" t="s">
        <v>48</v>
      </c>
      <c r="AB17" s="80" t="s">
        <v>49</v>
      </c>
      <c r="AC17" s="80" t="s">
        <v>30</v>
      </c>
      <c r="AD17" s="80" t="s">
        <v>42</v>
      </c>
      <c r="AE17" s="80" t="s">
        <v>43</v>
      </c>
      <c r="AF17" s="80" t="s">
        <v>44</v>
      </c>
      <c r="AG17" s="80" t="s">
        <v>31</v>
      </c>
    </row>
    <row r="18" spans="1:48" x14ac:dyDescent="0.2">
      <c r="A18" s="43" t="s">
        <v>86</v>
      </c>
      <c r="B18" s="9"/>
      <c r="D18" s="73"/>
      <c r="E18" s="73"/>
      <c r="F18" s="56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9"/>
      <c r="R18" s="9"/>
      <c r="S18" s="9" t="s">
        <v>178</v>
      </c>
      <c r="T18" s="9" t="s">
        <v>167</v>
      </c>
      <c r="U18" s="9">
        <v>8828</v>
      </c>
      <c r="V18" s="9">
        <v>3641</v>
      </c>
      <c r="W18" s="12">
        <v>3436</v>
      </c>
      <c r="X18" s="12">
        <v>2091</v>
      </c>
      <c r="Y18" s="12">
        <v>2208</v>
      </c>
      <c r="Z18" s="9">
        <v>2091</v>
      </c>
      <c r="AA18" s="9">
        <v>2022</v>
      </c>
      <c r="AB18" s="9">
        <v>2787</v>
      </c>
      <c r="AC18" s="12">
        <v>2868</v>
      </c>
      <c r="AD18" s="12">
        <v>2560</v>
      </c>
      <c r="AE18" s="12">
        <v>2708</v>
      </c>
      <c r="AF18" s="12">
        <v>2672</v>
      </c>
      <c r="AG18" s="12">
        <v>2793</v>
      </c>
      <c r="AI18" s="6"/>
      <c r="AJ18" s="6" t="s">
        <v>54</v>
      </c>
      <c r="AK18" s="94" t="s">
        <v>24</v>
      </c>
      <c r="AL18" s="94" t="s">
        <v>45</v>
      </c>
      <c r="AM18" s="94" t="s">
        <v>51</v>
      </c>
      <c r="AN18" s="94" t="s">
        <v>46</v>
      </c>
      <c r="AO18" s="94" t="s">
        <v>47</v>
      </c>
      <c r="AP18" s="94" t="s">
        <v>48</v>
      </c>
      <c r="AQ18" s="94" t="s">
        <v>49</v>
      </c>
      <c r="AR18" s="94" t="s">
        <v>30</v>
      </c>
      <c r="AS18" s="94" t="s">
        <v>42</v>
      </c>
      <c r="AT18" s="94" t="s">
        <v>43</v>
      </c>
      <c r="AU18" s="94" t="s">
        <v>44</v>
      </c>
      <c r="AV18" s="94" t="s">
        <v>31</v>
      </c>
    </row>
    <row r="19" spans="1:48" x14ac:dyDescent="0.2">
      <c r="A19" s="43" t="s">
        <v>87</v>
      </c>
      <c r="B19" s="22"/>
      <c r="D19" s="26"/>
      <c r="E19" s="26"/>
      <c r="F19" s="56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9"/>
      <c r="R19" s="9"/>
      <c r="S19" s="9"/>
      <c r="T19" s="77" t="s">
        <v>170</v>
      </c>
      <c r="U19" s="9">
        <v>0</v>
      </c>
      <c r="V19" s="9">
        <v>0</v>
      </c>
      <c r="W19" s="12">
        <v>0</v>
      </c>
      <c r="X19" s="12">
        <v>0</v>
      </c>
      <c r="Y19" s="12">
        <v>0</v>
      </c>
      <c r="Z19" s="9"/>
      <c r="AA19" s="9">
        <v>0</v>
      </c>
      <c r="AB19" s="9">
        <v>0</v>
      </c>
      <c r="AC19" s="12">
        <v>0</v>
      </c>
      <c r="AD19" s="9">
        <v>0</v>
      </c>
      <c r="AE19" s="9">
        <v>0</v>
      </c>
      <c r="AF19" s="12">
        <v>0</v>
      </c>
      <c r="AG19" s="9">
        <v>0</v>
      </c>
      <c r="AH19" s="9"/>
      <c r="AI19" s="77" t="s">
        <v>170</v>
      </c>
      <c r="AJ19" s="9">
        <v>1.5160119999999999</v>
      </c>
      <c r="AK19" s="12">
        <v>1.5125660000000001</v>
      </c>
      <c r="AL19" s="12">
        <v>1.5125660000000001</v>
      </c>
      <c r="AM19" s="12">
        <v>1.5125660000000001</v>
      </c>
      <c r="AN19" s="12">
        <v>1.5125660000000001</v>
      </c>
      <c r="AO19" s="12">
        <v>1.5125660000000001</v>
      </c>
      <c r="AP19" s="12">
        <v>1.5125660000000001</v>
      </c>
      <c r="AQ19" s="12">
        <v>1.5125660000000001</v>
      </c>
      <c r="AR19" s="12">
        <v>1.5125660000000001</v>
      </c>
      <c r="AS19" s="9">
        <v>1.5125660000000001</v>
      </c>
      <c r="AT19" s="12">
        <v>1.5125660000000001</v>
      </c>
      <c r="AU19" s="12">
        <v>1.5125660000000001</v>
      </c>
      <c r="AV19" s="12">
        <v>1.5125660000000001</v>
      </c>
    </row>
    <row r="20" spans="1:48" x14ac:dyDescent="0.2">
      <c r="A20" s="44" t="s">
        <v>33</v>
      </c>
      <c r="D20" s="12">
        <v>16.64</v>
      </c>
      <c r="E20" s="12">
        <v>16.71</v>
      </c>
      <c r="F20" s="22"/>
      <c r="G20" s="37">
        <v>15.27</v>
      </c>
      <c r="H20" s="37">
        <v>15.15</v>
      </c>
      <c r="I20" s="37">
        <v>14.11</v>
      </c>
      <c r="J20" s="37">
        <v>14.28</v>
      </c>
      <c r="K20" s="37">
        <v>14.37</v>
      </c>
      <c r="L20" s="37">
        <v>14.03</v>
      </c>
      <c r="M20" s="37">
        <v>14.32</v>
      </c>
      <c r="N20" s="37">
        <v>14.38</v>
      </c>
      <c r="O20" s="37">
        <v>14.62</v>
      </c>
      <c r="P20" s="37">
        <v>14.89</v>
      </c>
      <c r="Q20" s="95"/>
      <c r="R20" s="9"/>
      <c r="S20" s="9"/>
      <c r="T20" s="77" t="s">
        <v>171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I20" s="77" t="s">
        <v>171</v>
      </c>
      <c r="AJ20" s="9">
        <v>57.173369999999998</v>
      </c>
      <c r="AK20" s="12">
        <v>57.078400000000002</v>
      </c>
      <c r="AL20" s="12">
        <v>57.1175</v>
      </c>
      <c r="AM20" s="12">
        <v>57.085320000000003</v>
      </c>
      <c r="AN20" s="12">
        <v>57.077539999999999</v>
      </c>
      <c r="AO20" s="12">
        <v>57.17436</v>
      </c>
      <c r="AP20" s="12">
        <v>57.120310000000003</v>
      </c>
      <c r="AQ20" s="12">
        <v>57.173909999999999</v>
      </c>
      <c r="AR20" s="12">
        <v>57.160150000000002</v>
      </c>
      <c r="AS20" s="12">
        <v>57.241149999999998</v>
      </c>
      <c r="AT20" s="12">
        <v>57.233499999999999</v>
      </c>
      <c r="AU20" s="12">
        <v>57.160089999999997</v>
      </c>
      <c r="AV20" s="12">
        <v>57.206870000000002</v>
      </c>
    </row>
    <row r="21" spans="1:48" x14ac:dyDescent="0.2">
      <c r="A21" s="50" t="s">
        <v>112</v>
      </c>
      <c r="B21" s="12">
        <v>14.91873</v>
      </c>
      <c r="D21" s="12">
        <v>15.07733</v>
      </c>
      <c r="E21" s="12">
        <v>15.37388</v>
      </c>
      <c r="F21" s="22"/>
      <c r="Q21" s="96"/>
      <c r="R21" s="9"/>
      <c r="S21" s="9"/>
      <c r="T21" s="77" t="s">
        <v>172</v>
      </c>
      <c r="U21" s="12">
        <v>3470</v>
      </c>
      <c r="V21" s="12">
        <v>602</v>
      </c>
      <c r="W21" s="12">
        <v>418</v>
      </c>
      <c r="X21" s="12">
        <v>294</v>
      </c>
      <c r="Y21" s="12">
        <v>246</v>
      </c>
      <c r="Z21" s="12">
        <v>204</v>
      </c>
      <c r="AA21" s="12">
        <v>152</v>
      </c>
      <c r="AB21" s="12">
        <v>230</v>
      </c>
      <c r="AC21" s="12">
        <v>225</v>
      </c>
      <c r="AD21" s="12">
        <v>285</v>
      </c>
      <c r="AE21" s="12">
        <v>183</v>
      </c>
      <c r="AF21" s="12">
        <v>214</v>
      </c>
      <c r="AG21" s="12">
        <v>277</v>
      </c>
      <c r="AI21" s="77" t="s">
        <v>172</v>
      </c>
      <c r="AJ21" s="9">
        <v>50.181950000000001</v>
      </c>
      <c r="AK21" s="12">
        <v>51.384270000000001</v>
      </c>
      <c r="AL21" s="12">
        <v>50.09648</v>
      </c>
      <c r="AM21" s="12">
        <v>51.518180000000001</v>
      </c>
      <c r="AN21" s="12">
        <v>52.745280000000001</v>
      </c>
      <c r="AO21" s="12">
        <v>54.575580000000002</v>
      </c>
      <c r="AP21" s="12">
        <v>55.564630000000001</v>
      </c>
      <c r="AQ21" s="12">
        <v>52.769399999999997</v>
      </c>
      <c r="AR21" s="12">
        <v>54.181649999999998</v>
      </c>
      <c r="AS21" s="12">
        <v>53.801189999999998</v>
      </c>
      <c r="AT21" s="12">
        <v>54.364649999999997</v>
      </c>
      <c r="AU21" s="12">
        <v>56.431010000000001</v>
      </c>
      <c r="AV21" s="12">
        <v>53.818449999999999</v>
      </c>
    </row>
    <row r="22" spans="1:48" x14ac:dyDescent="0.2">
      <c r="A22" s="43" t="s">
        <v>82</v>
      </c>
      <c r="B22" s="22"/>
      <c r="C22" s="22"/>
      <c r="D22" s="22"/>
      <c r="E22" s="22"/>
      <c r="F22" s="22"/>
      <c r="G22" s="34"/>
      <c r="H22" s="34"/>
      <c r="I22" s="34"/>
      <c r="J22" s="34"/>
      <c r="K22" s="34"/>
      <c r="L22" s="34"/>
      <c r="M22" s="34"/>
      <c r="N22" s="38"/>
      <c r="O22" s="38"/>
      <c r="P22" s="38"/>
      <c r="Q22" s="95"/>
      <c r="R22" s="9"/>
      <c r="S22" s="9"/>
      <c r="T22" s="9" t="s">
        <v>183</v>
      </c>
      <c r="U22" s="12">
        <v>0</v>
      </c>
      <c r="V22" s="12">
        <v>581</v>
      </c>
      <c r="W22" s="12">
        <v>397</v>
      </c>
      <c r="X22" s="12">
        <v>292</v>
      </c>
      <c r="Y22" s="12">
        <v>246</v>
      </c>
      <c r="Z22" s="12">
        <v>204</v>
      </c>
      <c r="AA22" s="12">
        <v>152</v>
      </c>
      <c r="AB22" s="12">
        <v>230</v>
      </c>
      <c r="AC22" s="12">
        <v>225</v>
      </c>
      <c r="AD22" s="12">
        <v>285</v>
      </c>
      <c r="AE22" s="12">
        <v>183</v>
      </c>
      <c r="AF22" s="12">
        <v>214</v>
      </c>
      <c r="AG22" s="12">
        <v>277</v>
      </c>
      <c r="AI22" s="9" t="s">
        <v>183</v>
      </c>
      <c r="AJ22" s="9">
        <v>233.95320000000001</v>
      </c>
      <c r="AK22" s="12">
        <v>222.77680000000001</v>
      </c>
      <c r="AL22" s="12">
        <v>218.6831</v>
      </c>
      <c r="AM22" s="12">
        <v>216.2817</v>
      </c>
      <c r="AN22" s="12">
        <v>212.49979999999999</v>
      </c>
      <c r="AO22" s="12">
        <v>210.0523</v>
      </c>
      <c r="AP22" s="12">
        <v>207.21</v>
      </c>
      <c r="AQ22" s="12">
        <v>203.64590000000001</v>
      </c>
      <c r="AR22" s="12">
        <v>204.3449</v>
      </c>
      <c r="AS22" s="12">
        <v>203.83789999999999</v>
      </c>
      <c r="AT22" s="12">
        <v>196.11500000000001</v>
      </c>
      <c r="AU22" s="12">
        <v>201.88910000000001</v>
      </c>
      <c r="AV22" s="12">
        <v>196.59989999999999</v>
      </c>
    </row>
    <row r="23" spans="1:48" x14ac:dyDescent="0.2">
      <c r="A23" s="43" t="s">
        <v>86</v>
      </c>
      <c r="B23" s="9"/>
      <c r="D23" s="73"/>
      <c r="E23" s="73"/>
      <c r="F23" s="56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96"/>
      <c r="R23" s="9"/>
      <c r="S23" s="9"/>
      <c r="T23" s="9" t="s">
        <v>174</v>
      </c>
      <c r="U23" s="12">
        <v>2231</v>
      </c>
      <c r="V23" s="12">
        <v>453</v>
      </c>
      <c r="W23" s="12">
        <v>372</v>
      </c>
      <c r="X23" s="12">
        <v>209</v>
      </c>
      <c r="Y23" s="12">
        <v>212</v>
      </c>
      <c r="Z23" s="12">
        <v>256</v>
      </c>
      <c r="AA23" s="12">
        <v>154</v>
      </c>
      <c r="AB23" s="12">
        <v>201</v>
      </c>
      <c r="AC23" s="12">
        <v>161</v>
      </c>
      <c r="AD23" s="12">
        <v>198</v>
      </c>
      <c r="AE23" s="12">
        <v>153</v>
      </c>
      <c r="AF23" s="12">
        <v>152</v>
      </c>
      <c r="AG23" s="12">
        <v>241</v>
      </c>
      <c r="AI23" s="9" t="s">
        <v>174</v>
      </c>
      <c r="AJ23" s="12">
        <v>136.38300000000001</v>
      </c>
      <c r="AK23" s="12">
        <v>129.65129999999999</v>
      </c>
      <c r="AL23" s="12">
        <v>129.9427</v>
      </c>
      <c r="AM23" s="12">
        <v>129.28819999999999</v>
      </c>
      <c r="AN23" s="12">
        <v>128.75219999999999</v>
      </c>
      <c r="AO23" s="12">
        <v>128.4462</v>
      </c>
      <c r="AP23" s="12">
        <v>126.9545</v>
      </c>
      <c r="AQ23" s="12">
        <v>125.19280000000001</v>
      </c>
      <c r="AR23" s="12">
        <v>123.6131</v>
      </c>
      <c r="AS23" s="12">
        <v>124.5737</v>
      </c>
      <c r="AT23" s="12">
        <v>124.9961</v>
      </c>
      <c r="AU23" s="12">
        <v>126.492</v>
      </c>
      <c r="AV23" s="12">
        <v>126.7413</v>
      </c>
    </row>
    <row r="24" spans="1:48" x14ac:dyDescent="0.2">
      <c r="A24" s="43" t="s">
        <v>87</v>
      </c>
      <c r="B24" s="22"/>
      <c r="D24" s="26"/>
      <c r="E24" s="2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96"/>
      <c r="R24" s="9"/>
      <c r="S24" s="9"/>
      <c r="T24" s="9" t="s">
        <v>175</v>
      </c>
      <c r="U24" s="12">
        <v>2</v>
      </c>
      <c r="V24" s="12">
        <v>0</v>
      </c>
      <c r="W24" s="12">
        <v>0</v>
      </c>
      <c r="X24" s="12">
        <v>4</v>
      </c>
      <c r="Y24" s="12">
        <v>8</v>
      </c>
      <c r="Z24" s="12">
        <v>2</v>
      </c>
      <c r="AA24" s="12">
        <v>1</v>
      </c>
      <c r="AB24" s="12">
        <v>3</v>
      </c>
      <c r="AC24" s="12">
        <v>0</v>
      </c>
      <c r="AD24" s="12">
        <v>2</v>
      </c>
      <c r="AE24" s="12">
        <v>1</v>
      </c>
      <c r="AF24" s="12">
        <v>3</v>
      </c>
      <c r="AG24" s="12">
        <v>0</v>
      </c>
      <c r="AI24" s="9" t="s">
        <v>175</v>
      </c>
      <c r="AJ24" s="12">
        <v>0.32531300000000002</v>
      </c>
      <c r="AK24" s="12">
        <v>0.2631771</v>
      </c>
      <c r="AL24" s="12">
        <v>0.22350990000000001</v>
      </c>
      <c r="AM24" s="12">
        <v>0.18526229999999999</v>
      </c>
      <c r="AN24" s="12">
        <v>0.1833198</v>
      </c>
      <c r="AO24" s="12">
        <v>0.20197280000000001</v>
      </c>
      <c r="AP24" s="12">
        <v>0.19240109999999999</v>
      </c>
      <c r="AQ24" s="12">
        <v>0.17992130000000001</v>
      </c>
      <c r="AR24" s="12">
        <v>0.15644379999999999</v>
      </c>
      <c r="AS24" s="12">
        <v>0.16872480000000001</v>
      </c>
      <c r="AT24" s="12">
        <v>0.16525590000000001</v>
      </c>
      <c r="AU24" s="12">
        <v>0.15192620000000001</v>
      </c>
      <c r="AV24" s="12">
        <v>0.1311512</v>
      </c>
    </row>
    <row r="25" spans="1:48" x14ac:dyDescent="0.2">
      <c r="A25" s="44" t="s">
        <v>34</v>
      </c>
      <c r="B25" s="22"/>
      <c r="D25" s="26"/>
      <c r="E25" s="26"/>
      <c r="F25" s="56"/>
      <c r="G25" s="9"/>
      <c r="H25" s="9"/>
      <c r="I25" s="9"/>
      <c r="J25" s="9"/>
      <c r="K25" s="9"/>
      <c r="L25" s="9"/>
      <c r="M25" s="9"/>
      <c r="N25" s="9"/>
      <c r="O25" s="9"/>
      <c r="P25" s="9"/>
      <c r="Q25" s="96"/>
      <c r="R25" s="9"/>
      <c r="S25" s="9"/>
      <c r="T25" s="9" t="s">
        <v>72</v>
      </c>
      <c r="U25" s="83">
        <v>4339</v>
      </c>
      <c r="V25" s="83">
        <v>129</v>
      </c>
      <c r="W25" s="83">
        <v>50</v>
      </c>
      <c r="X25" s="83">
        <v>1184</v>
      </c>
      <c r="Y25" s="83">
        <v>1185</v>
      </c>
      <c r="Z25" s="83">
        <v>1165</v>
      </c>
      <c r="AA25" s="83">
        <v>1102</v>
      </c>
      <c r="AB25" s="83">
        <v>1502</v>
      </c>
      <c r="AC25" s="83">
        <v>1548</v>
      </c>
      <c r="AD25" s="83">
        <v>1425</v>
      </c>
      <c r="AE25" s="83">
        <v>1473</v>
      </c>
      <c r="AF25" s="83">
        <v>1464</v>
      </c>
      <c r="AG25" s="83">
        <v>1537</v>
      </c>
      <c r="AI25" s="9" t="s">
        <v>72</v>
      </c>
      <c r="AJ25" s="93">
        <v>7.7409149999999996E-2</v>
      </c>
      <c r="AK25" s="12">
        <v>0.35790129999999998</v>
      </c>
      <c r="AL25" s="12">
        <v>0.37272699999999997</v>
      </c>
      <c r="AM25" s="12">
        <v>0.37518109999999999</v>
      </c>
      <c r="AN25" s="12">
        <v>0.34799619999999998</v>
      </c>
      <c r="AO25" s="12">
        <v>0.36642409999999997</v>
      </c>
      <c r="AP25" s="12">
        <v>0.3783782</v>
      </c>
      <c r="AQ25" s="12">
        <v>0.40791519999999998</v>
      </c>
      <c r="AR25" s="12">
        <v>0.33452549999999998</v>
      </c>
      <c r="AS25" s="12">
        <v>0.3564138</v>
      </c>
      <c r="AT25" s="12">
        <v>0.36214560000000001</v>
      </c>
      <c r="AU25" s="12">
        <v>0.4593428</v>
      </c>
      <c r="AV25" s="12">
        <v>0.4367799</v>
      </c>
    </row>
    <row r="26" spans="1:48" x14ac:dyDescent="0.2">
      <c r="A26" s="50" t="s">
        <v>112</v>
      </c>
      <c r="B26" s="22">
        <v>14.47763</v>
      </c>
      <c r="D26" s="12">
        <v>14.39232</v>
      </c>
      <c r="E26" s="12">
        <v>14.31466</v>
      </c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96"/>
      <c r="R26" s="9"/>
      <c r="S26" s="83" t="s">
        <v>206</v>
      </c>
      <c r="T26" s="83" t="s">
        <v>204</v>
      </c>
      <c r="U26" s="12">
        <v>186</v>
      </c>
      <c r="AI26" s="87" t="s">
        <v>212</v>
      </c>
      <c r="AJ26" s="12">
        <v>97.512810000000002</v>
      </c>
      <c r="AK26" s="12">
        <v>108.7567</v>
      </c>
      <c r="AL26" s="12">
        <v>110.4768</v>
      </c>
      <c r="AM26" s="12">
        <v>111.56780000000001</v>
      </c>
      <c r="AN26" s="12">
        <v>110.95659999999999</v>
      </c>
      <c r="AO26" s="12">
        <v>111.5017</v>
      </c>
      <c r="AP26" s="12">
        <v>115.1493</v>
      </c>
      <c r="AQ26" s="12">
        <v>116.0682</v>
      </c>
      <c r="AR26" s="12">
        <v>112.13639999999999</v>
      </c>
      <c r="AS26" s="12">
        <v>113.0693</v>
      </c>
      <c r="AT26" s="12">
        <v>113.7563</v>
      </c>
      <c r="AU26" s="12">
        <v>121.1271</v>
      </c>
      <c r="AV26" s="12">
        <v>118.0381</v>
      </c>
    </row>
    <row r="27" spans="1:48" x14ac:dyDescent="0.2">
      <c r="A27" s="43" t="s">
        <v>82</v>
      </c>
      <c r="B27" s="22"/>
      <c r="C27" s="22"/>
      <c r="D27" s="22"/>
      <c r="E27" s="22"/>
      <c r="F27" s="22"/>
      <c r="G27" s="34"/>
      <c r="H27" s="34"/>
      <c r="I27" s="34"/>
      <c r="J27" s="34"/>
      <c r="K27" s="34"/>
      <c r="L27" s="34"/>
      <c r="M27" s="34"/>
      <c r="N27" s="38"/>
      <c r="O27" s="38"/>
      <c r="P27" s="38"/>
      <c r="Q27" s="96"/>
      <c r="R27" s="9"/>
      <c r="S27" s="83" t="s">
        <v>207</v>
      </c>
      <c r="T27" s="9" t="s">
        <v>205</v>
      </c>
      <c r="U27" s="9">
        <v>68</v>
      </c>
    </row>
    <row r="28" spans="1:48" x14ac:dyDescent="0.2">
      <c r="A28" s="43" t="s">
        <v>86</v>
      </c>
      <c r="B28" s="9"/>
      <c r="D28" s="71"/>
      <c r="E28" s="71"/>
      <c r="F28" s="2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96"/>
      <c r="R28" s="9"/>
      <c r="S28" s="77"/>
      <c r="T28" s="83" t="s">
        <v>209</v>
      </c>
      <c r="U28" s="12">
        <f>U26+U27</f>
        <v>254</v>
      </c>
      <c r="V28" s="9">
        <v>394</v>
      </c>
      <c r="W28" s="9">
        <v>294</v>
      </c>
      <c r="X28" s="9">
        <v>179</v>
      </c>
      <c r="Y28" s="12">
        <v>222</v>
      </c>
      <c r="Z28" s="12">
        <v>143</v>
      </c>
      <c r="AA28" s="12">
        <v>101</v>
      </c>
      <c r="AB28" s="12">
        <v>130</v>
      </c>
      <c r="AC28" s="98" t="s">
        <v>216</v>
      </c>
      <c r="AD28" s="12">
        <v>135</v>
      </c>
      <c r="AE28" s="12">
        <v>101</v>
      </c>
      <c r="AF28" s="12">
        <v>127</v>
      </c>
      <c r="AG28" s="12">
        <v>156</v>
      </c>
    </row>
    <row r="29" spans="1:48" x14ac:dyDescent="0.2">
      <c r="A29" s="43" t="s">
        <v>87</v>
      </c>
      <c r="B29" s="22"/>
      <c r="F29" s="22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96"/>
      <c r="R29" s="9"/>
      <c r="S29" s="87" t="s">
        <v>210</v>
      </c>
      <c r="T29" s="77" t="s">
        <v>177</v>
      </c>
      <c r="U29" s="84">
        <v>5225</v>
      </c>
      <c r="V29" s="85">
        <v>2968</v>
      </c>
      <c r="W29" s="85">
        <v>2961</v>
      </c>
      <c r="X29" s="85">
        <v>1735</v>
      </c>
      <c r="Y29" s="84">
        <v>1822</v>
      </c>
      <c r="Z29" s="84">
        <v>1741</v>
      </c>
      <c r="AA29" s="84">
        <v>1778</v>
      </c>
      <c r="AB29" s="84">
        <v>2425</v>
      </c>
      <c r="AC29" s="84">
        <v>2531</v>
      </c>
      <c r="AD29" s="84">
        <v>2164</v>
      </c>
      <c r="AE29" s="84">
        <v>2423</v>
      </c>
      <c r="AF29" s="84">
        <v>2384</v>
      </c>
      <c r="AG29" s="84">
        <v>2386</v>
      </c>
    </row>
    <row r="30" spans="1:48" x14ac:dyDescent="0.2">
      <c r="A30" s="46" t="s">
        <v>35</v>
      </c>
      <c r="D30" s="12">
        <v>15.24</v>
      </c>
      <c r="E30" s="12">
        <v>15.21</v>
      </c>
      <c r="F30" s="22"/>
      <c r="G30" s="37">
        <v>12.46</v>
      </c>
      <c r="H30" s="37">
        <v>12.91</v>
      </c>
      <c r="I30" s="37">
        <v>13.07</v>
      </c>
      <c r="J30" s="37">
        <v>12.1</v>
      </c>
      <c r="K30" s="37">
        <v>11.85</v>
      </c>
      <c r="L30" s="37">
        <v>11.79</v>
      </c>
      <c r="M30" s="37">
        <v>12.44</v>
      </c>
      <c r="N30" s="37">
        <v>12.4</v>
      </c>
      <c r="O30" s="37">
        <v>12.82</v>
      </c>
      <c r="P30" s="37">
        <v>13.33</v>
      </c>
      <c r="Q30" s="96"/>
      <c r="R30" s="9"/>
      <c r="S30" s="87" t="s">
        <v>211</v>
      </c>
      <c r="T30" s="83"/>
      <c r="U30" s="87"/>
    </row>
    <row r="31" spans="1:48" x14ac:dyDescent="0.2">
      <c r="A31" s="50" t="s">
        <v>112</v>
      </c>
      <c r="B31" s="12">
        <v>15.25309</v>
      </c>
      <c r="D31" s="12">
        <v>13.69</v>
      </c>
      <c r="E31" s="12">
        <v>13.669980000000001</v>
      </c>
      <c r="F31" s="22"/>
      <c r="Q31" s="96"/>
      <c r="R31" s="9"/>
      <c r="S31" s="9"/>
      <c r="T31" s="9"/>
    </row>
    <row r="32" spans="1:48" x14ac:dyDescent="0.2">
      <c r="A32" s="43" t="s">
        <v>82</v>
      </c>
      <c r="B32" s="22"/>
      <c r="C32" s="22"/>
      <c r="D32" s="70"/>
      <c r="E32" s="70"/>
      <c r="F32" s="2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96"/>
      <c r="R32" s="9"/>
      <c r="S32" s="9"/>
      <c r="T32" s="9"/>
    </row>
    <row r="33" spans="1:48" x14ac:dyDescent="0.2">
      <c r="A33" s="43" t="s">
        <v>86</v>
      </c>
      <c r="B33" s="9"/>
      <c r="D33" s="71"/>
      <c r="E33" s="71"/>
      <c r="F33" s="2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9"/>
      <c r="R33" s="9"/>
      <c r="S33" s="97" t="s">
        <v>214</v>
      </c>
      <c r="T33" s="9"/>
      <c r="U33" s="9"/>
      <c r="V33" s="9"/>
      <c r="W33" s="9" t="s">
        <v>166</v>
      </c>
      <c r="Z33" s="9"/>
      <c r="AA33" s="9"/>
      <c r="AB33" s="9"/>
    </row>
    <row r="34" spans="1:48" ht="17" thickBot="1" x14ac:dyDescent="0.25">
      <c r="A34" s="43" t="s">
        <v>87</v>
      </c>
      <c r="F34" s="2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9"/>
      <c r="R34" s="9"/>
      <c r="S34" s="9"/>
      <c r="T34" s="9"/>
      <c r="U34" s="78" t="s">
        <v>53</v>
      </c>
      <c r="V34" s="78" t="s">
        <v>168</v>
      </c>
      <c r="W34" s="79" t="s">
        <v>169</v>
      </c>
      <c r="X34" s="80" t="s">
        <v>51</v>
      </c>
      <c r="Y34" s="80" t="s">
        <v>46</v>
      </c>
      <c r="Z34" s="80" t="s">
        <v>47</v>
      </c>
      <c r="AA34" s="80" t="s">
        <v>48</v>
      </c>
      <c r="AB34" s="80" t="s">
        <v>49</v>
      </c>
      <c r="AC34" s="80" t="s">
        <v>30</v>
      </c>
      <c r="AD34" s="80" t="s">
        <v>42</v>
      </c>
      <c r="AE34" s="80" t="s">
        <v>43</v>
      </c>
      <c r="AF34" s="80" t="s">
        <v>44</v>
      </c>
      <c r="AG34" s="80" t="s">
        <v>31</v>
      </c>
      <c r="AM34" s="9"/>
    </row>
    <row r="35" spans="1:48" x14ac:dyDescent="0.2">
      <c r="A35" s="27" t="s">
        <v>26</v>
      </c>
      <c r="F35" s="22"/>
      <c r="Q35" s="9"/>
      <c r="R35" s="9"/>
      <c r="S35" s="9" t="s">
        <v>178</v>
      </c>
      <c r="T35" s="9" t="s">
        <v>167</v>
      </c>
      <c r="U35" s="9">
        <v>8828</v>
      </c>
      <c r="V35" s="9">
        <v>3641</v>
      </c>
      <c r="W35" s="12">
        <v>3436</v>
      </c>
      <c r="X35" s="12">
        <v>2091</v>
      </c>
      <c r="Y35" s="12">
        <v>2208</v>
      </c>
      <c r="Z35" s="9">
        <v>2091</v>
      </c>
      <c r="AA35" s="9">
        <v>2022</v>
      </c>
      <c r="AB35" s="9">
        <v>2787</v>
      </c>
      <c r="AC35" s="12">
        <v>2868</v>
      </c>
      <c r="AD35" s="12">
        <v>2560</v>
      </c>
      <c r="AE35" s="12">
        <v>2708</v>
      </c>
      <c r="AF35" s="12">
        <v>2672</v>
      </c>
      <c r="AG35" s="12">
        <v>2793</v>
      </c>
    </row>
    <row r="36" spans="1:48" x14ac:dyDescent="0.2">
      <c r="A36" s="49" t="s">
        <v>32</v>
      </c>
      <c r="D36" s="18">
        <v>18.176780000000001</v>
      </c>
      <c r="E36" s="18">
        <v>18.49119</v>
      </c>
      <c r="F36" s="57"/>
      <c r="G36" s="37">
        <v>16.809999999999999</v>
      </c>
      <c r="H36" s="37">
        <v>16.21</v>
      </c>
      <c r="I36" s="37">
        <v>16.28</v>
      </c>
      <c r="J36" s="37">
        <v>16.22</v>
      </c>
      <c r="K36" s="37">
        <v>15.48</v>
      </c>
      <c r="L36" s="37">
        <v>15.06</v>
      </c>
      <c r="M36" s="37">
        <v>15.2</v>
      </c>
      <c r="N36" s="37">
        <v>14.75</v>
      </c>
      <c r="O36" s="37">
        <v>15.22</v>
      </c>
      <c r="P36" s="37">
        <v>15.46</v>
      </c>
      <c r="Q36" s="9"/>
      <c r="R36" s="9"/>
      <c r="S36" s="9"/>
      <c r="T36" s="77" t="s">
        <v>170</v>
      </c>
      <c r="U36" s="9">
        <v>0</v>
      </c>
      <c r="V36" s="9">
        <v>0</v>
      </c>
      <c r="W36" s="12">
        <v>0</v>
      </c>
      <c r="X36" s="12">
        <v>0</v>
      </c>
      <c r="Y36" s="12">
        <v>0</v>
      </c>
      <c r="Z36" s="9">
        <v>0</v>
      </c>
      <c r="AA36" s="9">
        <v>0</v>
      </c>
      <c r="AB36" s="9">
        <v>0</v>
      </c>
      <c r="AC36" s="12">
        <v>0</v>
      </c>
      <c r="AD36" s="9">
        <v>0</v>
      </c>
      <c r="AE36" s="9">
        <v>0</v>
      </c>
      <c r="AF36" s="12">
        <v>0</v>
      </c>
      <c r="AG36" s="9">
        <v>0</v>
      </c>
      <c r="AI36" s="6"/>
      <c r="AJ36" s="6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</row>
    <row r="37" spans="1:48" x14ac:dyDescent="0.2">
      <c r="A37" s="64" t="s">
        <v>112</v>
      </c>
      <c r="B37" s="9">
        <v>15.913130000000001</v>
      </c>
      <c r="D37" s="18">
        <v>16.800380000000001</v>
      </c>
      <c r="E37" s="18">
        <v>17.09845</v>
      </c>
      <c r="F37" s="57"/>
      <c r="Q37" s="9"/>
      <c r="R37" s="9"/>
      <c r="S37" s="9"/>
      <c r="T37" s="77" t="s">
        <v>171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I37" s="77"/>
      <c r="AJ37" s="9"/>
      <c r="AS37" s="9"/>
    </row>
    <row r="38" spans="1:48" x14ac:dyDescent="0.2">
      <c r="A38" s="43" t="s">
        <v>82</v>
      </c>
      <c r="B38" s="22"/>
      <c r="C38" s="22"/>
      <c r="D38" s="57"/>
      <c r="E38" s="57"/>
      <c r="F38" s="5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9"/>
      <c r="R38" s="9"/>
      <c r="S38" s="9"/>
      <c r="T38" s="77" t="s">
        <v>172</v>
      </c>
      <c r="U38" s="12">
        <v>3470</v>
      </c>
      <c r="V38" s="12">
        <v>602</v>
      </c>
      <c r="W38" s="12">
        <v>418</v>
      </c>
      <c r="X38" s="12">
        <v>294</v>
      </c>
      <c r="Y38" s="12">
        <v>246</v>
      </c>
      <c r="Z38" s="12">
        <v>204</v>
      </c>
      <c r="AA38" s="12">
        <v>152</v>
      </c>
      <c r="AB38" s="12">
        <v>230</v>
      </c>
      <c r="AC38" s="12">
        <v>225</v>
      </c>
      <c r="AD38" s="12">
        <v>285</v>
      </c>
      <c r="AE38" s="12">
        <v>183</v>
      </c>
      <c r="AF38" s="12">
        <v>214</v>
      </c>
      <c r="AG38" s="12">
        <v>277</v>
      </c>
      <c r="AI38" s="77"/>
      <c r="AJ38" s="9"/>
    </row>
    <row r="39" spans="1:48" x14ac:dyDescent="0.2">
      <c r="A39" s="43" t="s">
        <v>86</v>
      </c>
      <c r="B39" s="52">
        <v>18.01324</v>
      </c>
      <c r="C39" s="22">
        <f>(B39+D39)/2</f>
        <v>18.126995000000001</v>
      </c>
      <c r="D39" s="71">
        <v>18.240749999999998</v>
      </c>
      <c r="E39" s="71">
        <v>18.78538</v>
      </c>
      <c r="F39" s="22">
        <f>(E39+G39)/2</f>
        <v>17.950685</v>
      </c>
      <c r="G39" s="52">
        <v>17.11599</v>
      </c>
      <c r="H39" s="52">
        <v>17.881019999999999</v>
      </c>
      <c r="I39" s="52">
        <v>17.79674</v>
      </c>
      <c r="J39" s="52">
        <v>17.669720000000002</v>
      </c>
      <c r="K39" s="52">
        <v>17.064990000000002</v>
      </c>
      <c r="L39" s="52">
        <v>16.634239999999998</v>
      </c>
      <c r="M39" s="52">
        <v>16.405709999999999</v>
      </c>
      <c r="N39" s="52">
        <v>16.373069999999998</v>
      </c>
      <c r="O39" s="52">
        <v>16.929929999999999</v>
      </c>
      <c r="P39" s="52">
        <v>17.271809999999999</v>
      </c>
      <c r="Q39" s="9"/>
      <c r="R39" s="9"/>
      <c r="S39" s="9"/>
      <c r="T39" s="9" t="s">
        <v>183</v>
      </c>
      <c r="U39" s="12">
        <v>0</v>
      </c>
      <c r="V39" s="12">
        <v>581</v>
      </c>
      <c r="W39" s="12">
        <v>397</v>
      </c>
      <c r="X39" s="12">
        <v>292</v>
      </c>
      <c r="Y39" s="12">
        <v>246</v>
      </c>
      <c r="Z39" s="12">
        <v>204</v>
      </c>
      <c r="AA39" s="12">
        <v>152</v>
      </c>
      <c r="AB39" s="12">
        <v>230</v>
      </c>
      <c r="AC39" s="12">
        <v>225</v>
      </c>
      <c r="AD39" s="12">
        <v>285</v>
      </c>
      <c r="AE39" s="12">
        <v>183</v>
      </c>
      <c r="AF39" s="12">
        <v>214</v>
      </c>
      <c r="AG39" s="12">
        <v>277</v>
      </c>
      <c r="AI39" s="77"/>
      <c r="AJ39" s="9"/>
    </row>
    <row r="40" spans="1:48" x14ac:dyDescent="0.2">
      <c r="A40" s="51" t="s">
        <v>87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 t="s">
        <v>174</v>
      </c>
      <c r="U40" s="12">
        <v>2231</v>
      </c>
      <c r="V40" s="12">
        <v>453</v>
      </c>
      <c r="W40" s="12">
        <v>372</v>
      </c>
      <c r="X40" s="12">
        <v>209</v>
      </c>
      <c r="Y40" s="12">
        <v>212</v>
      </c>
      <c r="Z40" s="12">
        <v>256</v>
      </c>
      <c r="AA40" s="12">
        <v>154</v>
      </c>
      <c r="AB40" s="12">
        <v>201</v>
      </c>
      <c r="AC40" s="12">
        <v>161</v>
      </c>
      <c r="AD40" s="12">
        <v>198</v>
      </c>
      <c r="AE40" s="12">
        <v>153</v>
      </c>
      <c r="AF40" s="12">
        <v>152</v>
      </c>
      <c r="AG40" s="12">
        <v>241</v>
      </c>
      <c r="AI40" s="9"/>
      <c r="AJ40" s="9"/>
    </row>
    <row r="41" spans="1:48" x14ac:dyDescent="0.2">
      <c r="A41" s="49" t="s">
        <v>33</v>
      </c>
      <c r="D41" s="18">
        <v>16.101220000000001</v>
      </c>
      <c r="E41" s="18">
        <v>16.456440000000001</v>
      </c>
      <c r="G41" s="37">
        <f>G20</f>
        <v>15.27</v>
      </c>
      <c r="H41" s="37">
        <v>15.42</v>
      </c>
      <c r="I41" s="37">
        <v>15.48</v>
      </c>
      <c r="J41" s="37">
        <v>14.28</v>
      </c>
      <c r="K41" s="37">
        <v>14.5</v>
      </c>
      <c r="L41" s="37">
        <v>14.03</v>
      </c>
      <c r="M41" s="37">
        <v>14.33</v>
      </c>
      <c r="N41" s="37">
        <v>14.25</v>
      </c>
      <c r="O41" s="37">
        <v>14.48</v>
      </c>
      <c r="P41" s="37">
        <v>14.66</v>
      </c>
      <c r="Q41" s="9"/>
      <c r="R41" s="9"/>
      <c r="S41" s="9"/>
      <c r="T41" s="9" t="s">
        <v>175</v>
      </c>
      <c r="U41" s="12">
        <v>2</v>
      </c>
      <c r="V41" s="12">
        <v>0</v>
      </c>
      <c r="W41" s="12">
        <v>0</v>
      </c>
      <c r="X41" s="12">
        <v>4</v>
      </c>
      <c r="Y41" s="12">
        <v>8</v>
      </c>
      <c r="Z41" s="12">
        <v>2</v>
      </c>
      <c r="AA41" s="12">
        <v>1</v>
      </c>
      <c r="AB41" s="12">
        <v>3</v>
      </c>
      <c r="AC41" s="12">
        <v>0</v>
      </c>
      <c r="AD41" s="12">
        <v>2</v>
      </c>
      <c r="AE41" s="12">
        <v>1</v>
      </c>
      <c r="AF41" s="12">
        <v>3</v>
      </c>
      <c r="AG41" s="12">
        <v>0</v>
      </c>
      <c r="AI41" s="9"/>
    </row>
    <row r="42" spans="1:48" x14ac:dyDescent="0.2">
      <c r="A42" s="64" t="s">
        <v>112</v>
      </c>
      <c r="B42" s="12">
        <v>14.841060000000001</v>
      </c>
      <c r="D42" s="18">
        <v>14.87846</v>
      </c>
      <c r="E42" s="18">
        <v>15.216570000000001</v>
      </c>
      <c r="Q42" s="9"/>
      <c r="R42" s="9"/>
      <c r="S42" s="9"/>
      <c r="T42" s="9" t="s">
        <v>72</v>
      </c>
      <c r="U42" s="83">
        <v>4339</v>
      </c>
      <c r="V42" s="83">
        <v>129</v>
      </c>
      <c r="W42" s="83">
        <v>50</v>
      </c>
      <c r="X42" s="83">
        <v>1184</v>
      </c>
      <c r="Y42" s="83">
        <v>1185</v>
      </c>
      <c r="Z42" s="83">
        <v>1165</v>
      </c>
      <c r="AA42" s="83">
        <v>1102</v>
      </c>
      <c r="AB42" s="83">
        <v>1502</v>
      </c>
      <c r="AC42" s="83">
        <v>1548</v>
      </c>
      <c r="AD42" s="83">
        <v>1425</v>
      </c>
      <c r="AE42" s="83">
        <v>1473</v>
      </c>
      <c r="AF42" s="83">
        <v>1464</v>
      </c>
      <c r="AG42" s="83">
        <v>1537</v>
      </c>
      <c r="AI42" s="9"/>
    </row>
    <row r="43" spans="1:48" x14ac:dyDescent="0.2">
      <c r="A43" s="43" t="s">
        <v>82</v>
      </c>
      <c r="B43" s="22"/>
      <c r="C43" s="22"/>
      <c r="D43" s="57"/>
      <c r="E43" s="57"/>
      <c r="F43" s="2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9"/>
      <c r="R43" s="9"/>
      <c r="S43" s="83" t="s">
        <v>206</v>
      </c>
      <c r="T43" s="83" t="s">
        <v>204</v>
      </c>
      <c r="U43" s="12">
        <v>186</v>
      </c>
      <c r="AI43" s="9"/>
      <c r="AJ43" s="93"/>
    </row>
    <row r="44" spans="1:48" x14ac:dyDescent="0.2">
      <c r="A44" s="43" t="s">
        <v>86</v>
      </c>
      <c r="B44" s="52">
        <v>16.990819999999999</v>
      </c>
      <c r="C44" s="22">
        <f>(B44+D44)/2</f>
        <v>16.838749999999997</v>
      </c>
      <c r="D44" s="72">
        <v>16.686679999999999</v>
      </c>
      <c r="E44" s="72">
        <v>17.106210000000001</v>
      </c>
      <c r="F44" s="22">
        <v>18.365670000000001</v>
      </c>
      <c r="G44" s="52">
        <v>15.747870000000001</v>
      </c>
      <c r="H44" s="52">
        <v>17.342659999999999</v>
      </c>
      <c r="I44" s="52">
        <v>16.22504</v>
      </c>
      <c r="J44" s="52">
        <v>16.41431</v>
      </c>
      <c r="K44" s="52">
        <v>16.489619999999999</v>
      </c>
      <c r="L44" s="52">
        <v>16.15269</v>
      </c>
      <c r="M44" s="52">
        <v>16.080649999999999</v>
      </c>
      <c r="N44" s="52">
        <v>16.19633</v>
      </c>
      <c r="O44" s="52">
        <v>16.132169999999999</v>
      </c>
      <c r="P44" s="52">
        <v>16.657399999999999</v>
      </c>
      <c r="Q44" s="9"/>
      <c r="R44" s="9"/>
      <c r="S44" s="83" t="s">
        <v>207</v>
      </c>
      <c r="T44" s="9" t="s">
        <v>205</v>
      </c>
      <c r="U44" s="9">
        <v>68</v>
      </c>
      <c r="AI44" s="87"/>
    </row>
    <row r="45" spans="1:48" x14ac:dyDescent="0.2">
      <c r="A45" s="43" t="s">
        <v>87</v>
      </c>
      <c r="B45" s="22"/>
      <c r="C45" s="22"/>
      <c r="D45" s="57"/>
      <c r="E45" s="57"/>
      <c r="F45" s="2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77"/>
      <c r="T45" s="83" t="s">
        <v>209</v>
      </c>
      <c r="U45" s="12">
        <f>U43+U44</f>
        <v>254</v>
      </c>
      <c r="V45" s="9">
        <v>394</v>
      </c>
      <c r="W45" s="9">
        <v>294</v>
      </c>
      <c r="X45" s="9">
        <v>179</v>
      </c>
      <c r="Y45" s="12">
        <v>222</v>
      </c>
      <c r="Z45" s="12">
        <v>143</v>
      </c>
      <c r="AA45" s="12">
        <v>101</v>
      </c>
      <c r="AB45" s="12">
        <v>130</v>
      </c>
      <c r="AC45" s="12">
        <v>94</v>
      </c>
      <c r="AD45" s="12">
        <v>135</v>
      </c>
      <c r="AE45" s="12">
        <v>101</v>
      </c>
      <c r="AF45" s="12">
        <v>127</v>
      </c>
      <c r="AG45" s="12">
        <v>156</v>
      </c>
    </row>
    <row r="46" spans="1:48" x14ac:dyDescent="0.2">
      <c r="A46" s="49" t="s">
        <v>34</v>
      </c>
      <c r="D46" s="18">
        <v>15.74198</v>
      </c>
      <c r="E46" s="18">
        <v>15.430529999999999</v>
      </c>
      <c r="G46" s="37">
        <v>15.58</v>
      </c>
      <c r="H46" s="37">
        <v>13.65</v>
      </c>
      <c r="I46" s="37">
        <v>14.13</v>
      </c>
      <c r="J46" s="37">
        <v>13.43</v>
      </c>
      <c r="K46" s="37">
        <v>13.74</v>
      </c>
      <c r="L46" s="37">
        <v>13.79</v>
      </c>
      <c r="M46" s="37">
        <v>14.02</v>
      </c>
      <c r="N46" s="37">
        <v>13.65</v>
      </c>
      <c r="O46" s="37">
        <v>13.95</v>
      </c>
      <c r="P46" s="37">
        <v>13.49</v>
      </c>
      <c r="Q46" s="9"/>
      <c r="R46" s="9"/>
      <c r="S46" s="87" t="s">
        <v>210</v>
      </c>
      <c r="T46" s="77" t="s">
        <v>177</v>
      </c>
      <c r="U46" s="84">
        <v>5225</v>
      </c>
      <c r="V46" s="85">
        <v>2968</v>
      </c>
      <c r="W46" s="85">
        <v>2961</v>
      </c>
      <c r="X46" s="85">
        <v>1735</v>
      </c>
      <c r="Y46" s="84">
        <v>1822</v>
      </c>
      <c r="Z46" s="84">
        <v>1741</v>
      </c>
      <c r="AA46" s="84">
        <v>1778</v>
      </c>
      <c r="AB46" s="84">
        <v>2425</v>
      </c>
      <c r="AC46" s="84">
        <v>2531</v>
      </c>
      <c r="AD46" s="84">
        <v>2164</v>
      </c>
      <c r="AE46" s="84">
        <v>2423</v>
      </c>
      <c r="AF46" s="84">
        <v>2384</v>
      </c>
      <c r="AG46" s="84">
        <v>2386</v>
      </c>
    </row>
    <row r="47" spans="1:48" x14ac:dyDescent="0.2">
      <c r="A47" s="64" t="s">
        <v>112</v>
      </c>
      <c r="B47" s="22">
        <v>14.42629</v>
      </c>
      <c r="D47" s="18">
        <v>14.244</v>
      </c>
      <c r="E47" s="18">
        <v>14.11279</v>
      </c>
      <c r="F47" s="12">
        <v>18.160710000000002</v>
      </c>
      <c r="Q47" s="9"/>
      <c r="S47" s="87" t="s">
        <v>211</v>
      </c>
      <c r="T47" s="83"/>
      <c r="U47" s="87"/>
    </row>
    <row r="48" spans="1:48" x14ac:dyDescent="0.2">
      <c r="A48" s="43" t="s">
        <v>82</v>
      </c>
      <c r="B48" s="22"/>
      <c r="C48" s="22"/>
      <c r="D48" s="57"/>
      <c r="E48" s="57"/>
      <c r="F48" s="2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9"/>
    </row>
    <row r="49" spans="1:24" x14ac:dyDescent="0.2">
      <c r="A49" s="43" t="s">
        <v>86</v>
      </c>
      <c r="B49" s="52">
        <v>16.919619999999998</v>
      </c>
      <c r="C49" s="22">
        <f>(B49+D49)/2</f>
        <v>16.523854999999998</v>
      </c>
      <c r="D49" s="71">
        <v>16.12809</v>
      </c>
      <c r="E49" s="71">
        <v>16.064450000000001</v>
      </c>
      <c r="F49" s="22">
        <f>(E49+G49)/2</f>
        <v>15.769735000000001</v>
      </c>
      <c r="G49" s="52">
        <v>15.475020000000001</v>
      </c>
      <c r="H49" s="52">
        <v>15.57315</v>
      </c>
      <c r="I49" s="52">
        <v>16.35623</v>
      </c>
      <c r="J49" s="52">
        <v>15.51789</v>
      </c>
      <c r="K49" s="52">
        <v>15.917669999999999</v>
      </c>
      <c r="L49" s="52">
        <v>16.106169999999999</v>
      </c>
      <c r="M49" s="52">
        <v>16.10323</v>
      </c>
      <c r="N49" s="52">
        <v>15.76581</v>
      </c>
      <c r="O49" s="52">
        <v>16.151669999999999</v>
      </c>
      <c r="P49" s="52">
        <v>15.613659999999999</v>
      </c>
    </row>
    <row r="50" spans="1:24" x14ac:dyDescent="0.2">
      <c r="A50" s="51" t="s">
        <v>87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24" x14ac:dyDescent="0.2">
      <c r="A51" s="49" t="s">
        <v>35</v>
      </c>
      <c r="D51" s="18">
        <v>14.957509999999999</v>
      </c>
      <c r="E51" s="18">
        <v>14.98869</v>
      </c>
      <c r="G51" s="39">
        <v>12.65</v>
      </c>
      <c r="H51" s="39">
        <v>13.3</v>
      </c>
      <c r="I51" s="39">
        <v>13.28</v>
      </c>
      <c r="J51" s="39">
        <v>13.31</v>
      </c>
      <c r="K51" s="39">
        <v>12.06</v>
      </c>
      <c r="L51" s="39">
        <v>11.79</v>
      </c>
      <c r="M51" s="39">
        <v>12.44</v>
      </c>
      <c r="N51" s="39">
        <v>12.25</v>
      </c>
      <c r="O51" s="39">
        <v>12.62</v>
      </c>
      <c r="P51" s="39">
        <v>12.95</v>
      </c>
      <c r="Q51" s="9"/>
      <c r="R51" s="9"/>
      <c r="S51" s="9"/>
    </row>
    <row r="52" spans="1:24" x14ac:dyDescent="0.2">
      <c r="A52" s="64" t="s">
        <v>112</v>
      </c>
      <c r="B52" s="12">
        <v>15.126670000000001</v>
      </c>
      <c r="D52" s="18">
        <v>13.5219</v>
      </c>
      <c r="E52" s="18">
        <v>13.453329999999999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9"/>
      <c r="R52" s="9"/>
      <c r="S52" s="9"/>
    </row>
    <row r="53" spans="1:24" x14ac:dyDescent="0.2">
      <c r="A53" s="43" t="s">
        <v>82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R53" s="9"/>
      <c r="S53" s="9"/>
    </row>
    <row r="54" spans="1:24" x14ac:dyDescent="0.2">
      <c r="A54" s="43" t="s">
        <v>86</v>
      </c>
      <c r="B54" s="52">
        <v>17.607150000000001</v>
      </c>
      <c r="C54" s="22">
        <f>(B54+D54)/2</f>
        <v>16.740024999999999</v>
      </c>
      <c r="D54" s="71">
        <v>15.8729</v>
      </c>
      <c r="E54" s="71">
        <v>15.969530000000001</v>
      </c>
      <c r="F54" s="22">
        <f>(E54+G54)/2</f>
        <v>14.784615000000001</v>
      </c>
      <c r="G54" s="52">
        <v>13.5997</v>
      </c>
      <c r="H54" s="52">
        <v>16.05367</v>
      </c>
      <c r="I54" s="52">
        <v>15.808009999999999</v>
      </c>
      <c r="J54" s="52">
        <v>15.047470000000001</v>
      </c>
      <c r="K54" s="52">
        <v>14.70082</v>
      </c>
      <c r="L54" s="52">
        <v>14.43683</v>
      </c>
      <c r="M54" s="52">
        <v>15.1394</v>
      </c>
      <c r="N54" s="52">
        <v>14.796760000000001</v>
      </c>
      <c r="O54" s="52">
        <v>15.35552</v>
      </c>
      <c r="P54" s="52">
        <v>15.50634</v>
      </c>
      <c r="R54" s="9"/>
      <c r="S54" s="9"/>
      <c r="T54" s="9"/>
      <c r="U54" s="9"/>
      <c r="V54" s="9"/>
      <c r="W54" s="9"/>
      <c r="X54" s="9"/>
    </row>
    <row r="55" spans="1:24" x14ac:dyDescent="0.2">
      <c r="A55" s="51" t="s">
        <v>87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R55" s="9"/>
      <c r="S55" s="9"/>
      <c r="T55" s="9"/>
      <c r="U55" s="9"/>
      <c r="V55" s="9"/>
      <c r="W55" s="9"/>
      <c r="X55" s="9"/>
    </row>
    <row r="56" spans="1:24" x14ac:dyDescent="0.2">
      <c r="A56" s="14"/>
      <c r="E56" s="12">
        <f>E36</f>
        <v>18.49119</v>
      </c>
      <c r="F56" s="22"/>
      <c r="G56" s="37">
        <f>G41</f>
        <v>15.27</v>
      </c>
      <c r="R56" s="9"/>
      <c r="S56" s="9"/>
      <c r="T56" s="9"/>
      <c r="U56" s="9"/>
      <c r="V56" s="9"/>
      <c r="W56" s="9"/>
      <c r="X56" s="9"/>
    </row>
    <row r="57" spans="1:24" x14ac:dyDescent="0.2">
      <c r="A57" s="14"/>
      <c r="E57" s="12">
        <f>E41</f>
        <v>16.456440000000001</v>
      </c>
      <c r="F57" s="22"/>
      <c r="G57" s="37">
        <f>G46</f>
        <v>15.58</v>
      </c>
      <c r="R57" s="9"/>
      <c r="S57" s="9"/>
      <c r="T57" s="9"/>
      <c r="U57" s="9"/>
      <c r="V57" s="9"/>
      <c r="W57" s="9"/>
      <c r="X57" s="9"/>
    </row>
    <row r="58" spans="1:24" x14ac:dyDescent="0.2">
      <c r="A58" s="14"/>
      <c r="E58" s="12">
        <f>E46</f>
        <v>15.430529999999999</v>
      </c>
      <c r="F58" s="22"/>
      <c r="G58" s="37">
        <f>G51</f>
        <v>12.65</v>
      </c>
      <c r="R58" s="9"/>
      <c r="S58" s="9"/>
      <c r="T58" s="9"/>
      <c r="U58" s="9"/>
      <c r="V58" s="9"/>
      <c r="W58" s="9"/>
      <c r="X58" s="9"/>
    </row>
    <row r="59" spans="1:24" x14ac:dyDescent="0.2">
      <c r="A59" s="14"/>
      <c r="E59" s="12">
        <f>E51</f>
        <v>14.98869</v>
      </c>
      <c r="F59" s="22"/>
      <c r="R59" s="9"/>
      <c r="S59" s="9"/>
      <c r="T59" s="9"/>
      <c r="U59" s="9"/>
      <c r="V59" s="9"/>
      <c r="W59" s="9"/>
      <c r="X59" s="9"/>
    </row>
    <row r="60" spans="1:24" ht="19" x14ac:dyDescent="0.25">
      <c r="A60" s="36" t="s">
        <v>18</v>
      </c>
      <c r="F60" s="22"/>
      <c r="R60" s="9"/>
      <c r="S60" s="9"/>
      <c r="T60" s="9"/>
      <c r="U60" s="9"/>
      <c r="V60" s="9"/>
      <c r="W60" s="9"/>
      <c r="X60" s="9"/>
    </row>
    <row r="61" spans="1:24" x14ac:dyDescent="0.2">
      <c r="A61" s="44" t="s">
        <v>83</v>
      </c>
      <c r="B61" s="12">
        <v>12.66</v>
      </c>
      <c r="D61" s="12">
        <v>12.41</v>
      </c>
      <c r="E61" s="12">
        <v>12.7</v>
      </c>
      <c r="F61" s="22"/>
      <c r="G61" s="37">
        <v>11.2</v>
      </c>
      <c r="H61" s="37">
        <v>10.98</v>
      </c>
      <c r="I61" s="37">
        <v>11.35</v>
      </c>
      <c r="J61" s="37">
        <v>10.55</v>
      </c>
      <c r="K61" s="37">
        <v>10.72</v>
      </c>
      <c r="L61" s="37">
        <v>10.27</v>
      </c>
      <c r="M61" s="37">
        <v>10.59</v>
      </c>
      <c r="N61" s="37">
        <v>10.28</v>
      </c>
      <c r="O61" s="37">
        <v>10.79</v>
      </c>
      <c r="P61" s="37">
        <v>10.61</v>
      </c>
      <c r="R61" s="9"/>
      <c r="S61" s="9"/>
      <c r="T61" s="9"/>
      <c r="U61" s="9"/>
      <c r="V61" s="9"/>
      <c r="W61" s="9"/>
      <c r="X61" s="9"/>
    </row>
    <row r="62" spans="1:24" x14ac:dyDescent="0.2">
      <c r="A62" s="64" t="s">
        <v>112</v>
      </c>
      <c r="B62" s="12">
        <v>12.439830000000001</v>
      </c>
      <c r="D62" s="12">
        <v>11.243919999999999</v>
      </c>
      <c r="E62" s="9">
        <v>11.59456</v>
      </c>
      <c r="F62" s="22"/>
      <c r="R62" s="9"/>
      <c r="S62" s="9"/>
      <c r="T62" s="9"/>
      <c r="U62" s="9"/>
      <c r="V62" s="9"/>
      <c r="W62" s="9"/>
      <c r="X62" s="9"/>
    </row>
    <row r="63" spans="1:24" x14ac:dyDescent="0.2">
      <c r="A63" s="50" t="s">
        <v>82</v>
      </c>
      <c r="B63" s="58"/>
      <c r="C63" s="58"/>
      <c r="D63" s="58"/>
      <c r="E63" s="58"/>
      <c r="F63" s="22"/>
      <c r="G63" s="38"/>
      <c r="H63" s="38"/>
      <c r="I63" s="38"/>
      <c r="J63" s="38"/>
      <c r="K63" s="38"/>
      <c r="L63" s="38"/>
      <c r="M63" s="38"/>
      <c r="N63" s="38"/>
      <c r="O63" s="38"/>
      <c r="P63" s="38"/>
      <c r="R63" s="9"/>
      <c r="S63" s="9"/>
      <c r="T63" s="9"/>
      <c r="U63" s="9"/>
      <c r="V63" s="9"/>
      <c r="W63" s="9"/>
      <c r="X63" s="9"/>
    </row>
    <row r="64" spans="1:24" x14ac:dyDescent="0.2">
      <c r="A64" s="50" t="s">
        <v>86</v>
      </c>
      <c r="B64" s="52"/>
      <c r="D64" s="71"/>
      <c r="E64" s="71"/>
      <c r="F64" s="22"/>
      <c r="G64" s="52"/>
      <c r="H64" s="52"/>
      <c r="I64" s="52"/>
      <c r="J64" s="52"/>
      <c r="K64" s="52"/>
      <c r="L64" s="52"/>
      <c r="M64" s="52"/>
      <c r="N64" s="52"/>
      <c r="O64" s="52"/>
      <c r="P64" s="52"/>
      <c r="R64" s="9"/>
      <c r="S64" s="9"/>
      <c r="T64" s="9"/>
      <c r="U64" s="9"/>
      <c r="V64" s="9"/>
      <c r="W64" s="9"/>
      <c r="X64" s="9"/>
    </row>
    <row r="65" spans="1:24" x14ac:dyDescent="0.2">
      <c r="A65" s="43" t="s">
        <v>87</v>
      </c>
      <c r="F65" s="22"/>
      <c r="G65" s="47"/>
      <c r="H65" s="47"/>
      <c r="I65" s="47"/>
      <c r="J65" s="47"/>
      <c r="K65" s="47"/>
      <c r="L65" s="47"/>
      <c r="M65" s="47"/>
      <c r="N65" s="47"/>
      <c r="O65" s="47"/>
      <c r="P65" s="47"/>
      <c r="R65" s="9"/>
      <c r="S65" s="9"/>
      <c r="T65" s="9"/>
      <c r="U65" s="9"/>
      <c r="V65" s="9"/>
      <c r="W65" s="9"/>
      <c r="X65" s="9"/>
    </row>
    <row r="66" spans="1:24" x14ac:dyDescent="0.2">
      <c r="A66" s="44" t="s">
        <v>84</v>
      </c>
      <c r="B66" s="12">
        <v>17.11</v>
      </c>
      <c r="D66" s="12">
        <v>17.14</v>
      </c>
      <c r="E66" s="12">
        <v>16.96</v>
      </c>
      <c r="F66" s="22"/>
      <c r="G66" s="39">
        <v>15.32</v>
      </c>
      <c r="H66" s="39">
        <v>14.9</v>
      </c>
      <c r="I66" s="39">
        <v>14.52</v>
      </c>
      <c r="J66" s="39">
        <v>14.5</v>
      </c>
      <c r="K66" s="39">
        <v>14.11</v>
      </c>
      <c r="L66" s="39">
        <v>13.9</v>
      </c>
      <c r="M66" s="39">
        <v>14.16</v>
      </c>
      <c r="N66" s="39">
        <v>13.82</v>
      </c>
      <c r="O66" s="39">
        <v>14.17</v>
      </c>
      <c r="P66" s="39">
        <v>14.05</v>
      </c>
      <c r="R66" s="9"/>
      <c r="S66" s="9"/>
      <c r="T66" s="9"/>
      <c r="U66" s="9"/>
      <c r="V66" s="9"/>
      <c r="W66" s="9"/>
      <c r="X66" s="9"/>
    </row>
    <row r="67" spans="1:24" x14ac:dyDescent="0.2">
      <c r="A67" s="64" t="s">
        <v>112</v>
      </c>
      <c r="B67" s="12">
        <v>16.23527</v>
      </c>
      <c r="D67" s="12">
        <v>15.730589999999999</v>
      </c>
      <c r="E67" s="9">
        <v>15.552070000000001</v>
      </c>
      <c r="F67" s="22"/>
      <c r="G67" s="39"/>
      <c r="H67" s="39"/>
      <c r="I67" s="39"/>
      <c r="J67" s="39"/>
      <c r="K67" s="39"/>
      <c r="L67" s="39"/>
      <c r="M67" s="39"/>
      <c r="N67" s="39"/>
      <c r="O67" s="39"/>
      <c r="P67" s="39"/>
      <c r="R67" s="9"/>
      <c r="S67" s="9"/>
      <c r="T67" s="9"/>
      <c r="U67" s="9"/>
      <c r="V67" s="9"/>
      <c r="W67" s="9"/>
      <c r="X67" s="9"/>
    </row>
    <row r="68" spans="1:24" x14ac:dyDescent="0.2">
      <c r="A68" s="50" t="s">
        <v>82</v>
      </c>
      <c r="B68" s="58"/>
      <c r="C68" s="58"/>
      <c r="D68" s="58"/>
      <c r="E68" s="58"/>
      <c r="F68" s="22"/>
      <c r="G68" s="38"/>
      <c r="H68" s="38"/>
      <c r="I68" s="38"/>
      <c r="J68" s="38"/>
      <c r="K68" s="38"/>
      <c r="L68" s="38"/>
      <c r="M68" s="38"/>
      <c r="N68" s="38"/>
      <c r="O68" s="38"/>
      <c r="P68" s="38"/>
      <c r="R68" s="9"/>
      <c r="S68" s="9"/>
      <c r="T68" s="9"/>
      <c r="U68" s="9"/>
      <c r="V68" s="9"/>
      <c r="W68" s="9"/>
      <c r="X68" s="9"/>
    </row>
    <row r="69" spans="1:24" x14ac:dyDescent="0.2">
      <c r="A69" s="50" t="s">
        <v>86</v>
      </c>
      <c r="B69" s="52"/>
      <c r="D69" s="71"/>
      <c r="E69" s="71"/>
      <c r="F69" s="22"/>
      <c r="G69" s="52"/>
      <c r="H69" s="52"/>
      <c r="I69" s="52"/>
      <c r="J69" s="52"/>
      <c r="K69" s="52"/>
      <c r="L69" s="52"/>
      <c r="M69" s="52"/>
      <c r="N69" s="52"/>
      <c r="O69" s="52"/>
      <c r="P69" s="52"/>
      <c r="R69" s="9"/>
      <c r="S69" s="9"/>
      <c r="T69" s="9"/>
      <c r="U69" s="9"/>
      <c r="V69" s="9"/>
      <c r="W69" s="9"/>
      <c r="X69" s="9"/>
    </row>
    <row r="70" spans="1:24" x14ac:dyDescent="0.2">
      <c r="A70" s="43" t="s">
        <v>87</v>
      </c>
      <c r="F70" s="22"/>
      <c r="G70" s="47"/>
      <c r="H70" s="47"/>
      <c r="I70" s="47"/>
      <c r="J70" s="47"/>
      <c r="K70" s="47"/>
      <c r="L70" s="47"/>
      <c r="M70" s="47"/>
      <c r="N70" s="47"/>
      <c r="O70" s="47"/>
      <c r="P70" s="47"/>
      <c r="R70" s="9"/>
      <c r="S70" s="9"/>
      <c r="T70" s="9"/>
      <c r="U70" s="9"/>
      <c r="V70" s="9"/>
      <c r="W70" s="9"/>
      <c r="X70" s="9"/>
    </row>
    <row r="71" spans="1:24" x14ac:dyDescent="0.2">
      <c r="A71" s="44" t="s">
        <v>85</v>
      </c>
      <c r="B71" s="12">
        <v>19.91</v>
      </c>
      <c r="D71" s="12">
        <v>19.97</v>
      </c>
      <c r="E71" s="12">
        <v>19.670000000000002</v>
      </c>
      <c r="F71" s="22"/>
      <c r="G71" s="39">
        <v>18.100000000000001</v>
      </c>
      <c r="H71" s="39">
        <v>17.53</v>
      </c>
      <c r="I71" s="39">
        <v>16.97</v>
      </c>
      <c r="J71" s="39">
        <v>16.5</v>
      </c>
      <c r="K71" s="39">
        <v>16.39</v>
      </c>
      <c r="L71" s="39">
        <v>16.190000000000001</v>
      </c>
      <c r="M71" s="39">
        <v>16.09</v>
      </c>
      <c r="N71" s="39">
        <v>16.100000000000001</v>
      </c>
      <c r="O71" s="39">
        <v>16.02</v>
      </c>
      <c r="P71" s="39">
        <v>16.43</v>
      </c>
      <c r="T71" s="9"/>
      <c r="U71" s="9"/>
      <c r="V71" s="9"/>
      <c r="W71" s="9"/>
      <c r="X71" s="9"/>
    </row>
    <row r="72" spans="1:24" x14ac:dyDescent="0.2">
      <c r="A72" s="64" t="s">
        <v>112</v>
      </c>
      <c r="B72" s="12">
        <v>18.922329999999999</v>
      </c>
      <c r="D72" s="12">
        <v>18.35697</v>
      </c>
      <c r="E72" s="9">
        <v>18.111979999999999</v>
      </c>
      <c r="F72" s="22"/>
      <c r="G72" s="39"/>
      <c r="H72" s="39"/>
      <c r="I72" s="39"/>
      <c r="J72" s="39"/>
      <c r="K72" s="39"/>
      <c r="L72" s="39"/>
      <c r="M72" s="39"/>
      <c r="N72" s="39"/>
      <c r="O72" s="39"/>
      <c r="P72" s="39"/>
      <c r="T72" s="9"/>
      <c r="U72" s="9"/>
      <c r="V72" s="9"/>
      <c r="W72" s="9"/>
      <c r="X72" s="9"/>
    </row>
    <row r="73" spans="1:24" x14ac:dyDescent="0.2">
      <c r="A73" s="50" t="s">
        <v>82</v>
      </c>
      <c r="B73" s="58"/>
      <c r="C73" s="58"/>
      <c r="D73" s="58"/>
      <c r="E73" s="58"/>
      <c r="F73" s="22"/>
      <c r="G73" s="38"/>
      <c r="H73" s="38"/>
      <c r="I73" s="38"/>
      <c r="J73" s="38"/>
      <c r="K73" s="38"/>
      <c r="L73" s="38"/>
      <c r="M73" s="38"/>
      <c r="N73" s="38"/>
      <c r="O73" s="38"/>
      <c r="P73" s="38"/>
      <c r="T73" s="9"/>
      <c r="U73" s="9"/>
      <c r="V73" s="9"/>
      <c r="W73" s="9"/>
      <c r="X73" s="9"/>
    </row>
    <row r="74" spans="1:24" x14ac:dyDescent="0.2">
      <c r="A74" s="50" t="s">
        <v>86</v>
      </c>
      <c r="B74" s="52"/>
      <c r="D74" s="71"/>
      <c r="E74" s="71"/>
      <c r="F74" s="22"/>
      <c r="G74" s="52"/>
      <c r="H74" s="52"/>
      <c r="I74" s="52"/>
      <c r="J74" s="52"/>
      <c r="K74" s="52"/>
      <c r="L74" s="52"/>
      <c r="M74" s="52"/>
      <c r="N74" s="52"/>
      <c r="O74" s="52"/>
      <c r="P74" s="52"/>
      <c r="T74" s="9"/>
      <c r="U74" s="9"/>
      <c r="V74" s="9"/>
      <c r="W74" s="9"/>
      <c r="X74" s="9"/>
    </row>
    <row r="75" spans="1:24" x14ac:dyDescent="0.2">
      <c r="A75" s="43" t="s">
        <v>87</v>
      </c>
      <c r="F75" s="22"/>
      <c r="G75" s="47"/>
      <c r="H75" s="47"/>
      <c r="I75" s="47"/>
      <c r="J75" s="47"/>
      <c r="K75" s="47"/>
      <c r="L75" s="47"/>
      <c r="M75" s="47"/>
      <c r="N75" s="47"/>
      <c r="O75" s="47"/>
      <c r="P75" s="47"/>
      <c r="T75" s="9"/>
      <c r="U75" s="9"/>
      <c r="V75" s="9"/>
      <c r="W75" s="9"/>
      <c r="X75" s="9"/>
    </row>
    <row r="76" spans="1:24" x14ac:dyDescent="0.2">
      <c r="A76" s="45" t="s">
        <v>22</v>
      </c>
      <c r="F76" s="22"/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64" t="s">
        <v>112</v>
      </c>
      <c r="B77" s="62"/>
      <c r="D77" s="63"/>
      <c r="E77" s="9"/>
      <c r="F77" s="22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50" t="s">
        <v>82</v>
      </c>
      <c r="B78" s="58"/>
      <c r="C78" s="58"/>
      <c r="D78" s="58"/>
      <c r="E78" s="58"/>
      <c r="F78" s="2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9"/>
      <c r="R78" s="9"/>
      <c r="S78" s="9"/>
      <c r="T78" s="9"/>
      <c r="U78" s="9"/>
    </row>
    <row r="79" spans="1:24" x14ac:dyDescent="0.2">
      <c r="A79" s="50" t="s">
        <v>86</v>
      </c>
      <c r="B79" s="62"/>
      <c r="D79" s="62"/>
      <c r="E79" s="62"/>
      <c r="F79" s="2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24" x14ac:dyDescent="0.2">
      <c r="A80" s="43" t="s">
        <v>87</v>
      </c>
      <c r="F80" s="2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</row>
    <row r="81" spans="1:20" x14ac:dyDescent="0.2">
      <c r="A81" s="16" t="s">
        <v>26</v>
      </c>
      <c r="F81" s="22"/>
      <c r="Q81" s="9"/>
      <c r="R81" s="9"/>
      <c r="S81" s="9"/>
      <c r="T81" s="9"/>
    </row>
    <row r="82" spans="1:20" x14ac:dyDescent="0.2">
      <c r="A82" s="44" t="s">
        <v>83</v>
      </c>
      <c r="D82" s="18">
        <v>12.424250000000001</v>
      </c>
      <c r="E82" s="18">
        <v>12.70543</v>
      </c>
      <c r="F82" s="57"/>
      <c r="G82" s="37">
        <v>11.25</v>
      </c>
      <c r="H82" s="40">
        <v>10.94</v>
      </c>
      <c r="I82" s="40">
        <v>11.318160000000001</v>
      </c>
      <c r="J82" s="40">
        <v>10.539960000000001</v>
      </c>
      <c r="K82" s="40">
        <v>10.694470000000001</v>
      </c>
      <c r="L82" s="40">
        <v>10.268319999999999</v>
      </c>
      <c r="M82" s="40">
        <v>10.62804</v>
      </c>
      <c r="N82" s="40">
        <v>10.31137</v>
      </c>
      <c r="O82" s="40">
        <v>10.790929999999999</v>
      </c>
      <c r="P82" s="40">
        <v>10.63754</v>
      </c>
      <c r="Q82" s="9"/>
      <c r="R82" s="9"/>
      <c r="S82" s="9"/>
      <c r="T82" s="9"/>
    </row>
    <row r="83" spans="1:20" x14ac:dyDescent="0.2">
      <c r="A83" s="64" t="s">
        <v>112</v>
      </c>
      <c r="B83" s="12">
        <v>12.53679</v>
      </c>
      <c r="D83" s="9">
        <v>11.253970000000001</v>
      </c>
      <c r="E83" s="18"/>
      <c r="F83" s="57"/>
      <c r="H83" s="40"/>
      <c r="I83" s="40"/>
      <c r="J83" s="40"/>
      <c r="K83" s="40"/>
      <c r="L83" s="40"/>
      <c r="M83" s="40"/>
      <c r="N83" s="40"/>
      <c r="O83" s="40"/>
      <c r="P83" s="40"/>
      <c r="Q83" s="9"/>
      <c r="R83" s="9"/>
      <c r="S83" s="9"/>
      <c r="T83" s="9"/>
    </row>
    <row r="84" spans="1:20" x14ac:dyDescent="0.2">
      <c r="A84" s="50" t="s">
        <v>82</v>
      </c>
      <c r="B84" s="58"/>
      <c r="C84" s="58"/>
      <c r="D84" s="58"/>
      <c r="E84" s="58"/>
      <c r="F84" s="2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9"/>
      <c r="R84" s="9"/>
      <c r="S84" s="9"/>
      <c r="T84" s="9"/>
    </row>
    <row r="85" spans="1:20" x14ac:dyDescent="0.2">
      <c r="A85" s="50" t="s">
        <v>86</v>
      </c>
      <c r="B85" s="52">
        <v>14.47151</v>
      </c>
      <c r="D85" s="52">
        <v>13.81447</v>
      </c>
      <c r="E85" s="52">
        <v>14.24798</v>
      </c>
      <c r="F85" s="22"/>
      <c r="G85" s="52">
        <v>12.426119999999999</v>
      </c>
      <c r="H85" s="52">
        <v>13.64321</v>
      </c>
      <c r="I85" s="52">
        <v>13.84229</v>
      </c>
      <c r="J85" s="52">
        <v>13.17024</v>
      </c>
      <c r="K85" s="52">
        <v>13.25536</v>
      </c>
      <c r="L85" s="52">
        <v>12.98902</v>
      </c>
      <c r="M85" s="52">
        <v>13.31837</v>
      </c>
      <c r="N85" s="52">
        <v>12.905010000000001</v>
      </c>
      <c r="O85" s="52">
        <v>13.67353</v>
      </c>
      <c r="P85" s="52">
        <v>13.46874</v>
      </c>
      <c r="Q85" s="9"/>
      <c r="R85" s="9"/>
      <c r="S85" s="9"/>
      <c r="T85" s="9"/>
    </row>
    <row r="86" spans="1:20" x14ac:dyDescent="0.2">
      <c r="A86" s="43" t="s">
        <v>87</v>
      </c>
      <c r="F86" s="2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</row>
    <row r="87" spans="1:20" x14ac:dyDescent="0.2">
      <c r="A87" s="44" t="s">
        <v>84</v>
      </c>
      <c r="D87" s="18">
        <v>17.172409999999999</v>
      </c>
      <c r="E87" s="18">
        <v>16.994779999999999</v>
      </c>
      <c r="F87" s="57"/>
      <c r="G87" s="37">
        <v>15.29</v>
      </c>
      <c r="H87" s="40">
        <v>14.893750000000001</v>
      </c>
      <c r="I87" s="40">
        <v>14.557729999999999</v>
      </c>
      <c r="J87" s="40">
        <v>14.503539999999999</v>
      </c>
      <c r="K87" s="40">
        <v>14.145659999999999</v>
      </c>
      <c r="L87" s="40">
        <v>13.90419</v>
      </c>
      <c r="M87" s="40">
        <v>14.12405</v>
      </c>
      <c r="N87" s="40">
        <v>13.805199999999999</v>
      </c>
      <c r="O87" s="40">
        <v>14.15784</v>
      </c>
      <c r="P87" s="40">
        <v>14.05007</v>
      </c>
      <c r="Q87" s="9"/>
      <c r="R87" s="9"/>
      <c r="S87" s="9"/>
      <c r="T87" s="9"/>
    </row>
    <row r="88" spans="1:20" x14ac:dyDescent="0.2">
      <c r="A88" s="64" t="s">
        <v>112</v>
      </c>
      <c r="B88" s="12">
        <v>16.233319999999999</v>
      </c>
      <c r="D88" s="9">
        <v>15.73494</v>
      </c>
      <c r="E88" s="9">
        <v>15.5692</v>
      </c>
      <c r="F88" s="57"/>
      <c r="H88" s="40"/>
      <c r="I88" s="40"/>
      <c r="J88" s="40"/>
      <c r="K88" s="40"/>
      <c r="L88" s="40"/>
      <c r="M88" s="40"/>
      <c r="N88" s="40"/>
      <c r="O88" s="40"/>
      <c r="P88" s="40"/>
      <c r="Q88" s="9"/>
      <c r="R88" s="9"/>
      <c r="S88" s="9"/>
      <c r="T88" s="9"/>
    </row>
    <row r="89" spans="1:20" x14ac:dyDescent="0.2">
      <c r="A89" s="50" t="s">
        <v>82</v>
      </c>
      <c r="B89" s="58"/>
      <c r="C89" s="58"/>
      <c r="D89" s="58"/>
      <c r="E89" s="58"/>
      <c r="F89" s="22"/>
      <c r="G89" s="33"/>
      <c r="H89" s="33"/>
      <c r="I89" s="33"/>
      <c r="J89" s="33"/>
      <c r="K89" s="33"/>
      <c r="L89" s="33"/>
      <c r="M89" s="35"/>
      <c r="N89" s="35"/>
      <c r="O89" s="35"/>
      <c r="P89" s="35"/>
      <c r="Q89" s="9"/>
      <c r="R89" s="9"/>
      <c r="S89" s="9"/>
      <c r="T89" s="9"/>
    </row>
    <row r="90" spans="1:20" x14ac:dyDescent="0.2">
      <c r="A90" s="50" t="s">
        <v>86</v>
      </c>
      <c r="B90" s="52">
        <v>18.557030000000001</v>
      </c>
      <c r="D90" s="52">
        <v>18.273790000000002</v>
      </c>
      <c r="E90" s="52">
        <v>18.321069999999999</v>
      </c>
      <c r="F90" s="22"/>
      <c r="G90" s="52">
        <v>16.70947</v>
      </c>
      <c r="H90" s="52">
        <v>17.762889999999999</v>
      </c>
      <c r="I90" s="52">
        <v>17.365220000000001</v>
      </c>
      <c r="J90" s="52">
        <v>17.20431</v>
      </c>
      <c r="K90" s="52">
        <v>17.02636</v>
      </c>
      <c r="L90" s="52">
        <v>16.815840000000001</v>
      </c>
      <c r="M90" s="52">
        <v>16.913340000000002</v>
      </c>
      <c r="N90" s="52">
        <v>16.65156</v>
      </c>
      <c r="O90" s="52">
        <v>16.77786</v>
      </c>
      <c r="P90" s="52">
        <v>16.944510000000001</v>
      </c>
      <c r="Q90" s="9"/>
      <c r="R90" s="9"/>
      <c r="S90" s="9"/>
      <c r="T90" s="9"/>
    </row>
    <row r="91" spans="1:20" x14ac:dyDescent="0.2">
      <c r="A91" s="43" t="s">
        <v>87</v>
      </c>
      <c r="F91" s="2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</row>
    <row r="92" spans="1:20" x14ac:dyDescent="0.2">
      <c r="A92" s="44" t="s">
        <v>85</v>
      </c>
      <c r="D92" s="18">
        <v>20.027909999999999</v>
      </c>
      <c r="E92" s="18">
        <v>19.678349999999998</v>
      </c>
      <c r="F92" s="57"/>
      <c r="G92" s="37">
        <v>18.100000000000001</v>
      </c>
      <c r="H92" s="40">
        <v>17.530249999999999</v>
      </c>
      <c r="I92" s="40">
        <v>16.97392</v>
      </c>
      <c r="J92" s="40">
        <v>16.513439999999999</v>
      </c>
      <c r="K92" s="40">
        <v>16.430779999999999</v>
      </c>
      <c r="L92" s="40">
        <v>16.188140000000001</v>
      </c>
      <c r="M92" s="40">
        <v>16.082619999999999</v>
      </c>
      <c r="N92" s="40">
        <v>16.132180000000002</v>
      </c>
      <c r="O92" s="40">
        <v>16.044429999999998</v>
      </c>
      <c r="P92" s="40">
        <v>16.440359999999998</v>
      </c>
    </row>
    <row r="93" spans="1:20" x14ac:dyDescent="0.2">
      <c r="A93" s="64" t="s">
        <v>112</v>
      </c>
      <c r="B93" s="12">
        <v>18.928139999999999</v>
      </c>
      <c r="D93" s="9">
        <v>18.378430000000002</v>
      </c>
      <c r="E93" s="9">
        <v>18.110900000000001</v>
      </c>
      <c r="F93" s="57"/>
      <c r="H93" s="40"/>
      <c r="I93" s="40"/>
      <c r="J93" s="40"/>
      <c r="K93" s="40"/>
      <c r="L93" s="40"/>
      <c r="M93" s="40"/>
      <c r="N93" s="40"/>
      <c r="O93" s="40"/>
      <c r="P93" s="40"/>
    </row>
    <row r="94" spans="1:20" x14ac:dyDescent="0.2">
      <c r="A94" s="50" t="s">
        <v>82</v>
      </c>
      <c r="B94" s="58"/>
      <c r="C94" s="58"/>
      <c r="D94" s="58"/>
      <c r="E94" s="58"/>
      <c r="F94" s="22"/>
      <c r="G94" s="33"/>
      <c r="H94" s="33"/>
      <c r="I94" s="33"/>
      <c r="J94" s="105"/>
      <c r="K94" s="33"/>
      <c r="L94" s="33"/>
      <c r="M94" s="35"/>
      <c r="N94" s="35"/>
      <c r="O94" s="35"/>
      <c r="P94" s="35"/>
    </row>
    <row r="95" spans="1:20" x14ac:dyDescent="0.2">
      <c r="A95" s="50" t="s">
        <v>86</v>
      </c>
      <c r="B95" s="52">
        <v>21.664840000000002</v>
      </c>
      <c r="C95" s="22"/>
      <c r="D95" s="71">
        <v>21.273589999999999</v>
      </c>
      <c r="E95" s="71">
        <v>21.032509999999998</v>
      </c>
      <c r="F95" s="22"/>
      <c r="G95" s="52">
        <v>19.75827</v>
      </c>
      <c r="H95" s="52">
        <v>20.546019999999999</v>
      </c>
      <c r="I95" s="52">
        <v>20.068259999999999</v>
      </c>
      <c r="J95" s="52">
        <v>19.505669999999999</v>
      </c>
      <c r="K95" s="52">
        <v>19.48555</v>
      </c>
      <c r="L95" s="52">
        <v>19.335450000000002</v>
      </c>
      <c r="M95" s="52">
        <v>19.022929999999999</v>
      </c>
      <c r="N95" s="52">
        <v>19.237570000000002</v>
      </c>
      <c r="O95" s="52">
        <v>19.15692</v>
      </c>
      <c r="P95" s="52">
        <v>19.513290000000001</v>
      </c>
    </row>
    <row r="96" spans="1:20" x14ac:dyDescent="0.2">
      <c r="A96" s="43" t="s">
        <v>87</v>
      </c>
      <c r="B96" s="22"/>
      <c r="C96" s="22"/>
      <c r="D96" s="22"/>
      <c r="E96" s="22"/>
      <c r="F96" s="22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">
      <c r="A97" s="45" t="s">
        <v>22</v>
      </c>
      <c r="B97" s="22"/>
      <c r="C97" s="22"/>
      <c r="D97" s="57">
        <v>21.590530000000001</v>
      </c>
      <c r="E97" s="57">
        <v>22.16356</v>
      </c>
      <c r="F97" s="57"/>
      <c r="G97" s="37">
        <v>20.239999999999998</v>
      </c>
      <c r="H97" s="40">
        <v>19.233139999999999</v>
      </c>
      <c r="I97" s="40">
        <v>18.981850000000001</v>
      </c>
      <c r="J97" s="40">
        <v>18.19736</v>
      </c>
      <c r="K97" s="40">
        <v>18.434570000000001</v>
      </c>
      <c r="L97" s="40">
        <v>18.105</v>
      </c>
      <c r="M97" s="40">
        <v>18.491129999999998</v>
      </c>
      <c r="N97" s="40">
        <v>17.88139</v>
      </c>
      <c r="O97" s="40">
        <v>18.15222</v>
      </c>
      <c r="P97" s="40">
        <v>18.70373</v>
      </c>
    </row>
    <row r="98" spans="1:16" x14ac:dyDescent="0.2">
      <c r="A98" s="64" t="s">
        <v>112</v>
      </c>
      <c r="B98" s="74"/>
      <c r="C98" s="22"/>
      <c r="D98" s="58"/>
      <c r="E98" s="58"/>
      <c r="F98" s="57"/>
      <c r="H98" s="40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50" t="s">
        <v>82</v>
      </c>
      <c r="B99" s="58"/>
      <c r="C99" s="58"/>
      <c r="D99" s="58"/>
      <c r="E99" s="58"/>
      <c r="F99" s="57"/>
      <c r="G99" s="33"/>
      <c r="H99" s="33"/>
      <c r="I99" s="33"/>
      <c r="J99" s="33"/>
      <c r="K99" s="33"/>
      <c r="L99" s="33"/>
      <c r="M99" s="35"/>
      <c r="N99" s="35"/>
      <c r="O99" s="35"/>
      <c r="P99" s="35"/>
    </row>
    <row r="100" spans="1:16" x14ac:dyDescent="0.2">
      <c r="A100" s="50" t="s">
        <v>86</v>
      </c>
      <c r="B100" s="74"/>
      <c r="C100" s="22"/>
      <c r="D100" s="74"/>
      <c r="E100" s="74"/>
      <c r="F100" s="57"/>
      <c r="G100" s="52"/>
      <c r="H100" s="52"/>
      <c r="I100" s="52"/>
      <c r="J100" s="52"/>
      <c r="K100" s="52"/>
      <c r="L100" s="52"/>
      <c r="M100" s="52"/>
      <c r="N100" s="52"/>
      <c r="O100" s="52"/>
      <c r="P100" s="52"/>
    </row>
    <row r="101" spans="1:16" x14ac:dyDescent="0.2">
      <c r="A101" s="43" t="s">
        <v>87</v>
      </c>
      <c r="B101" s="22"/>
      <c r="C101" s="22"/>
      <c r="D101" s="57"/>
      <c r="E101" s="57"/>
      <c r="F101" s="57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">
      <c r="B102" s="22"/>
      <c r="C102" s="22"/>
      <c r="D102" s="22"/>
      <c r="E102" s="22"/>
      <c r="F102" s="22"/>
    </row>
    <row r="103" spans="1:16" x14ac:dyDescent="0.2">
      <c r="B103" s="22"/>
      <c r="C103" s="22"/>
      <c r="D103" s="22"/>
      <c r="E103" s="22"/>
      <c r="F103" s="22"/>
    </row>
    <row r="105" spans="1:16" x14ac:dyDescent="0.2">
      <c r="I105" s="39"/>
      <c r="J105" s="39"/>
      <c r="K105" s="39"/>
      <c r="L105" s="39"/>
    </row>
  </sheetData>
  <mergeCells count="2">
    <mergeCell ref="D1:E1"/>
    <mergeCell ref="G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FBC7-7A01-284D-A03B-BE342E59CEBE}">
  <sheetPr>
    <tabColor rgb="FF00B050"/>
  </sheetPr>
  <dimension ref="A1:AH45"/>
  <sheetViews>
    <sheetView topLeftCell="J12" zoomScale="94" workbookViewId="0">
      <selection activeCell="R24" sqref="R24:AA46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5.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4" x14ac:dyDescent="0.2">
      <c r="B1" s="23" t="s">
        <v>53</v>
      </c>
      <c r="C1" s="23"/>
      <c r="D1" s="103" t="s">
        <v>23</v>
      </c>
      <c r="E1" s="101"/>
      <c r="F1" s="24"/>
      <c r="G1" s="102" t="s">
        <v>25</v>
      </c>
      <c r="H1" s="102"/>
      <c r="I1" s="102"/>
      <c r="J1" s="102"/>
      <c r="K1" s="102"/>
      <c r="L1" s="102"/>
      <c r="M1" s="102"/>
      <c r="N1" s="102"/>
      <c r="O1" s="102"/>
      <c r="P1" s="102"/>
    </row>
    <row r="2" spans="1:34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4" ht="17" customHeight="1" x14ac:dyDescent="0.2">
      <c r="A3" s="76" t="s">
        <v>165</v>
      </c>
      <c r="B3" s="71">
        <v>14.713979999999999</v>
      </c>
      <c r="C3" s="22">
        <f>(B3+D3)/2</f>
        <v>14.147355000000001</v>
      </c>
      <c r="D3" s="71">
        <v>13.580730000000001</v>
      </c>
      <c r="E3" s="71">
        <v>13.48822</v>
      </c>
      <c r="F3" s="22">
        <f>(E3+G3)/2</f>
        <v>13.339880000000001</v>
      </c>
      <c r="G3" s="9">
        <v>13.19154</v>
      </c>
      <c r="H3" s="9">
        <v>12.52542</v>
      </c>
      <c r="I3" s="9">
        <v>12.73157</v>
      </c>
      <c r="J3" s="9">
        <v>12.411910000000001</v>
      </c>
      <c r="K3" s="9">
        <v>12.37703</v>
      </c>
      <c r="L3" s="9">
        <v>12.3072</v>
      </c>
      <c r="M3" s="9">
        <v>12.380739999999999</v>
      </c>
      <c r="N3" s="9">
        <v>12.37642</v>
      </c>
      <c r="O3" s="9">
        <v>12.495279999999999</v>
      </c>
      <c r="P3" s="9">
        <v>12.55397</v>
      </c>
      <c r="R3" s="53" t="s">
        <v>82</v>
      </c>
      <c r="U3" s="9"/>
      <c r="V3" s="9"/>
      <c r="W3" s="9"/>
      <c r="X3" s="9"/>
      <c r="AA3" s="9"/>
      <c r="AB3" s="9"/>
      <c r="AC3" s="9"/>
      <c r="AD3" s="9"/>
    </row>
    <row r="4" spans="1:34" x14ac:dyDescent="0.2">
      <c r="A4" s="76" t="s">
        <v>164</v>
      </c>
      <c r="B4" s="71">
        <v>14.56664</v>
      </c>
      <c r="C4" s="22">
        <f>(B4+D4)/2</f>
        <v>13.988645</v>
      </c>
      <c r="D4" s="71">
        <v>13.41065</v>
      </c>
      <c r="E4" s="71">
        <v>13.32701</v>
      </c>
      <c r="F4" s="22">
        <f>(E4+G4)/2</f>
        <v>13.29111</v>
      </c>
      <c r="G4" s="9">
        <v>13.25521</v>
      </c>
      <c r="H4" s="9">
        <v>12.844469999999999</v>
      </c>
      <c r="I4" s="9">
        <v>12.87027</v>
      </c>
      <c r="J4" s="9">
        <v>12.58384</v>
      </c>
      <c r="K4" s="9">
        <v>12.543380000000001</v>
      </c>
      <c r="L4" s="9">
        <v>12.3072</v>
      </c>
      <c r="M4" s="9">
        <v>12.33254</v>
      </c>
      <c r="N4" s="9">
        <v>12.21552</v>
      </c>
      <c r="O4" s="9">
        <v>12.307980000000001</v>
      </c>
      <c r="P4" s="9">
        <v>12.189909999999999</v>
      </c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</row>
    <row r="5" spans="1:34" ht="19" x14ac:dyDescent="0.25">
      <c r="A5" s="36" t="s">
        <v>13</v>
      </c>
      <c r="F5" s="9"/>
      <c r="Q5" s="9"/>
      <c r="R5" s="9"/>
      <c r="S5" s="6"/>
      <c r="T5" s="6" t="s">
        <v>54</v>
      </c>
      <c r="U5" s="6"/>
      <c r="V5" s="75" t="s">
        <v>24</v>
      </c>
      <c r="W5" s="75" t="s">
        <v>45</v>
      </c>
      <c r="X5" s="75"/>
      <c r="Y5" s="75" t="s">
        <v>51</v>
      </c>
      <c r="Z5" s="75" t="s">
        <v>46</v>
      </c>
      <c r="AA5" s="75" t="s">
        <v>47</v>
      </c>
      <c r="AB5" s="75" t="s">
        <v>48</v>
      </c>
      <c r="AC5" s="75" t="s">
        <v>49</v>
      </c>
      <c r="AD5" s="75" t="s">
        <v>30</v>
      </c>
      <c r="AE5" s="75" t="s">
        <v>42</v>
      </c>
      <c r="AF5" s="75" t="s">
        <v>43</v>
      </c>
      <c r="AG5" s="75" t="s">
        <v>44</v>
      </c>
      <c r="AH5" s="75" t="s">
        <v>31</v>
      </c>
    </row>
    <row r="6" spans="1:34" x14ac:dyDescent="0.2">
      <c r="A6" s="46" t="s">
        <v>32</v>
      </c>
      <c r="F6" s="22"/>
      <c r="Q6" s="9"/>
      <c r="R6" s="9"/>
      <c r="S6" s="5" t="s">
        <v>40</v>
      </c>
      <c r="T6" s="9">
        <v>1.515733</v>
      </c>
      <c r="U6" s="5"/>
      <c r="V6" s="9"/>
      <c r="W6" s="9"/>
      <c r="X6" s="3"/>
      <c r="Y6" s="9">
        <v>1.514974</v>
      </c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">
      <c r="A7" s="43"/>
      <c r="B7" s="52">
        <v>15.139860000000001</v>
      </c>
      <c r="D7" s="9">
        <v>14.535539999999999</v>
      </c>
      <c r="E7" s="9">
        <v>14.56068</v>
      </c>
      <c r="F7" s="56"/>
      <c r="G7" s="9">
        <v>14.493510000000001</v>
      </c>
      <c r="H7" s="9">
        <v>14.493510000000001</v>
      </c>
      <c r="I7" s="9">
        <v>13.690149999999999</v>
      </c>
      <c r="J7" s="9">
        <v>13.71485</v>
      </c>
      <c r="K7" s="9">
        <v>13.455859999999999</v>
      </c>
      <c r="L7" s="9">
        <v>13.25872</v>
      </c>
      <c r="M7" s="9">
        <v>12.928369999999999</v>
      </c>
      <c r="N7" s="9">
        <v>13.06048</v>
      </c>
      <c r="O7" s="9">
        <v>12.892609999999999</v>
      </c>
      <c r="P7" s="9">
        <v>13.268750000000001</v>
      </c>
      <c r="Q7" s="9"/>
      <c r="R7" s="9"/>
      <c r="S7" s="5" t="s">
        <v>38</v>
      </c>
      <c r="T7" s="9">
        <v>50.177419999999998</v>
      </c>
      <c r="U7" s="5"/>
      <c r="V7" s="9"/>
      <c r="W7" s="9"/>
      <c r="X7" s="3"/>
      <c r="Y7" s="9">
        <v>51.484479999999998</v>
      </c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">
      <c r="A8" s="44" t="s">
        <v>33</v>
      </c>
      <c r="F8" s="22"/>
      <c r="Q8" s="9"/>
      <c r="R8" s="9"/>
      <c r="S8" s="5" t="s">
        <v>41</v>
      </c>
      <c r="T8" s="9">
        <v>0.32518019999999997</v>
      </c>
      <c r="U8" s="5"/>
      <c r="V8" s="9">
        <v>0.23416670000000001</v>
      </c>
      <c r="W8" s="9"/>
      <c r="X8" s="3"/>
      <c r="Y8" s="9">
        <v>0.18549189999999999</v>
      </c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">
      <c r="A9" s="43"/>
      <c r="B9" s="9">
        <v>14.71162</v>
      </c>
      <c r="D9" s="9">
        <v>13.260059999999999</v>
      </c>
      <c r="E9" s="9">
        <v>13.371079999999999</v>
      </c>
      <c r="F9" s="56"/>
      <c r="G9" s="9">
        <v>13.54227</v>
      </c>
      <c r="H9" s="9">
        <v>13.54227</v>
      </c>
      <c r="I9" s="9">
        <v>13.05644</v>
      </c>
      <c r="J9" s="9">
        <v>12.73132</v>
      </c>
      <c r="K9" s="9">
        <v>12.925549999999999</v>
      </c>
      <c r="L9" s="9">
        <v>12.855320000000001</v>
      </c>
      <c r="M9" s="9">
        <v>12.6791</v>
      </c>
      <c r="N9" s="9">
        <v>12.94187</v>
      </c>
      <c r="O9" s="9">
        <v>12.9107</v>
      </c>
      <c r="P9" s="9">
        <v>13.173360000000001</v>
      </c>
      <c r="Q9" s="9"/>
      <c r="R9" s="9"/>
      <c r="S9" s="9"/>
      <c r="T9" s="9"/>
      <c r="U9" s="9"/>
    </row>
    <row r="10" spans="1:34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Z10" s="9"/>
      <c r="AA10" s="9"/>
      <c r="AB10" s="9"/>
    </row>
    <row r="11" spans="1:34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9"/>
      <c r="V11" s="9"/>
      <c r="W11" s="9" t="s">
        <v>166</v>
      </c>
      <c r="Z11" s="9"/>
      <c r="AA11" s="9"/>
      <c r="AB11" s="9"/>
    </row>
    <row r="12" spans="1:34" ht="17" thickBot="1" x14ac:dyDescent="0.25">
      <c r="A12" s="43"/>
      <c r="B12" s="9">
        <v>13.99823</v>
      </c>
      <c r="D12" s="9">
        <v>12.90682</v>
      </c>
      <c r="E12" s="9">
        <v>12.896240000000001</v>
      </c>
      <c r="F12" s="22"/>
      <c r="G12" s="9">
        <v>13.05036</v>
      </c>
      <c r="H12" s="9">
        <v>13.05036</v>
      </c>
      <c r="I12" s="9">
        <v>12.55106</v>
      </c>
      <c r="J12" s="9">
        <v>12.14401</v>
      </c>
      <c r="K12" s="9">
        <v>12.21688</v>
      </c>
      <c r="L12" s="9">
        <v>12.446680000000001</v>
      </c>
      <c r="M12" s="9">
        <v>12.670970000000001</v>
      </c>
      <c r="N12" s="9">
        <v>12.64818</v>
      </c>
      <c r="O12" s="9">
        <v>12.746560000000001</v>
      </c>
      <c r="P12" s="9">
        <v>12.2913</v>
      </c>
      <c r="Q12" s="9"/>
      <c r="R12" s="9"/>
      <c r="S12" s="9"/>
      <c r="T12" s="9"/>
      <c r="U12" s="78" t="s">
        <v>53</v>
      </c>
      <c r="V12" s="78" t="s">
        <v>168</v>
      </c>
      <c r="W12" s="79" t="s">
        <v>169</v>
      </c>
      <c r="X12" s="80" t="s">
        <v>51</v>
      </c>
      <c r="Y12" s="80" t="s">
        <v>46</v>
      </c>
      <c r="Z12" s="80" t="s">
        <v>47</v>
      </c>
      <c r="AA12" s="80" t="s">
        <v>48</v>
      </c>
      <c r="AB12" s="80" t="s">
        <v>49</v>
      </c>
      <c r="AC12" s="80" t="s">
        <v>30</v>
      </c>
      <c r="AD12" s="80" t="s">
        <v>42</v>
      </c>
      <c r="AE12" s="80" t="s">
        <v>43</v>
      </c>
      <c r="AF12" s="80" t="s">
        <v>44</v>
      </c>
      <c r="AG12" s="80" t="s">
        <v>31</v>
      </c>
    </row>
    <row r="13" spans="1:34" x14ac:dyDescent="0.2">
      <c r="A13" s="46" t="s">
        <v>35</v>
      </c>
      <c r="F13" s="22"/>
      <c r="Q13" s="9"/>
      <c r="R13" s="9"/>
      <c r="S13" s="9" t="s">
        <v>178</v>
      </c>
      <c r="T13" s="9" t="s">
        <v>167</v>
      </c>
      <c r="U13" s="9">
        <v>14671</v>
      </c>
      <c r="V13" s="9">
        <v>3641</v>
      </c>
      <c r="W13" s="12">
        <v>3436</v>
      </c>
      <c r="X13" s="12">
        <v>2091</v>
      </c>
      <c r="Y13" s="12">
        <v>2208</v>
      </c>
      <c r="Z13" s="9">
        <v>2091</v>
      </c>
      <c r="AA13" s="9">
        <v>2022</v>
      </c>
      <c r="AB13" s="9">
        <v>2787</v>
      </c>
      <c r="AC13" s="12">
        <v>2868</v>
      </c>
      <c r="AD13" s="12">
        <v>2560</v>
      </c>
      <c r="AE13" s="12">
        <v>2708</v>
      </c>
      <c r="AF13" s="12">
        <v>2672</v>
      </c>
      <c r="AG13" s="12">
        <v>2793</v>
      </c>
    </row>
    <row r="14" spans="1:34" x14ac:dyDescent="0.2">
      <c r="A14" s="43"/>
      <c r="B14" s="9">
        <v>13.880420000000001</v>
      </c>
      <c r="D14" s="9">
        <v>12.82776</v>
      </c>
      <c r="E14" s="9">
        <v>12.705120000000001</v>
      </c>
      <c r="F14" s="22"/>
      <c r="G14" s="9">
        <v>11.306660000000001</v>
      </c>
      <c r="H14" s="9">
        <v>11.306660000000001</v>
      </c>
      <c r="I14" s="9">
        <v>11.616110000000001</v>
      </c>
      <c r="J14" s="9">
        <v>11.495559999999999</v>
      </c>
      <c r="K14" s="9">
        <v>11.123950000000001</v>
      </c>
      <c r="L14" s="9">
        <v>10.97683</v>
      </c>
      <c r="M14" s="9">
        <v>11.542870000000001</v>
      </c>
      <c r="N14" s="9">
        <v>11.23723</v>
      </c>
      <c r="O14" s="9">
        <v>11.66015</v>
      </c>
      <c r="P14" s="9">
        <v>11.73066</v>
      </c>
      <c r="Q14" s="9"/>
      <c r="R14" s="9"/>
      <c r="S14" s="9" t="s">
        <v>176</v>
      </c>
      <c r="T14" s="77" t="s">
        <v>170</v>
      </c>
      <c r="U14" s="9">
        <v>0</v>
      </c>
      <c r="V14" s="9">
        <v>0</v>
      </c>
      <c r="W14" s="12">
        <v>0</v>
      </c>
      <c r="X14" s="12">
        <v>0</v>
      </c>
      <c r="Y14" s="12">
        <v>0</v>
      </c>
      <c r="Z14" s="9">
        <v>0</v>
      </c>
      <c r="AA14" s="9">
        <v>0</v>
      </c>
      <c r="AB14" s="9">
        <v>0</v>
      </c>
      <c r="AC14" s="12">
        <v>0</v>
      </c>
      <c r="AD14" s="9">
        <v>0</v>
      </c>
      <c r="AE14" s="9">
        <v>0</v>
      </c>
      <c r="AF14" s="12">
        <v>0</v>
      </c>
      <c r="AG14" s="9">
        <v>0</v>
      </c>
      <c r="AH14" s="9"/>
    </row>
    <row r="15" spans="1:34" x14ac:dyDescent="0.2">
      <c r="A15" s="27" t="s">
        <v>26</v>
      </c>
      <c r="F15" s="22"/>
      <c r="Q15" s="9"/>
      <c r="R15" s="9"/>
      <c r="S15" s="9"/>
      <c r="T15" s="77" t="s">
        <v>171</v>
      </c>
      <c r="U15" s="12">
        <v>5843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4" x14ac:dyDescent="0.2">
      <c r="A16" s="49" t="s">
        <v>32</v>
      </c>
      <c r="D16" s="18"/>
      <c r="E16" s="18"/>
      <c r="F16" s="57"/>
      <c r="Q16" s="9"/>
      <c r="R16" s="9"/>
      <c r="S16" s="9"/>
      <c r="T16" s="77" t="s">
        <v>172</v>
      </c>
      <c r="U16" s="12">
        <v>9313</v>
      </c>
      <c r="V16" s="12">
        <v>602</v>
      </c>
      <c r="W16" s="12">
        <v>418</v>
      </c>
      <c r="X16" s="12">
        <v>294</v>
      </c>
      <c r="Y16" s="12">
        <v>246</v>
      </c>
      <c r="Z16" s="12">
        <v>204</v>
      </c>
      <c r="AA16" s="12">
        <v>152</v>
      </c>
      <c r="AB16" s="12">
        <v>230</v>
      </c>
      <c r="AC16" s="12">
        <v>225</v>
      </c>
      <c r="AD16" s="12">
        <v>285</v>
      </c>
      <c r="AE16" s="12">
        <v>183</v>
      </c>
      <c r="AF16" s="12">
        <v>214</v>
      </c>
      <c r="AG16" s="12">
        <v>277</v>
      </c>
    </row>
    <row r="17" spans="1:33" x14ac:dyDescent="0.2">
      <c r="A17" s="43"/>
      <c r="B17" s="52">
        <v>14.988239999999999</v>
      </c>
      <c r="C17" s="22"/>
      <c r="D17" s="9">
        <v>14.390510000000001</v>
      </c>
      <c r="E17" s="9">
        <v>14.40052</v>
      </c>
      <c r="F17" s="22"/>
      <c r="G17" s="9">
        <v>14.494870000000001</v>
      </c>
      <c r="H17" s="9">
        <v>14.494870000000001</v>
      </c>
      <c r="I17" s="9">
        <v>13.82034</v>
      </c>
      <c r="J17" s="9">
        <v>13.87745</v>
      </c>
      <c r="K17" s="9">
        <v>13.619300000000001</v>
      </c>
      <c r="L17" s="9">
        <v>13.25872</v>
      </c>
      <c r="M17" s="9">
        <v>12.91207</v>
      </c>
      <c r="N17" s="9">
        <v>12.90156</v>
      </c>
      <c r="O17" s="9">
        <v>12.739890000000001</v>
      </c>
      <c r="P17" s="9">
        <v>12.867699999999999</v>
      </c>
      <c r="Q17" s="9"/>
      <c r="R17" s="9"/>
      <c r="S17" s="9"/>
      <c r="T17" s="9" t="s">
        <v>173</v>
      </c>
      <c r="U17" s="12">
        <v>5843</v>
      </c>
      <c r="V17" s="12">
        <v>581</v>
      </c>
      <c r="W17" s="12">
        <v>397</v>
      </c>
      <c r="X17" s="12">
        <v>292</v>
      </c>
      <c r="Y17" s="12">
        <v>246</v>
      </c>
      <c r="Z17" s="12">
        <v>204</v>
      </c>
      <c r="AA17" s="12">
        <v>152</v>
      </c>
      <c r="AB17" s="12">
        <v>230</v>
      </c>
      <c r="AC17" s="12">
        <v>225</v>
      </c>
      <c r="AD17" s="12">
        <v>285</v>
      </c>
      <c r="AE17" s="12">
        <v>183</v>
      </c>
      <c r="AF17" s="12">
        <v>214</v>
      </c>
      <c r="AG17" s="12">
        <v>277</v>
      </c>
    </row>
    <row r="18" spans="1:33" x14ac:dyDescent="0.2">
      <c r="A18" s="49" t="s">
        <v>33</v>
      </c>
      <c r="D18" s="18"/>
      <c r="E18" s="18"/>
      <c r="Q18" s="9"/>
      <c r="R18" s="9"/>
      <c r="S18" s="9"/>
      <c r="T18" s="9" t="s">
        <v>174</v>
      </c>
      <c r="U18" s="12">
        <v>6381</v>
      </c>
      <c r="V18" s="12">
        <v>453</v>
      </c>
      <c r="W18" s="12">
        <v>372</v>
      </c>
      <c r="X18" s="12">
        <v>209</v>
      </c>
      <c r="Y18" s="12">
        <v>212</v>
      </c>
      <c r="Z18" s="12">
        <v>256</v>
      </c>
      <c r="AA18" s="12">
        <v>154</v>
      </c>
      <c r="AB18" s="12">
        <v>201</v>
      </c>
      <c r="AC18" s="12">
        <v>161</v>
      </c>
      <c r="AD18" s="12">
        <v>198</v>
      </c>
      <c r="AE18" s="12">
        <v>153</v>
      </c>
      <c r="AF18" s="12">
        <v>152</v>
      </c>
      <c r="AG18" s="12">
        <v>241</v>
      </c>
    </row>
    <row r="19" spans="1:33" x14ac:dyDescent="0.2">
      <c r="A19" s="43"/>
      <c r="B19" s="9">
        <v>14.583629999999999</v>
      </c>
      <c r="C19" s="22"/>
      <c r="D19" s="9">
        <v>13.260059999999999</v>
      </c>
      <c r="E19" s="9">
        <v>13.24508</v>
      </c>
      <c r="F19" s="22"/>
      <c r="G19" s="9">
        <v>13.63556</v>
      </c>
      <c r="H19" s="9">
        <v>13.63556</v>
      </c>
      <c r="I19" s="9">
        <v>13.16671</v>
      </c>
      <c r="J19" s="9">
        <v>12.913869999999999</v>
      </c>
      <c r="K19" s="9">
        <v>13.12518</v>
      </c>
      <c r="L19" s="9">
        <v>12.855320000000001</v>
      </c>
      <c r="M19" s="9">
        <v>12.636810000000001</v>
      </c>
      <c r="N19" s="9">
        <v>12.792020000000001</v>
      </c>
      <c r="O19" s="9">
        <v>12.77178</v>
      </c>
      <c r="P19" s="9">
        <v>12.91136</v>
      </c>
      <c r="Q19" s="9"/>
      <c r="R19" s="9"/>
      <c r="S19" s="9"/>
      <c r="T19" s="9" t="s">
        <v>175</v>
      </c>
      <c r="U19" s="12">
        <v>5845</v>
      </c>
      <c r="V19" s="12">
        <v>0</v>
      </c>
      <c r="W19" s="12">
        <v>0</v>
      </c>
      <c r="X19" s="12">
        <v>4</v>
      </c>
      <c r="Y19" s="12">
        <v>8</v>
      </c>
      <c r="Z19" s="12">
        <v>2</v>
      </c>
      <c r="AA19" s="12">
        <v>1</v>
      </c>
      <c r="AB19" s="12">
        <v>3</v>
      </c>
      <c r="AC19" s="12">
        <v>0</v>
      </c>
      <c r="AD19" s="12">
        <v>2</v>
      </c>
      <c r="AE19" s="12">
        <v>1</v>
      </c>
      <c r="AF19" s="12">
        <v>3</v>
      </c>
      <c r="AG19" s="12">
        <v>0</v>
      </c>
    </row>
    <row r="20" spans="1:33" x14ac:dyDescent="0.2">
      <c r="A20" s="49" t="s">
        <v>34</v>
      </c>
      <c r="D20" s="18"/>
      <c r="E20" s="18"/>
      <c r="Q20" s="9"/>
      <c r="R20" s="9"/>
      <c r="S20" s="9"/>
      <c r="T20" s="9" t="s">
        <v>163</v>
      </c>
      <c r="U20" s="12">
        <v>5861</v>
      </c>
      <c r="V20" s="12">
        <v>7</v>
      </c>
      <c r="W20" s="12">
        <v>1</v>
      </c>
      <c r="X20" s="12">
        <v>0</v>
      </c>
      <c r="Y20" s="12">
        <v>1</v>
      </c>
      <c r="Z20" s="12">
        <v>1</v>
      </c>
      <c r="AA20" s="12">
        <v>1</v>
      </c>
      <c r="AB20" s="12">
        <v>1</v>
      </c>
      <c r="AC20" s="12">
        <v>0</v>
      </c>
      <c r="AD20" s="12">
        <v>2</v>
      </c>
      <c r="AE20" s="12">
        <v>1</v>
      </c>
      <c r="AF20" s="12">
        <v>1</v>
      </c>
      <c r="AG20" s="12">
        <v>2</v>
      </c>
    </row>
    <row r="21" spans="1:33" x14ac:dyDescent="0.2">
      <c r="A21" s="43"/>
      <c r="B21" s="9">
        <v>13.85131</v>
      </c>
      <c r="C21" s="22"/>
      <c r="D21" s="9">
        <v>12.72669</v>
      </c>
      <c r="E21" s="9">
        <v>12.769439999999999</v>
      </c>
      <c r="F21" s="22"/>
      <c r="G21" s="9">
        <v>13.09182</v>
      </c>
      <c r="H21" s="9">
        <v>13.09182</v>
      </c>
      <c r="I21" s="9">
        <v>12.7103</v>
      </c>
      <c r="J21" s="9">
        <v>12.333769999999999</v>
      </c>
      <c r="K21" s="9">
        <v>12.380330000000001</v>
      </c>
      <c r="L21" s="9">
        <v>12.446680000000001</v>
      </c>
      <c r="M21" s="9">
        <v>12.62729</v>
      </c>
      <c r="N21" s="9">
        <v>12.51103</v>
      </c>
      <c r="O21" s="9">
        <v>12.58114</v>
      </c>
      <c r="P21" s="9">
        <v>11.91826</v>
      </c>
      <c r="S21" s="77" t="s">
        <v>179</v>
      </c>
      <c r="T21" s="77" t="s">
        <v>177</v>
      </c>
      <c r="U21" s="84">
        <v>5218</v>
      </c>
      <c r="V21" s="84">
        <v>2981</v>
      </c>
      <c r="W21" s="84">
        <v>2966</v>
      </c>
      <c r="X21" s="84">
        <v>1748</v>
      </c>
      <c r="Y21" s="84">
        <v>1878</v>
      </c>
      <c r="Z21" s="84">
        <v>1762</v>
      </c>
      <c r="AA21" s="84">
        <v>1796</v>
      </c>
      <c r="AB21" s="84">
        <v>2459</v>
      </c>
      <c r="AC21" s="84">
        <v>2556</v>
      </c>
      <c r="AD21" s="84">
        <v>2190</v>
      </c>
      <c r="AE21" s="84">
        <v>2446</v>
      </c>
      <c r="AF21" s="84">
        <v>2407</v>
      </c>
      <c r="AG21" s="84">
        <v>2404</v>
      </c>
    </row>
    <row r="22" spans="1:33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</row>
    <row r="23" spans="1:33" x14ac:dyDescent="0.2">
      <c r="A23" s="43"/>
      <c r="B23" s="9">
        <v>13.73077</v>
      </c>
      <c r="C23" s="22"/>
      <c r="D23" s="9">
        <v>12.678290000000001</v>
      </c>
      <c r="E23" s="9">
        <v>12.49841</v>
      </c>
      <c r="F23" s="22"/>
      <c r="G23" s="9">
        <v>11.4529</v>
      </c>
      <c r="H23" s="9">
        <v>11.4529</v>
      </c>
      <c r="I23" s="9">
        <v>11.793469999999999</v>
      </c>
      <c r="J23" s="9">
        <v>11.66385</v>
      </c>
      <c r="K23" s="9">
        <v>11.2967</v>
      </c>
      <c r="L23" s="9">
        <v>10.97683</v>
      </c>
      <c r="M23" s="9">
        <v>11.45905</v>
      </c>
      <c r="N23" s="9">
        <v>11.058870000000001</v>
      </c>
      <c r="O23" s="9">
        <v>11.44538</v>
      </c>
      <c r="P23" s="9">
        <v>11.35885</v>
      </c>
      <c r="T23" s="9"/>
      <c r="U23" s="9"/>
      <c r="V23" s="9"/>
      <c r="W23" s="9"/>
      <c r="X23" s="9"/>
    </row>
    <row r="24" spans="1:33" x14ac:dyDescent="0.2">
      <c r="A24" s="14"/>
      <c r="F24" s="22"/>
      <c r="R24" s="9"/>
      <c r="S24" s="9"/>
      <c r="T24" s="9"/>
      <c r="U24" s="9"/>
      <c r="V24" s="9"/>
      <c r="W24" s="9"/>
      <c r="X24" s="9"/>
      <c r="Y24" s="9"/>
      <c r="Z24" s="9"/>
    </row>
    <row r="25" spans="1:33" x14ac:dyDescent="0.2">
      <c r="A25" s="14"/>
      <c r="F25" s="22"/>
      <c r="R25" s="9"/>
      <c r="S25" s="9"/>
      <c r="T25" s="9"/>
      <c r="U25" s="9"/>
      <c r="V25" s="9"/>
      <c r="W25" s="9"/>
      <c r="X25" s="9"/>
      <c r="Y25" s="9"/>
      <c r="Z25" s="9"/>
    </row>
    <row r="26" spans="1:33" ht="19" x14ac:dyDescent="0.25">
      <c r="A26" s="36" t="s">
        <v>18</v>
      </c>
      <c r="F26" s="22"/>
      <c r="R26" s="9"/>
      <c r="S26" s="9"/>
      <c r="T26" s="9"/>
      <c r="U26" s="9"/>
      <c r="V26" s="9"/>
      <c r="W26" s="9"/>
      <c r="X26" s="9"/>
      <c r="Y26" s="9"/>
      <c r="Z26" s="9"/>
    </row>
    <row r="27" spans="1:33" x14ac:dyDescent="0.2">
      <c r="A27" s="44" t="s">
        <v>83</v>
      </c>
      <c r="F27" s="22"/>
      <c r="R27" s="9"/>
      <c r="S27" s="9"/>
      <c r="T27" s="9"/>
      <c r="U27" s="9"/>
      <c r="V27" s="9"/>
      <c r="W27" s="9"/>
      <c r="X27" s="9"/>
      <c r="Y27" s="9"/>
      <c r="Z27" s="9"/>
    </row>
    <row r="28" spans="1:33" x14ac:dyDescent="0.2">
      <c r="A28" s="50"/>
      <c r="B28" s="9">
        <v>12.95074</v>
      </c>
      <c r="D28" s="9">
        <v>11.438179999999999</v>
      </c>
      <c r="E28" s="9">
        <v>11.478820000000001</v>
      </c>
      <c r="F28" s="22"/>
      <c r="G28" s="9">
        <v>11.127269999999999</v>
      </c>
      <c r="H28" s="9">
        <v>11.127269999999999</v>
      </c>
      <c r="I28" s="9">
        <v>10.862439999999999</v>
      </c>
      <c r="J28" s="9">
        <v>10.278460000000001</v>
      </c>
      <c r="K28" s="9">
        <v>10.423069999999999</v>
      </c>
      <c r="L28" s="9">
        <v>10.149609999999999</v>
      </c>
      <c r="M28" s="9">
        <v>10.247030000000001</v>
      </c>
      <c r="N28" s="9">
        <v>9.9318570000000008</v>
      </c>
      <c r="O28" s="9">
        <v>10.061529999999999</v>
      </c>
      <c r="P28" s="9">
        <v>9.7886819999999997</v>
      </c>
      <c r="R28" s="9"/>
      <c r="S28" s="9"/>
      <c r="T28" s="9"/>
      <c r="U28" s="9"/>
      <c r="V28" s="9"/>
      <c r="W28" s="9"/>
      <c r="X28" s="9"/>
      <c r="Y28" s="9"/>
      <c r="Z28" s="9"/>
    </row>
    <row r="29" spans="1:33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R29" s="9"/>
      <c r="S29" s="9"/>
      <c r="T29" s="9"/>
      <c r="U29" s="9"/>
      <c r="V29" s="9"/>
      <c r="W29" s="9"/>
      <c r="X29" s="9"/>
      <c r="Y29" s="9"/>
      <c r="Z29" s="9"/>
    </row>
    <row r="30" spans="1:33" x14ac:dyDescent="0.2">
      <c r="A30" s="50"/>
      <c r="B30" s="9">
        <v>15.14493</v>
      </c>
      <c r="D30" s="9">
        <v>14.18568</v>
      </c>
      <c r="E30" s="9">
        <v>13.9727</v>
      </c>
      <c r="F30" s="22"/>
      <c r="G30" s="9">
        <v>13.875640000000001</v>
      </c>
      <c r="H30" s="9">
        <v>13.875640000000001</v>
      </c>
      <c r="I30" s="9">
        <v>13.47275</v>
      </c>
      <c r="J30" s="9">
        <v>13.505190000000001</v>
      </c>
      <c r="K30" s="9">
        <v>13.301500000000001</v>
      </c>
      <c r="L30" s="9">
        <v>13.033569999999999</v>
      </c>
      <c r="M30" s="9">
        <v>13.063090000000001</v>
      </c>
      <c r="N30" s="9">
        <v>12.920809999999999</v>
      </c>
      <c r="O30" s="9">
        <v>13.10871</v>
      </c>
      <c r="P30" s="9">
        <v>12.983650000000001</v>
      </c>
      <c r="R30" s="9"/>
      <c r="S30" s="9"/>
      <c r="T30" s="9"/>
      <c r="U30" s="9"/>
      <c r="V30" s="9"/>
      <c r="W30" s="9"/>
      <c r="X30" s="9"/>
      <c r="Y30" s="9"/>
      <c r="Z30" s="9"/>
    </row>
    <row r="31" spans="1:33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R31" s="9"/>
      <c r="S31" s="9"/>
      <c r="T31" s="9"/>
      <c r="U31" s="9"/>
      <c r="V31" s="9"/>
      <c r="W31" s="9"/>
      <c r="X31" s="9"/>
      <c r="Y31" s="9"/>
      <c r="Z31" s="9"/>
    </row>
    <row r="32" spans="1:33" x14ac:dyDescent="0.2">
      <c r="A32" s="50"/>
      <c r="B32" s="9">
        <v>17.02591</v>
      </c>
      <c r="D32" s="9">
        <v>16.009509999999999</v>
      </c>
      <c r="E32" s="9">
        <v>15.89025</v>
      </c>
      <c r="F32" s="22"/>
      <c r="G32" s="9">
        <v>16.214770000000001</v>
      </c>
      <c r="H32" s="9">
        <v>16.214770000000001</v>
      </c>
      <c r="I32" s="9">
        <v>15.70025</v>
      </c>
      <c r="J32" s="9">
        <v>15.511889999999999</v>
      </c>
      <c r="K32" s="9">
        <v>15.37998</v>
      </c>
      <c r="L32" s="9">
        <v>15.19821</v>
      </c>
      <c r="M32" s="9">
        <v>15.08755</v>
      </c>
      <c r="N32" s="9">
        <v>15.23212</v>
      </c>
      <c r="O32" s="9">
        <v>15.067830000000001</v>
      </c>
      <c r="P32" s="9">
        <v>15.16412</v>
      </c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16" t="s">
        <v>26</v>
      </c>
      <c r="F34" s="22"/>
      <c r="Q34" s="9"/>
      <c r="R34" s="9"/>
      <c r="S34" s="9"/>
      <c r="T34" s="9"/>
    </row>
    <row r="35" spans="1:26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</row>
    <row r="36" spans="1:26" x14ac:dyDescent="0.2">
      <c r="A36" s="50"/>
      <c r="B36" s="9">
        <v>12.935689999999999</v>
      </c>
      <c r="D36" s="9">
        <v>11.48372</v>
      </c>
      <c r="E36" s="9">
        <v>11.45757</v>
      </c>
      <c r="F36" s="22"/>
      <c r="G36" s="9">
        <v>11.13672</v>
      </c>
      <c r="H36" s="9">
        <v>11.13672</v>
      </c>
      <c r="I36" s="9">
        <v>10.879060000000001</v>
      </c>
      <c r="J36" s="9">
        <v>10.30756</v>
      </c>
      <c r="K36" s="9">
        <v>10.452489999999999</v>
      </c>
      <c r="L36" s="9">
        <v>10.149609999999999</v>
      </c>
      <c r="M36" s="9">
        <v>10.215059999999999</v>
      </c>
      <c r="N36" s="9">
        <v>9.9225630000000002</v>
      </c>
      <c r="O36" s="9">
        <v>10.072469999999999</v>
      </c>
      <c r="P36" s="9">
        <v>9.8148680000000006</v>
      </c>
      <c r="Q36" s="9"/>
      <c r="R36" s="9"/>
      <c r="S36" s="9"/>
      <c r="T36" s="9"/>
      <c r="W36" s="9"/>
      <c r="X36" s="9"/>
      <c r="Y36" s="9"/>
    </row>
    <row r="37" spans="1:26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  <c r="W37" s="9"/>
      <c r="X37" s="9"/>
      <c r="Y37" s="9"/>
    </row>
    <row r="38" spans="1:26" x14ac:dyDescent="0.2">
      <c r="A38" s="50"/>
      <c r="B38" s="9">
        <v>15.14385</v>
      </c>
      <c r="D38" s="9">
        <v>14.24126</v>
      </c>
      <c r="E38" s="9">
        <v>14.03599</v>
      </c>
      <c r="F38" s="22"/>
      <c r="G38" s="9">
        <v>13.90188</v>
      </c>
      <c r="H38" s="9">
        <v>13.90188</v>
      </c>
      <c r="I38" s="9">
        <v>13.426729999999999</v>
      </c>
      <c r="J38" s="9">
        <v>13.49972</v>
      </c>
      <c r="K38" s="9">
        <v>13.27303</v>
      </c>
      <c r="L38" s="9">
        <v>13.033569999999999</v>
      </c>
      <c r="M38" s="9">
        <v>13.0649</v>
      </c>
      <c r="N38" s="9">
        <v>12.922219999999999</v>
      </c>
      <c r="O38" s="9">
        <v>13.118320000000001</v>
      </c>
      <c r="P38" s="9">
        <v>12.954789999999999</v>
      </c>
      <c r="Q38" s="9"/>
      <c r="R38" s="9"/>
      <c r="S38" s="9"/>
      <c r="T38" s="9"/>
      <c r="W38" s="9"/>
      <c r="X38" s="9"/>
      <c r="Y38" s="9"/>
    </row>
    <row r="39" spans="1:26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  <c r="R39" s="9"/>
      <c r="S39" s="9"/>
      <c r="T39" s="9"/>
      <c r="W39" s="9"/>
      <c r="X39" s="9"/>
      <c r="Y39" s="9"/>
    </row>
    <row r="40" spans="1:26" x14ac:dyDescent="0.2">
      <c r="A40" s="50"/>
      <c r="B40" s="9">
        <v>17.02591</v>
      </c>
      <c r="C40" s="22"/>
      <c r="D40" s="9">
        <v>16.130199999999999</v>
      </c>
      <c r="E40" s="9">
        <v>15.87829</v>
      </c>
      <c r="F40" s="22"/>
      <c r="G40" s="9">
        <v>16.194610000000001</v>
      </c>
      <c r="H40" s="9">
        <v>16.194610000000001</v>
      </c>
      <c r="I40" s="9">
        <v>15.668100000000001</v>
      </c>
      <c r="J40" s="9">
        <v>15.434799999999999</v>
      </c>
      <c r="K40" s="9">
        <v>15.30925</v>
      </c>
      <c r="L40" s="9">
        <v>15.19821</v>
      </c>
      <c r="M40" s="9">
        <v>15.099259999999999</v>
      </c>
      <c r="N40" s="9">
        <v>15.215260000000001</v>
      </c>
      <c r="O40" s="9">
        <v>15.122590000000001</v>
      </c>
      <c r="P40" s="9">
        <v>15.1738</v>
      </c>
      <c r="R40" s="9"/>
      <c r="S40" s="9"/>
      <c r="T40" s="9"/>
      <c r="W40" s="9"/>
      <c r="X40" s="9"/>
      <c r="Y40" s="9"/>
    </row>
    <row r="41" spans="1:26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  <c r="R41" s="9"/>
      <c r="S41" s="9"/>
      <c r="T41" s="9"/>
      <c r="W41" s="9"/>
      <c r="X41" s="9"/>
      <c r="Y41" s="9"/>
    </row>
    <row r="42" spans="1:26" x14ac:dyDescent="0.2">
      <c r="B42" s="22"/>
      <c r="C42" s="22"/>
      <c r="D42" s="22"/>
      <c r="E42" s="22"/>
      <c r="F42" s="22"/>
      <c r="R42" s="9"/>
      <c r="S42" s="9"/>
      <c r="T42" s="9"/>
      <c r="W42" s="9"/>
      <c r="X42" s="9"/>
      <c r="Y42" s="9"/>
    </row>
    <row r="43" spans="1:26" x14ac:dyDescent="0.2">
      <c r="B43" s="22"/>
      <c r="C43" s="22"/>
      <c r="D43" s="22"/>
      <c r="E43" s="22"/>
      <c r="F43" s="22"/>
      <c r="R43" s="9"/>
      <c r="S43" s="9"/>
      <c r="T43" s="9"/>
      <c r="W43" s="9"/>
      <c r="X43" s="9"/>
      <c r="Y43" s="9"/>
    </row>
    <row r="44" spans="1:26" x14ac:dyDescent="0.2">
      <c r="R44" s="9"/>
      <c r="S44" s="9"/>
      <c r="T44" s="9"/>
      <c r="W44" s="9"/>
      <c r="X44" s="9"/>
      <c r="Y44" s="9"/>
    </row>
    <row r="45" spans="1:26" x14ac:dyDescent="0.2">
      <c r="I45" s="39"/>
      <c r="J45" s="39"/>
      <c r="K45" s="39"/>
      <c r="L45" s="39"/>
      <c r="R45" s="9"/>
      <c r="S45" s="9"/>
      <c r="T45" s="9"/>
      <c r="W45" s="9"/>
      <c r="X45" s="9"/>
      <c r="Y45" s="9"/>
    </row>
  </sheetData>
  <mergeCells count="2">
    <mergeCell ref="D1:E1"/>
    <mergeCell ref="G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2B9-CF8F-CE4D-8ECC-F01D0CB189A3}">
  <sheetPr>
    <tabColor rgb="FFFF0000"/>
  </sheetPr>
  <dimension ref="A1:AK45"/>
  <sheetViews>
    <sheetView tabSelected="1" zoomScale="90" workbookViewId="0">
      <selection activeCell="J46" sqref="J46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8.164062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7" x14ac:dyDescent="0.2">
      <c r="B1" s="23" t="s">
        <v>53</v>
      </c>
      <c r="C1" s="23"/>
      <c r="D1" s="103" t="s">
        <v>23</v>
      </c>
      <c r="E1" s="101"/>
      <c r="F1" s="24"/>
      <c r="G1" s="102" t="s">
        <v>25</v>
      </c>
      <c r="H1" s="102"/>
      <c r="I1" s="102"/>
      <c r="J1" s="102"/>
      <c r="K1" s="102"/>
      <c r="L1" s="102"/>
      <c r="M1" s="102"/>
      <c r="N1" s="102"/>
      <c r="O1" s="102"/>
      <c r="P1" s="102"/>
    </row>
    <row r="2" spans="1:37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7" ht="17" customHeight="1" x14ac:dyDescent="0.2">
      <c r="A3" s="81" t="s">
        <v>180</v>
      </c>
      <c r="B3" s="71">
        <v>7.4207489999999998</v>
      </c>
      <c r="C3" s="22">
        <f>(B3+D3)/2</f>
        <v>7.7356175</v>
      </c>
      <c r="D3" s="71">
        <v>8.0504859999999994</v>
      </c>
      <c r="E3" s="71">
        <v>7.7569520000000001</v>
      </c>
      <c r="F3" s="22">
        <f>(E3+G3)/2</f>
        <v>8.0846090000000004</v>
      </c>
      <c r="G3" s="9">
        <v>8.4122660000000007</v>
      </c>
      <c r="H3" s="9">
        <v>8.2754159999999999</v>
      </c>
      <c r="I3" s="9">
        <v>8.2940690000000004</v>
      </c>
      <c r="J3" s="9">
        <v>8.5329689999999996</v>
      </c>
      <c r="K3" s="9">
        <v>7.8886539999999998</v>
      </c>
      <c r="L3" s="12">
        <v>8.2339420000000008</v>
      </c>
      <c r="M3" s="12">
        <v>8.0446639999999991</v>
      </c>
      <c r="N3" s="12">
        <v>8.6482989999999997</v>
      </c>
      <c r="O3" s="12">
        <v>8.4143899999999991</v>
      </c>
      <c r="P3" s="12">
        <v>8.1941500000000005</v>
      </c>
      <c r="R3" s="53" t="s">
        <v>82</v>
      </c>
      <c r="U3" s="9"/>
      <c r="V3" s="6"/>
      <c r="W3" s="6" t="s">
        <v>54</v>
      </c>
      <c r="X3" s="82" t="s">
        <v>24</v>
      </c>
      <c r="Y3" s="82" t="s">
        <v>45</v>
      </c>
      <c r="Z3" s="82" t="s">
        <v>51</v>
      </c>
      <c r="AA3" s="82" t="s">
        <v>46</v>
      </c>
      <c r="AB3" s="82" t="s">
        <v>47</v>
      </c>
      <c r="AC3" s="82" t="s">
        <v>48</v>
      </c>
      <c r="AD3" s="82" t="s">
        <v>49</v>
      </c>
      <c r="AE3" s="82" t="s">
        <v>30</v>
      </c>
      <c r="AF3" s="82" t="s">
        <v>42</v>
      </c>
      <c r="AG3" s="82" t="s">
        <v>43</v>
      </c>
      <c r="AH3" s="82" t="s">
        <v>44</v>
      </c>
      <c r="AI3" s="82" t="s">
        <v>31</v>
      </c>
      <c r="AJ3" s="92"/>
      <c r="AK3" s="92"/>
    </row>
    <row r="4" spans="1:37" x14ac:dyDescent="0.2">
      <c r="A4" s="81" t="s">
        <v>181</v>
      </c>
      <c r="B4" s="71">
        <v>7.1915630000000004</v>
      </c>
      <c r="C4" s="22">
        <f>(B4+D4)/2</f>
        <v>7.3925184999999995</v>
      </c>
      <c r="D4" s="71">
        <v>7.5934739999999996</v>
      </c>
      <c r="E4" s="71">
        <v>7.3440289999999999</v>
      </c>
      <c r="F4" s="22">
        <f>(E4+G4)/2</f>
        <v>7.6221940000000004</v>
      </c>
      <c r="G4" s="9">
        <v>7.9003589999999999</v>
      </c>
      <c r="H4" s="9">
        <v>8.402234</v>
      </c>
      <c r="I4" s="9">
        <v>8.1671779999999998</v>
      </c>
      <c r="J4" s="9">
        <v>8.3035420000000002</v>
      </c>
      <c r="K4" s="9">
        <v>8.0742309999999993</v>
      </c>
      <c r="L4" s="9">
        <v>8.0520499999999995</v>
      </c>
      <c r="M4" s="9">
        <v>7.8639599999999996</v>
      </c>
      <c r="N4" s="9">
        <v>8.1198599999999992</v>
      </c>
      <c r="O4" s="9">
        <v>7.6913109999999998</v>
      </c>
      <c r="P4" s="9">
        <v>7.3158880000000002</v>
      </c>
      <c r="Q4" s="9"/>
      <c r="R4" s="9"/>
      <c r="S4" s="9"/>
      <c r="T4" s="9"/>
      <c r="U4" s="9"/>
      <c r="V4" s="77" t="s">
        <v>170</v>
      </c>
      <c r="W4" s="9">
        <v>1.53037</v>
      </c>
      <c r="X4" s="5">
        <v>1.5125660000000001</v>
      </c>
      <c r="Y4" s="12">
        <v>1.5134369999999999</v>
      </c>
      <c r="Z4" s="12">
        <v>1.501563</v>
      </c>
      <c r="AA4" s="12">
        <v>1.5104679999999999</v>
      </c>
      <c r="AB4" s="12">
        <v>1.513236</v>
      </c>
      <c r="AC4" s="12">
        <v>1.511539</v>
      </c>
      <c r="AD4" s="12">
        <v>1.508289</v>
      </c>
      <c r="AE4" s="12">
        <v>1.5127699999999999</v>
      </c>
      <c r="AF4" s="12">
        <v>1.512337</v>
      </c>
      <c r="AG4" s="12">
        <v>1.5121960000000001</v>
      </c>
      <c r="AH4" s="12">
        <v>1.518777</v>
      </c>
      <c r="AI4" s="12">
        <v>1.5232650000000001</v>
      </c>
    </row>
    <row r="5" spans="1:37" ht="19" x14ac:dyDescent="0.25">
      <c r="A5" s="36" t="s">
        <v>13</v>
      </c>
      <c r="F5" s="9"/>
      <c r="Q5" s="9"/>
      <c r="R5" s="9"/>
      <c r="S5" s="88"/>
      <c r="T5" s="88"/>
      <c r="U5" s="88"/>
      <c r="V5" s="77" t="s">
        <v>171</v>
      </c>
      <c r="W5" s="9">
        <v>57.092869999999998</v>
      </c>
      <c r="X5" s="5">
        <v>57.079560000000001</v>
      </c>
      <c r="Y5" s="12">
        <v>57.158180000000002</v>
      </c>
      <c r="Z5" s="12">
        <v>57.248489999999997</v>
      </c>
      <c r="AA5" s="12">
        <v>57.283619999999999</v>
      </c>
      <c r="AB5" s="12">
        <v>57.279789999999998</v>
      </c>
      <c r="AC5" s="12">
        <v>57.279449999999997</v>
      </c>
      <c r="AD5" s="12">
        <v>57.39987</v>
      </c>
      <c r="AE5" s="12">
        <v>57.497140000000002</v>
      </c>
      <c r="AF5" s="12">
        <v>57.51914</v>
      </c>
      <c r="AG5" s="12">
        <v>57.487270000000002</v>
      </c>
      <c r="AH5" s="12">
        <v>57.494370000000004</v>
      </c>
      <c r="AI5" s="12">
        <v>57.655479999999997</v>
      </c>
    </row>
    <row r="6" spans="1:37" x14ac:dyDescent="0.2">
      <c r="A6" s="46" t="s">
        <v>32</v>
      </c>
      <c r="F6" s="22"/>
      <c r="Q6" s="9"/>
      <c r="R6" s="9"/>
      <c r="S6" s="5"/>
      <c r="T6" s="9"/>
      <c r="U6" s="5"/>
      <c r="V6" s="77" t="s">
        <v>172</v>
      </c>
      <c r="W6" s="9">
        <v>50.353700000000003</v>
      </c>
      <c r="X6" s="5">
        <v>51.424160000000001</v>
      </c>
      <c r="Y6" s="12">
        <v>50.243569999999998</v>
      </c>
      <c r="Z6" s="12">
        <v>52.141919999999999</v>
      </c>
      <c r="AA6" s="12">
        <v>53.217239999999997</v>
      </c>
      <c r="AB6" s="12">
        <v>54.890099999999997</v>
      </c>
      <c r="AC6" s="12">
        <v>55.852629999999998</v>
      </c>
      <c r="AD6" s="12">
        <v>53.236609999999999</v>
      </c>
      <c r="AE6" s="12">
        <v>54.645350000000001</v>
      </c>
      <c r="AF6" s="12">
        <v>54.484119999999997</v>
      </c>
      <c r="AG6" s="12">
        <v>54.688180000000003</v>
      </c>
      <c r="AH6" s="12">
        <v>57.721380000000003</v>
      </c>
      <c r="AI6" s="12">
        <v>54.543979999999998</v>
      </c>
    </row>
    <row r="7" spans="1:37" x14ac:dyDescent="0.2">
      <c r="A7" s="43"/>
      <c r="B7" s="52"/>
      <c r="D7" s="73"/>
      <c r="E7" s="73"/>
      <c r="F7" s="5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5"/>
      <c r="T7" s="9"/>
      <c r="U7" s="5"/>
      <c r="V7" s="9" t="s">
        <v>183</v>
      </c>
      <c r="W7" s="9">
        <v>234.43469999999999</v>
      </c>
      <c r="X7" s="9">
        <v>222.9973</v>
      </c>
      <c r="Y7" s="12">
        <v>218.86019999999999</v>
      </c>
      <c r="Z7" s="12">
        <v>217.05340000000001</v>
      </c>
      <c r="AA7" s="12">
        <v>211.94239999999999</v>
      </c>
      <c r="AB7" s="12">
        <v>210.06020000000001</v>
      </c>
      <c r="AC7" s="12">
        <v>206.5127</v>
      </c>
      <c r="AD7" s="12">
        <v>203.1362</v>
      </c>
      <c r="AE7" s="12">
        <v>204.3511</v>
      </c>
      <c r="AF7" s="12">
        <v>204.0872</v>
      </c>
      <c r="AG7" s="12">
        <v>195.47559999999999</v>
      </c>
      <c r="AH7" s="12">
        <v>202.37270000000001</v>
      </c>
      <c r="AI7" s="12">
        <v>196.23410000000001</v>
      </c>
    </row>
    <row r="8" spans="1:37" x14ac:dyDescent="0.2">
      <c r="A8" s="44" t="s">
        <v>33</v>
      </c>
      <c r="F8" s="22"/>
      <c r="Q8" s="9"/>
      <c r="R8" s="9"/>
      <c r="S8" s="5"/>
      <c r="T8" s="9"/>
      <c r="U8" s="5"/>
      <c r="V8" s="9" t="s">
        <v>174</v>
      </c>
      <c r="W8" s="12">
        <v>136.30590000000001</v>
      </c>
      <c r="X8" s="12">
        <v>129.63550000000001</v>
      </c>
      <c r="Y8" s="12">
        <v>130.03129999999999</v>
      </c>
      <c r="Z8" s="12">
        <v>128.70259999999999</v>
      </c>
      <c r="AA8" s="12">
        <v>128.71680000000001</v>
      </c>
      <c r="AB8" s="12">
        <v>128.11850000000001</v>
      </c>
      <c r="AC8" s="12">
        <v>127.05289999999999</v>
      </c>
      <c r="AD8" s="12">
        <v>125.1794</v>
      </c>
      <c r="AE8" s="12">
        <v>123.4157</v>
      </c>
      <c r="AF8" s="12">
        <v>124.4999</v>
      </c>
      <c r="AG8" s="12">
        <v>124.8627</v>
      </c>
      <c r="AH8" s="12">
        <v>126.0103</v>
      </c>
      <c r="AI8" s="12">
        <v>126.9683</v>
      </c>
    </row>
    <row r="9" spans="1:37" x14ac:dyDescent="0.2">
      <c r="A9" s="43"/>
      <c r="B9" s="52"/>
      <c r="D9" s="73"/>
      <c r="E9" s="73"/>
      <c r="F9" s="5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175</v>
      </c>
      <c r="W9" s="12">
        <v>0.3277042</v>
      </c>
      <c r="X9" s="12">
        <v>0.26452720000000002</v>
      </c>
      <c r="Y9" s="12">
        <v>0.22384860000000001</v>
      </c>
      <c r="Z9" s="12">
        <v>0.19410050000000001</v>
      </c>
      <c r="AA9" s="12">
        <v>0.18154100000000001</v>
      </c>
      <c r="AB9" s="12">
        <v>0.2098534</v>
      </c>
      <c r="AC9" s="12">
        <v>0.19631419999999999</v>
      </c>
      <c r="AD9" s="12">
        <v>0.1852299</v>
      </c>
      <c r="AE9" s="12">
        <v>0.16395390000000001</v>
      </c>
      <c r="AF9" s="12">
        <v>0.1733345</v>
      </c>
      <c r="AG9" s="12">
        <v>0.17701230000000001</v>
      </c>
      <c r="AH9" s="12">
        <v>0.15859509999999999</v>
      </c>
      <c r="AI9" s="12">
        <v>0.1343433</v>
      </c>
    </row>
    <row r="10" spans="1:37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72</v>
      </c>
      <c r="W10" s="12">
        <v>7.6778410000000005E-2</v>
      </c>
      <c r="X10" s="12">
        <v>0.3566201</v>
      </c>
      <c r="Y10" s="12">
        <v>0.37473289999999998</v>
      </c>
      <c r="Z10" s="12">
        <v>0.38516810000000001</v>
      </c>
      <c r="AA10" s="12">
        <v>0.3589136</v>
      </c>
      <c r="AB10" s="12">
        <v>0.3668669</v>
      </c>
      <c r="AC10" s="12">
        <v>0.37837999999999999</v>
      </c>
      <c r="AD10" s="12">
        <v>0.40695009999999998</v>
      </c>
      <c r="AE10" s="12">
        <v>0.33370100000000003</v>
      </c>
      <c r="AF10" s="12">
        <v>0.3567862</v>
      </c>
      <c r="AG10" s="12">
        <v>0.36649929999999997</v>
      </c>
      <c r="AH10" s="12">
        <v>0.46108589999999999</v>
      </c>
      <c r="AI10" s="12">
        <v>0.43487290000000001</v>
      </c>
    </row>
    <row r="11" spans="1:37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89"/>
      <c r="V11" s="89" t="s">
        <v>212</v>
      </c>
      <c r="W11" s="89">
        <v>97.538589999999999</v>
      </c>
      <c r="X11" s="90">
        <v>108.5891</v>
      </c>
      <c r="Y11" s="90">
        <v>110.4127</v>
      </c>
      <c r="Z11" s="12">
        <v>112.51739999999999</v>
      </c>
      <c r="AA11" s="12">
        <v>112.2492</v>
      </c>
      <c r="AB11" s="12">
        <v>111.285</v>
      </c>
      <c r="AC11" s="12">
        <v>115.1301</v>
      </c>
      <c r="AD11" s="12">
        <v>115.56100000000001</v>
      </c>
      <c r="AE11" s="12">
        <v>112.2954</v>
      </c>
      <c r="AF11" s="12">
        <v>113.4054</v>
      </c>
      <c r="AG11" s="12">
        <v>114.6656</v>
      </c>
      <c r="AH11" s="12">
        <v>121.5304</v>
      </c>
      <c r="AI11" s="12">
        <v>118.05459999999999</v>
      </c>
    </row>
    <row r="12" spans="1:37" x14ac:dyDescent="0.2">
      <c r="A12" s="43"/>
      <c r="B12" s="52"/>
      <c r="D12" s="71"/>
      <c r="E12" s="71"/>
      <c r="F12" s="2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89"/>
      <c r="V12" s="89"/>
      <c r="W12" s="91"/>
      <c r="X12" s="92"/>
      <c r="Y12" s="92"/>
      <c r="Z12" s="92"/>
      <c r="AA12" s="92"/>
      <c r="AB12" s="92"/>
      <c r="AC12" s="92"/>
      <c r="AD12" s="92"/>
      <c r="AE12" s="92"/>
      <c r="AF12" s="92"/>
      <c r="AG12" s="92"/>
    </row>
    <row r="13" spans="1:37" x14ac:dyDescent="0.2">
      <c r="A13" s="46" t="s">
        <v>35</v>
      </c>
      <c r="F13" s="22"/>
      <c r="Q13" s="9"/>
      <c r="R13" s="9"/>
      <c r="S13" s="9"/>
      <c r="T13" s="9"/>
      <c r="U13" s="89"/>
      <c r="V13" s="89"/>
      <c r="W13" s="89"/>
      <c r="X13" s="89" t="s">
        <v>166</v>
      </c>
      <c r="Y13" s="90"/>
      <c r="Z13" s="90"/>
      <c r="AA13" s="89"/>
      <c r="AB13" s="89"/>
      <c r="AC13" s="89"/>
      <c r="AD13" s="90"/>
      <c r="AE13" s="90"/>
      <c r="AF13" s="90"/>
      <c r="AG13" s="90"/>
    </row>
    <row r="14" spans="1:37" ht="17" thickBot="1" x14ac:dyDescent="0.25">
      <c r="A14" s="43"/>
      <c r="B14" s="52"/>
      <c r="D14" s="71"/>
      <c r="E14" s="71"/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78" t="s">
        <v>53</v>
      </c>
      <c r="W14" s="78" t="s">
        <v>168</v>
      </c>
      <c r="X14" s="79" t="s">
        <v>169</v>
      </c>
      <c r="Y14" s="80" t="s">
        <v>51</v>
      </c>
      <c r="Z14" s="80" t="s">
        <v>46</v>
      </c>
      <c r="AA14" s="80" t="s">
        <v>47</v>
      </c>
      <c r="AB14" s="80" t="s">
        <v>48</v>
      </c>
      <c r="AC14" s="80" t="s">
        <v>49</v>
      </c>
      <c r="AD14" s="80" t="s">
        <v>30</v>
      </c>
      <c r="AE14" s="80" t="s">
        <v>42</v>
      </c>
      <c r="AF14" s="80" t="s">
        <v>43</v>
      </c>
      <c r="AG14" s="80" t="s">
        <v>44</v>
      </c>
      <c r="AH14" s="80" t="s">
        <v>31</v>
      </c>
    </row>
    <row r="15" spans="1:37" x14ac:dyDescent="0.2">
      <c r="A15" s="27" t="s">
        <v>26</v>
      </c>
      <c r="F15" s="22"/>
      <c r="Q15" s="9"/>
      <c r="R15" s="9"/>
      <c r="S15" s="9"/>
      <c r="T15" s="9" t="s">
        <v>178</v>
      </c>
      <c r="U15" s="9" t="s">
        <v>167</v>
      </c>
      <c r="V15" s="9">
        <v>8828</v>
      </c>
      <c r="W15" s="9">
        <v>3641</v>
      </c>
      <c r="X15" s="12">
        <v>3436</v>
      </c>
      <c r="Y15" s="12">
        <v>2091</v>
      </c>
      <c r="Z15" s="12">
        <v>2208</v>
      </c>
      <c r="AA15" s="9">
        <v>2091</v>
      </c>
      <c r="AB15" s="9">
        <v>2022</v>
      </c>
      <c r="AC15" s="9">
        <v>2787</v>
      </c>
      <c r="AD15" s="12">
        <v>2868</v>
      </c>
      <c r="AE15" s="12">
        <v>2560</v>
      </c>
      <c r="AF15" s="12">
        <v>2708</v>
      </c>
      <c r="AG15" s="12">
        <v>2672</v>
      </c>
      <c r="AH15" s="12">
        <v>2793</v>
      </c>
    </row>
    <row r="16" spans="1:37" x14ac:dyDescent="0.2">
      <c r="A16" s="49" t="s">
        <v>32</v>
      </c>
      <c r="D16" s="18"/>
      <c r="E16" s="18"/>
      <c r="F16" s="57"/>
      <c r="Q16" s="9"/>
      <c r="R16" s="9"/>
      <c r="S16" s="9"/>
      <c r="T16" s="9" t="s">
        <v>176</v>
      </c>
      <c r="U16" s="83" t="s">
        <v>208</v>
      </c>
      <c r="V16" s="9">
        <v>135</v>
      </c>
      <c r="W16" s="9">
        <v>69</v>
      </c>
      <c r="X16" s="12">
        <v>111</v>
      </c>
      <c r="Y16" s="12">
        <v>772</v>
      </c>
      <c r="Z16" s="12">
        <v>574</v>
      </c>
      <c r="AA16" s="9">
        <v>557</v>
      </c>
      <c r="AB16" s="9">
        <v>462</v>
      </c>
      <c r="AC16" s="9">
        <v>889</v>
      </c>
      <c r="AD16" s="12">
        <v>987</v>
      </c>
      <c r="AE16" s="9">
        <v>938</v>
      </c>
      <c r="AF16" s="9">
        <v>996</v>
      </c>
      <c r="AG16" s="12">
        <v>1272</v>
      </c>
      <c r="AH16" s="9">
        <v>1205</v>
      </c>
      <c r="AI16" s="9" t="s">
        <v>184</v>
      </c>
    </row>
    <row r="17" spans="1:34" x14ac:dyDescent="0.2">
      <c r="A17" s="43"/>
      <c r="B17" s="99">
        <v>7.2376399999999999</v>
      </c>
      <c r="C17" s="22"/>
      <c r="D17" s="71">
        <v>9.0180150000000001</v>
      </c>
      <c r="E17" s="71">
        <v>8.7587290000000007</v>
      </c>
      <c r="F17" s="22"/>
      <c r="G17" s="9">
        <v>10.091760000000001</v>
      </c>
      <c r="H17" s="9">
        <v>11.077159999999999</v>
      </c>
      <c r="I17" s="9">
        <v>10.42567</v>
      </c>
      <c r="J17" s="9">
        <v>11.136939999999999</v>
      </c>
      <c r="K17" s="9">
        <v>9.4527990000000006</v>
      </c>
      <c r="L17" s="9">
        <v>9.9945660000000007</v>
      </c>
      <c r="M17" s="9">
        <v>9.3935010000000005</v>
      </c>
      <c r="N17" s="9">
        <v>9.1409289999999999</v>
      </c>
      <c r="O17" s="9">
        <v>8.9918680000000002</v>
      </c>
      <c r="P17" s="9">
        <v>8.8282410000000002</v>
      </c>
      <c r="Q17" s="9"/>
      <c r="R17" s="9"/>
      <c r="S17" s="9"/>
      <c r="T17" s="9"/>
      <c r="U17" s="77" t="s">
        <v>170</v>
      </c>
      <c r="V17" s="9">
        <v>0</v>
      </c>
      <c r="W17" s="9">
        <v>0</v>
      </c>
      <c r="X17" s="12">
        <v>0</v>
      </c>
      <c r="Y17" s="12">
        <v>0</v>
      </c>
      <c r="Z17" s="12">
        <v>0</v>
      </c>
      <c r="AA17" s="9">
        <v>0</v>
      </c>
      <c r="AB17" s="9">
        <v>0</v>
      </c>
      <c r="AC17" s="9">
        <v>0</v>
      </c>
      <c r="AD17" s="12">
        <v>0</v>
      </c>
      <c r="AE17" s="9">
        <v>0</v>
      </c>
      <c r="AF17" s="9">
        <v>0</v>
      </c>
      <c r="AG17" s="12">
        <v>0</v>
      </c>
      <c r="AH17" s="9">
        <v>0</v>
      </c>
    </row>
    <row r="18" spans="1:34" x14ac:dyDescent="0.2">
      <c r="A18" s="49" t="s">
        <v>33</v>
      </c>
      <c r="D18" s="18"/>
      <c r="E18" s="18"/>
      <c r="Q18" s="9"/>
      <c r="R18" s="9"/>
      <c r="S18" s="9"/>
      <c r="T18" s="9"/>
      <c r="U18" s="77" t="s">
        <v>171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</row>
    <row r="19" spans="1:34" x14ac:dyDescent="0.2">
      <c r="A19" s="43"/>
      <c r="B19" s="52">
        <v>6.9525930000000002</v>
      </c>
      <c r="C19" s="22"/>
      <c r="D19" s="72">
        <v>7.5181529999999999</v>
      </c>
      <c r="E19" s="72">
        <v>7.3139279999999998</v>
      </c>
      <c r="F19" s="22"/>
      <c r="G19" s="12">
        <v>8.4189430000000005</v>
      </c>
      <c r="H19" s="12">
        <v>9.4356439999999999</v>
      </c>
      <c r="I19" s="9">
        <v>8.3714480000000009</v>
      </c>
      <c r="J19" s="9">
        <v>9.3021840000000005</v>
      </c>
      <c r="K19" s="9">
        <v>9.4305129999999995</v>
      </c>
      <c r="L19" s="9">
        <v>8.4042019999999997</v>
      </c>
      <c r="M19" s="9">
        <v>8.5823079999999994</v>
      </c>
      <c r="N19" s="9">
        <v>9.0059579999999997</v>
      </c>
      <c r="O19" s="12">
        <v>7.9782489999999999</v>
      </c>
      <c r="P19" s="12">
        <v>8.1918889999999998</v>
      </c>
      <c r="Q19" s="9"/>
      <c r="R19" s="9"/>
      <c r="S19" s="9"/>
      <c r="T19" s="9"/>
      <c r="U19" s="77" t="s">
        <v>172</v>
      </c>
      <c r="V19" s="12">
        <v>3470</v>
      </c>
      <c r="W19" s="12">
        <v>602</v>
      </c>
      <c r="X19" s="12">
        <v>418</v>
      </c>
      <c r="Y19" s="12">
        <v>294</v>
      </c>
      <c r="Z19" s="12">
        <v>246</v>
      </c>
      <c r="AA19" s="12">
        <v>204</v>
      </c>
      <c r="AB19" s="12">
        <v>152</v>
      </c>
      <c r="AC19" s="12">
        <v>230</v>
      </c>
      <c r="AD19" s="12">
        <v>225</v>
      </c>
      <c r="AE19" s="12">
        <v>285</v>
      </c>
      <c r="AF19" s="12">
        <v>183</v>
      </c>
      <c r="AG19" s="12">
        <v>214</v>
      </c>
      <c r="AH19" s="12">
        <v>277</v>
      </c>
    </row>
    <row r="20" spans="1:34" x14ac:dyDescent="0.2">
      <c r="A20" s="49" t="s">
        <v>34</v>
      </c>
      <c r="D20" s="18"/>
      <c r="E20" s="18"/>
      <c r="G20" s="100"/>
      <c r="Q20" s="9"/>
      <c r="R20" s="9"/>
      <c r="S20" s="9"/>
      <c r="T20" s="9"/>
      <c r="U20" s="9" t="s">
        <v>183</v>
      </c>
      <c r="V20" s="12">
        <v>0</v>
      </c>
      <c r="W20" s="12">
        <v>581</v>
      </c>
      <c r="X20" s="12">
        <v>397</v>
      </c>
      <c r="Y20" s="12">
        <v>292</v>
      </c>
      <c r="Z20" s="12">
        <v>246</v>
      </c>
      <c r="AA20" s="12">
        <v>204</v>
      </c>
      <c r="AB20" s="12">
        <v>152</v>
      </c>
      <c r="AC20" s="12">
        <v>230</v>
      </c>
      <c r="AD20" s="12">
        <v>225</v>
      </c>
      <c r="AE20" s="12">
        <v>285</v>
      </c>
      <c r="AF20" s="12">
        <v>183</v>
      </c>
      <c r="AG20" s="12">
        <v>214</v>
      </c>
      <c r="AH20" s="12">
        <v>277</v>
      </c>
    </row>
    <row r="21" spans="1:34" x14ac:dyDescent="0.2">
      <c r="A21" s="43"/>
      <c r="B21" s="52">
        <v>6.5228929999999998</v>
      </c>
      <c r="C21" s="22"/>
      <c r="D21" s="71">
        <v>6.5074719999999999</v>
      </c>
      <c r="E21" s="71">
        <v>6.7975570000000003</v>
      </c>
      <c r="F21" s="22"/>
      <c r="G21" s="12">
        <v>7.3126959999999999</v>
      </c>
      <c r="H21" s="12">
        <v>6.904712</v>
      </c>
      <c r="I21" s="9">
        <v>7.8444450000000003</v>
      </c>
      <c r="J21" s="9">
        <v>7.292675</v>
      </c>
      <c r="K21" s="9">
        <v>7.7460699999999996</v>
      </c>
      <c r="L21" s="9">
        <v>8.3968600000000002</v>
      </c>
      <c r="M21" s="9">
        <v>7.9054250000000001</v>
      </c>
      <c r="N21" s="9">
        <v>8.5546050000000005</v>
      </c>
      <c r="O21" s="12">
        <v>7.6808509999999997</v>
      </c>
      <c r="P21" s="12">
        <v>6.887086</v>
      </c>
      <c r="Q21" s="9"/>
      <c r="S21" s="9"/>
      <c r="T21" s="9"/>
      <c r="U21" s="9" t="s">
        <v>174</v>
      </c>
      <c r="V21" s="12">
        <v>2231</v>
      </c>
      <c r="W21" s="12">
        <v>453</v>
      </c>
      <c r="X21" s="12">
        <v>372</v>
      </c>
      <c r="Y21" s="12">
        <v>209</v>
      </c>
      <c r="Z21" s="12">
        <v>212</v>
      </c>
      <c r="AA21" s="12">
        <v>256</v>
      </c>
      <c r="AB21" s="12">
        <v>154</v>
      </c>
      <c r="AC21" s="12">
        <v>201</v>
      </c>
      <c r="AD21" s="12">
        <v>161</v>
      </c>
      <c r="AE21" s="12">
        <v>198</v>
      </c>
      <c r="AF21" s="12">
        <v>153</v>
      </c>
      <c r="AG21" s="12">
        <v>152</v>
      </c>
      <c r="AH21" s="12">
        <v>241</v>
      </c>
    </row>
    <row r="22" spans="1:34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  <c r="S22" s="83"/>
      <c r="T22" s="9"/>
      <c r="U22" s="9" t="s">
        <v>175</v>
      </c>
      <c r="V22" s="12">
        <v>2</v>
      </c>
      <c r="W22" s="12">
        <v>0</v>
      </c>
      <c r="X22" s="12">
        <v>0</v>
      </c>
      <c r="Y22" s="12">
        <v>4</v>
      </c>
      <c r="Z22" s="12">
        <v>8</v>
      </c>
      <c r="AA22" s="12">
        <v>2</v>
      </c>
      <c r="AB22" s="12">
        <v>1</v>
      </c>
      <c r="AC22" s="12">
        <v>3</v>
      </c>
      <c r="AD22" s="12">
        <v>0</v>
      </c>
      <c r="AE22" s="12">
        <v>2</v>
      </c>
      <c r="AF22" s="12">
        <v>1</v>
      </c>
      <c r="AG22" s="12">
        <v>3</v>
      </c>
      <c r="AH22" s="12">
        <v>0</v>
      </c>
    </row>
    <row r="23" spans="1:34" x14ac:dyDescent="0.2">
      <c r="A23" s="43"/>
      <c r="B23" s="52">
        <v>7.1100320000000004</v>
      </c>
      <c r="C23" s="22"/>
      <c r="D23" s="71">
        <v>6.3365299999999998</v>
      </c>
      <c r="E23" s="71">
        <v>5.9263899999999996</v>
      </c>
      <c r="F23" s="22"/>
      <c r="G23" s="9">
        <v>6.0578479999999999</v>
      </c>
      <c r="H23" s="9">
        <v>7.6446249999999996</v>
      </c>
      <c r="I23" s="9">
        <v>6.9819490000000002</v>
      </c>
      <c r="J23" s="9">
        <v>7.2628539999999999</v>
      </c>
      <c r="K23" s="9">
        <v>6.3524039999999999</v>
      </c>
      <c r="L23" s="9">
        <v>6.5103390000000001</v>
      </c>
      <c r="M23" s="9">
        <v>6.9563959999999998</v>
      </c>
      <c r="N23" s="9">
        <v>6.7994729999999999</v>
      </c>
      <c r="O23" s="12">
        <v>7.2690720000000004</v>
      </c>
      <c r="P23" s="12">
        <v>6.6817339999999996</v>
      </c>
      <c r="Q23" s="9"/>
      <c r="S23" s="83"/>
      <c r="T23" s="9"/>
      <c r="U23" s="9" t="s">
        <v>72</v>
      </c>
      <c r="V23" s="83">
        <v>4339</v>
      </c>
      <c r="W23" s="83">
        <v>129</v>
      </c>
      <c r="X23" s="83">
        <v>50</v>
      </c>
      <c r="Y23" s="83">
        <v>1184</v>
      </c>
      <c r="Z23" s="83">
        <v>1185</v>
      </c>
      <c r="AA23" s="83">
        <v>1165</v>
      </c>
      <c r="AB23" s="83">
        <v>1102</v>
      </c>
      <c r="AC23" s="83">
        <v>1502</v>
      </c>
      <c r="AD23" s="83">
        <v>1548</v>
      </c>
      <c r="AE23" s="83">
        <v>1425</v>
      </c>
      <c r="AF23" s="83">
        <v>1473</v>
      </c>
      <c r="AG23" s="83">
        <v>1464</v>
      </c>
      <c r="AH23" s="83">
        <v>1537</v>
      </c>
    </row>
    <row r="24" spans="1:34" x14ac:dyDescent="0.2">
      <c r="A24" s="14"/>
      <c r="F24" s="22"/>
      <c r="Q24" s="9"/>
      <c r="S24" s="77"/>
      <c r="T24" s="83" t="s">
        <v>206</v>
      </c>
      <c r="U24" s="83" t="s">
        <v>204</v>
      </c>
      <c r="V24" s="12">
        <v>186</v>
      </c>
    </row>
    <row r="25" spans="1:34" x14ac:dyDescent="0.2">
      <c r="A25" s="14"/>
      <c r="F25" s="22"/>
      <c r="Q25" s="9"/>
      <c r="S25" s="87"/>
      <c r="T25" s="83" t="s">
        <v>207</v>
      </c>
      <c r="U25" s="9" t="s">
        <v>205</v>
      </c>
      <c r="V25" s="9">
        <v>68</v>
      </c>
    </row>
    <row r="26" spans="1:34" ht="19" x14ac:dyDescent="0.25">
      <c r="A26" s="36" t="s">
        <v>18</v>
      </c>
      <c r="F26" s="22"/>
      <c r="S26" s="87"/>
      <c r="T26" s="77"/>
      <c r="U26" s="83" t="s">
        <v>209</v>
      </c>
      <c r="V26" s="12">
        <f>V24+V25</f>
        <v>254</v>
      </c>
      <c r="W26" s="9">
        <v>394</v>
      </c>
      <c r="X26" s="9">
        <v>294</v>
      </c>
      <c r="Y26" s="9">
        <v>179</v>
      </c>
      <c r="Z26" s="12">
        <v>222</v>
      </c>
      <c r="AA26" s="12">
        <v>143</v>
      </c>
      <c r="AB26" s="12">
        <v>101</v>
      </c>
      <c r="AC26" s="12">
        <v>130</v>
      </c>
      <c r="AD26" s="12">
        <v>94</v>
      </c>
      <c r="AE26" s="12">
        <v>135</v>
      </c>
      <c r="AF26" s="12">
        <v>101</v>
      </c>
      <c r="AG26" s="12">
        <v>127</v>
      </c>
      <c r="AH26" s="12">
        <v>156</v>
      </c>
    </row>
    <row r="27" spans="1:34" x14ac:dyDescent="0.2">
      <c r="A27" s="44" t="s">
        <v>83</v>
      </c>
      <c r="F27" s="22"/>
      <c r="S27" s="83"/>
      <c r="T27" s="87" t="s">
        <v>210</v>
      </c>
      <c r="U27" s="77" t="s">
        <v>177</v>
      </c>
      <c r="V27" s="84">
        <v>5146</v>
      </c>
      <c r="W27" s="85">
        <v>2914</v>
      </c>
      <c r="X27" s="85">
        <v>2860</v>
      </c>
      <c r="Y27" s="85">
        <v>1449</v>
      </c>
      <c r="Z27" s="84">
        <v>1768</v>
      </c>
      <c r="AA27" s="84">
        <v>1730</v>
      </c>
      <c r="AB27" s="84">
        <v>1302</v>
      </c>
      <c r="AC27" s="84">
        <v>1591</v>
      </c>
      <c r="AD27" s="84">
        <v>1623</v>
      </c>
      <c r="AE27" s="84">
        <v>1033</v>
      </c>
      <c r="AF27" s="84">
        <v>1348</v>
      </c>
      <c r="AG27" s="84">
        <v>1053</v>
      </c>
      <c r="AH27" s="84">
        <v>1102</v>
      </c>
    </row>
    <row r="28" spans="1:34" x14ac:dyDescent="0.2">
      <c r="A28" s="50"/>
      <c r="B28" s="52"/>
      <c r="D28" s="71"/>
      <c r="E28" s="71"/>
      <c r="F28" s="22"/>
      <c r="G28" s="9"/>
      <c r="H28" s="9"/>
      <c r="I28" s="9"/>
      <c r="J28" s="9"/>
      <c r="K28" s="9"/>
      <c r="L28" s="9"/>
      <c r="M28" s="9"/>
      <c r="N28" s="9"/>
      <c r="O28" s="9"/>
      <c r="P28" s="9"/>
      <c r="S28" s="77"/>
      <c r="T28" s="87" t="s">
        <v>211</v>
      </c>
      <c r="U28" s="83"/>
      <c r="V28" s="87">
        <v>1841</v>
      </c>
    </row>
    <row r="29" spans="1:34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T29" s="9"/>
      <c r="U29" s="9"/>
      <c r="V29" s="9"/>
      <c r="W29" s="9"/>
    </row>
    <row r="30" spans="1:34" x14ac:dyDescent="0.2">
      <c r="A30" s="50"/>
      <c r="B30" s="52"/>
      <c r="D30" s="71"/>
      <c r="E30" s="71"/>
      <c r="F30" s="22"/>
      <c r="G30" s="9"/>
      <c r="H30" s="9"/>
      <c r="I30" s="9"/>
      <c r="J30" s="9"/>
      <c r="K30" s="9"/>
      <c r="L30" s="9"/>
      <c r="M30" s="9"/>
      <c r="N30" s="9"/>
      <c r="O30" s="9"/>
      <c r="P30" s="9"/>
      <c r="T30" s="9"/>
      <c r="U30" s="9"/>
      <c r="V30" s="9"/>
      <c r="W30" s="9"/>
      <c r="X30" s="9"/>
    </row>
    <row r="31" spans="1:34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T31" s="9"/>
      <c r="U31" s="9"/>
      <c r="V31" s="9"/>
      <c r="W31" s="9"/>
      <c r="X31" s="9"/>
    </row>
    <row r="32" spans="1:34" x14ac:dyDescent="0.2">
      <c r="A32" s="50"/>
      <c r="B32" s="52"/>
      <c r="D32" s="71"/>
      <c r="E32" s="71"/>
      <c r="F32" s="22"/>
      <c r="G32" s="9"/>
      <c r="H32" s="9"/>
      <c r="I32" s="9"/>
      <c r="J32" s="9"/>
      <c r="K32" s="9"/>
      <c r="L32" s="9"/>
      <c r="M32" s="9"/>
      <c r="N32" s="9"/>
      <c r="O32" s="9"/>
      <c r="P32" s="9"/>
      <c r="T32" s="9"/>
      <c r="U32" s="9"/>
      <c r="V32" s="9"/>
      <c r="W32" s="9"/>
      <c r="X32" s="9"/>
    </row>
    <row r="33" spans="1:24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16" t="s">
        <v>26</v>
      </c>
      <c r="F34" s="22"/>
      <c r="Q34" s="9"/>
      <c r="R34" s="9"/>
      <c r="S34" s="9"/>
      <c r="T34" s="9"/>
      <c r="U34" s="9"/>
    </row>
    <row r="35" spans="1:24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  <c r="U35" s="9"/>
    </row>
    <row r="36" spans="1:24" x14ac:dyDescent="0.2">
      <c r="A36" s="50"/>
      <c r="B36" s="52">
        <v>4.2331899999999996</v>
      </c>
      <c r="D36" s="71">
        <v>4.1726130000000001</v>
      </c>
      <c r="E36" s="71">
        <v>4.2064959999999996</v>
      </c>
      <c r="F36" s="22"/>
      <c r="G36" s="9">
        <v>4.1965870000000001</v>
      </c>
      <c r="H36" s="9">
        <v>4.6351139999999997</v>
      </c>
      <c r="I36" s="9">
        <v>4.8555440000000001</v>
      </c>
      <c r="J36" s="9">
        <v>4.241968</v>
      </c>
      <c r="K36" s="9">
        <v>4.5731999999999999</v>
      </c>
      <c r="L36" s="9">
        <v>4.4182459999999999</v>
      </c>
      <c r="M36" s="9">
        <v>4.3194309999999998</v>
      </c>
      <c r="N36" s="9">
        <v>4.4625110000000001</v>
      </c>
      <c r="O36" s="9">
        <v>4.2164859999999997</v>
      </c>
      <c r="P36" s="9">
        <v>3.851639</v>
      </c>
      <c r="Q36" s="9"/>
      <c r="R36" s="9"/>
      <c r="S36" s="9"/>
      <c r="T36" s="9"/>
      <c r="U36" s="9"/>
    </row>
    <row r="37" spans="1:24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  <c r="U37" s="9"/>
    </row>
    <row r="38" spans="1:24" x14ac:dyDescent="0.2">
      <c r="A38" s="50"/>
      <c r="B38" s="52">
        <v>7.2920429999999996</v>
      </c>
      <c r="D38" s="71">
        <v>8.0567829999999994</v>
      </c>
      <c r="E38" s="71">
        <v>7.6055580000000003</v>
      </c>
      <c r="F38" s="22"/>
      <c r="G38" s="9">
        <v>8.1241319999999995</v>
      </c>
      <c r="H38" s="9">
        <v>8.5484880000000008</v>
      </c>
      <c r="I38" s="9">
        <v>8.3008299999999995</v>
      </c>
      <c r="J38" s="9">
        <v>8.9315470000000001</v>
      </c>
      <c r="K38" s="9">
        <v>7.9723449999999998</v>
      </c>
      <c r="L38" s="9">
        <v>8.2032330000000009</v>
      </c>
      <c r="M38" s="9">
        <v>8.4705100000000009</v>
      </c>
      <c r="N38" s="9">
        <v>8.1972349999999992</v>
      </c>
      <c r="O38" s="9">
        <v>7.9525180000000004</v>
      </c>
      <c r="P38" s="9">
        <v>7.2890300000000003</v>
      </c>
      <c r="Q38" s="9"/>
      <c r="R38" s="9"/>
      <c r="S38" s="9"/>
      <c r="T38" s="9"/>
      <c r="U38" s="9"/>
    </row>
    <row r="39" spans="1:24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  <c r="R39" s="9"/>
      <c r="S39" s="9"/>
      <c r="T39" s="9"/>
      <c r="U39" s="9"/>
    </row>
    <row r="40" spans="1:24" x14ac:dyDescent="0.2">
      <c r="A40" s="50"/>
      <c r="B40" s="52">
        <v>12.855</v>
      </c>
      <c r="C40" s="22"/>
      <c r="D40" s="71">
        <v>13.97162</v>
      </c>
      <c r="E40" s="71">
        <v>13.031890000000001</v>
      </c>
      <c r="F40" s="22"/>
      <c r="G40" s="9">
        <v>14.358750000000001</v>
      </c>
      <c r="H40" s="9">
        <v>15.27726</v>
      </c>
      <c r="I40" s="9">
        <v>14.15911</v>
      </c>
      <c r="J40" s="9">
        <v>15.07348</v>
      </c>
      <c r="K40" s="9">
        <v>14.37025</v>
      </c>
      <c r="L40" s="9">
        <v>14.30016</v>
      </c>
      <c r="M40" s="9">
        <v>13.40513</v>
      </c>
      <c r="N40" s="9">
        <v>14.407730000000001</v>
      </c>
      <c r="O40" s="9">
        <v>13.337999999999999</v>
      </c>
      <c r="P40" s="9">
        <v>13.05668</v>
      </c>
      <c r="R40" s="9"/>
      <c r="S40" s="9"/>
      <c r="T40" s="9"/>
      <c r="U40" s="9"/>
    </row>
    <row r="41" spans="1:24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  <c r="R41" s="9"/>
      <c r="S41" s="9"/>
      <c r="T41" s="9"/>
      <c r="U41" s="9"/>
    </row>
    <row r="42" spans="1:24" x14ac:dyDescent="0.2">
      <c r="B42" s="22"/>
      <c r="C42" s="22"/>
      <c r="D42" s="22"/>
      <c r="E42" s="22"/>
      <c r="F42" s="22"/>
      <c r="R42" s="9"/>
      <c r="S42" s="9"/>
      <c r="T42" s="9"/>
      <c r="U42" s="9"/>
    </row>
    <row r="43" spans="1:24" x14ac:dyDescent="0.2">
      <c r="B43" s="22"/>
      <c r="C43" s="22"/>
      <c r="D43" s="22"/>
      <c r="E43" s="22"/>
      <c r="F43" s="22"/>
      <c r="R43" s="9"/>
      <c r="S43" s="9"/>
      <c r="T43" s="9"/>
      <c r="U43" s="9"/>
    </row>
    <row r="44" spans="1:24" x14ac:dyDescent="0.2">
      <c r="R44" s="9"/>
      <c r="S44" s="9"/>
      <c r="T44" s="9"/>
    </row>
    <row r="45" spans="1:24" x14ac:dyDescent="0.2">
      <c r="I45" s="39"/>
      <c r="J45" s="39"/>
      <c r="K45" s="39"/>
      <c r="L4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L30" sqref="L30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101" t="s">
        <v>25</v>
      </c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101" t="s">
        <v>23</v>
      </c>
      <c r="C1" s="101"/>
      <c r="D1" s="101"/>
      <c r="F1" s="101" t="s">
        <v>25</v>
      </c>
      <c r="G1" s="101"/>
      <c r="H1" s="101"/>
      <c r="I1" s="101"/>
      <c r="J1" s="101"/>
      <c r="K1" s="101"/>
      <c r="L1" s="101"/>
      <c r="M1" s="101"/>
      <c r="N1" s="101"/>
      <c r="O1" s="101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</vt:vector>
  </HeadingPairs>
  <TitlesOfParts>
    <vt:vector size="15" baseType="lpstr">
      <vt:lpstr>To Do</vt:lpstr>
      <vt:lpstr>What's in each model</vt:lpstr>
      <vt:lpstr>no fpg imput</vt:lpstr>
      <vt:lpstr>Old Framingham</vt:lpstr>
      <vt:lpstr>ATP3</vt:lpstr>
      <vt:lpstr>Pooled Cohort</vt:lpstr>
      <vt:lpstr>Missing Data</vt:lpstr>
      <vt:lpstr>FGT v HbA1c</vt:lpstr>
      <vt:lpstr>Cox Data</vt:lpstr>
      <vt:lpstr>Risk Factor Tabs</vt:lpstr>
      <vt:lpstr>All</vt:lpstr>
      <vt:lpstr>By Education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Bryan Kim</cp:lastModifiedBy>
  <dcterms:created xsi:type="dcterms:W3CDTF">2020-10-27T01:00:05Z</dcterms:created>
  <dcterms:modified xsi:type="dcterms:W3CDTF">2021-02-01T19:43:00Z</dcterms:modified>
</cp:coreProperties>
</file>