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702"/>
  <workbookPr/>
  <mc:AlternateContent xmlns:mc="http://schemas.openxmlformats.org/markup-compatibility/2006">
    <mc:Choice Requires="x15">
      <x15ac:absPath xmlns:x15ac="http://schemas.microsoft.com/office/spreadsheetml/2010/11/ac" url="/Users/bryankim/Documents/DC/E-cigarettes/JUUL/"/>
    </mc:Choice>
  </mc:AlternateContent>
  <bookViews>
    <workbookView xWindow="6200" yWindow="3420" windowWidth="20180" windowHeight="12920" activeTab="5"/>
  </bookViews>
  <sheets>
    <sheet name="Ever Use" sheetId="3" r:id="rId1"/>
    <sheet name="Current Use" sheetId="4" r:id="rId2"/>
    <sheet name="8th Grade" sheetId="10" r:id="rId3"/>
    <sheet name="10th Grade" sheetId="9" r:id="rId4"/>
    <sheet name="12th Grade" sheetId="8" r:id="rId5"/>
    <sheet name="Youth Use Trends" sheetId="2" r:id="rId6"/>
    <sheet name="Why use" sheetId="1" r:id="rId7"/>
    <sheet name="R" sheetId="6" r:id="rId8"/>
    <sheet name="Sources" sheetId="5" r:id="rId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D18" i="1"/>
  <c r="E14" i="1"/>
  <c r="D14" i="1"/>
</calcChain>
</file>

<file path=xl/sharedStrings.xml><?xml version="1.0" encoding="utf-8"?>
<sst xmlns="http://schemas.openxmlformats.org/spreadsheetml/2006/main" count="412" uniqueCount="250">
  <si>
    <t>People important to me use</t>
  </si>
  <si>
    <t>Like socializing with</t>
  </si>
  <si>
    <t>Advertizing appealing</t>
  </si>
  <si>
    <t>Public figure use</t>
  </si>
  <si>
    <t>Affordable</t>
  </si>
  <si>
    <t>Use when smoking not allowed</t>
  </si>
  <si>
    <t>Less harmful than cigs</t>
  </si>
  <si>
    <t>Less harmful to people around me</t>
  </si>
  <si>
    <t>Flavors I like</t>
  </si>
  <si>
    <t>Help people quit</t>
  </si>
  <si>
    <t>Don't smell</t>
  </si>
  <si>
    <t>Feels like smoking cig</t>
  </si>
  <si>
    <t>Wave 2</t>
  </si>
  <si>
    <t>Wave 1</t>
  </si>
  <si>
    <t>% Yes</t>
  </si>
  <si>
    <t>Don't bother non-tobacco users</t>
  </si>
  <si>
    <t>Unweighted N</t>
  </si>
  <si>
    <t>All waves</t>
  </si>
  <si>
    <t>% Yes (weighted)</t>
  </si>
  <si>
    <t>Wave 3</t>
  </si>
  <si>
    <t>Wave 4</t>
  </si>
  <si>
    <t>1181*</t>
  </si>
  <si>
    <t>* Why fewer responses?</t>
  </si>
  <si>
    <t>Why use ecigs (If use in last 30 days)</t>
  </si>
  <si>
    <t>Youth (12-17)</t>
  </si>
  <si>
    <t>Response</t>
  </si>
  <si>
    <t>Young adult (18-24)</t>
  </si>
  <si>
    <t>Adult 1 (25-44)</t>
  </si>
  <si>
    <t>Unwtd N</t>
  </si>
  <si>
    <t>Adult 2 (45-64)</t>
  </si>
  <si>
    <t>Elderly (65+)</t>
  </si>
  <si>
    <t>Survey</t>
  </si>
  <si>
    <t>Percent Ever Use Ecigs</t>
  </si>
  <si>
    <t>Brand Used</t>
  </si>
  <si>
    <t>PATH</t>
  </si>
  <si>
    <t>Percent Use Ecigs in Last 30 Days</t>
  </si>
  <si>
    <t xml:space="preserve">PATH </t>
  </si>
  <si>
    <t xml:space="preserve">   N</t>
  </si>
  <si>
    <t>JUUL (N=XXX)</t>
  </si>
  <si>
    <t xml:space="preserve">Ever Used </t>
  </si>
  <si>
    <t>12th</t>
  </si>
  <si>
    <t>31% (NYTS)</t>
  </si>
  <si>
    <t>44.69% (NYTS)</t>
  </si>
  <si>
    <t>37.19% (NYTS)</t>
  </si>
  <si>
    <t>35.39% (NYTS)</t>
  </si>
  <si>
    <t>54.82% (NYTS)</t>
  </si>
  <si>
    <t>25% (MTF)</t>
  </si>
  <si>
    <t>34% (MTF)</t>
  </si>
  <si>
    <t>40.5% (MTF)</t>
  </si>
  <si>
    <t>10th</t>
  </si>
  <si>
    <t>10.36% (NYTS)</t>
  </si>
  <si>
    <t>25.96% (NYTS)</t>
  </si>
  <si>
    <t>37.54% (NYTS)</t>
  </si>
  <si>
    <t>30.41% (NYTS)</t>
  </si>
  <si>
    <t>28.84% (NYTS)</t>
  </si>
  <si>
    <t>34.78% (NYTS)</t>
  </si>
  <si>
    <t>45.54% (NYTS)</t>
  </si>
  <si>
    <t>21.40% (MTF)</t>
  </si>
  <si>
    <t>28.6% (MTF)</t>
  </si>
  <si>
    <t>36.4% (MTF)</t>
  </si>
  <si>
    <t>8th</t>
  </si>
  <si>
    <t>13.5% (MTF)</t>
  </si>
  <si>
    <t>20.7% (MTF)</t>
  </si>
  <si>
    <t>4.73% (NYTS)</t>
  </si>
  <si>
    <t>14.07% (NYTS)</t>
  </si>
  <si>
    <t>20.24% (NYTS)</t>
  </si>
  <si>
    <t>18.56% (NYTS)</t>
  </si>
  <si>
    <t>16.8% (NYTS)</t>
  </si>
  <si>
    <t>18.20% (NYTS)</t>
  </si>
  <si>
    <t>29.37% (NYTS)</t>
  </si>
  <si>
    <t>10.60% (MTF)</t>
  </si>
  <si>
    <t>Middle School</t>
  </si>
  <si>
    <t>High School</t>
  </si>
  <si>
    <t xml:space="preserve">Current Users (Past 30 day use) </t>
  </si>
  <si>
    <t>14.93% (NYTS)</t>
  </si>
  <si>
    <t>19.72% (NYTS)</t>
  </si>
  <si>
    <t>13.89% (NYTS)</t>
  </si>
  <si>
    <t>15.31% (NYTS)</t>
  </si>
  <si>
    <t>24.7% (NYTS)</t>
  </si>
  <si>
    <t>34.41% (NYTS)</t>
  </si>
  <si>
    <t>13.03% (NYTS)</t>
  </si>
  <si>
    <t>15.39% (NYTS)</t>
  </si>
  <si>
    <t>12.34% (NYTS)</t>
  </si>
  <si>
    <t>11.62% (NYTS)</t>
  </si>
  <si>
    <t>19.11% (NYTS)</t>
  </si>
  <si>
    <t>25.7% (NYTS)</t>
  </si>
  <si>
    <t>5.42% (NYTS)</t>
  </si>
  <si>
    <t>8.33% (NYTS)</t>
  </si>
  <si>
    <t>6.66% (NYTS)</t>
  </si>
  <si>
    <t>5.32% (NYTS)</t>
  </si>
  <si>
    <t>7.5% (NYTS)</t>
  </si>
  <si>
    <t>16.09% (NYTS)</t>
  </si>
  <si>
    <t>1.14% (PATH Wave 1)</t>
  </si>
  <si>
    <t>1.2% (PATH Wave 2)</t>
  </si>
  <si>
    <t>1.55% (PATH Wave 4)</t>
  </si>
  <si>
    <t>1.32% (PATH Wave 4)</t>
  </si>
  <si>
    <t>* From published papers or reports</t>
  </si>
  <si>
    <t>***</t>
  </si>
  <si>
    <t>*** I have not processed 12th grade MTF data, only 8th/10th grade</t>
  </si>
  <si>
    <t>Frequency of E-Cigarette Use and Cigarette Smoking by American Students in 2014</t>
  </si>
  <si>
    <t>https://www.sciencedirect.com/science/article/pii/S0749379715007825</t>
  </si>
  <si>
    <t>https://pubmed.ncbi.nlm.nih.gov/31805035/</t>
  </si>
  <si>
    <t>Tobacco Product Use and Associated Factors Among Middle and High School Students - United States, 2019</t>
  </si>
  <si>
    <t>https://www.sciencedirect.com/science/article/pii/S0749379718317410</t>
  </si>
  <si>
    <t>Students' Cigarette Smoking and the Perceived Nicotine Content of Their E-cigarettes</t>
  </si>
  <si>
    <t>http://www.monitoringthefuture.org/pressreleases/16cigpr_complete.pdf</t>
  </si>
  <si>
    <t xml:space="preserve">Vaping, hookah use by US teens declines for first time </t>
  </si>
  <si>
    <t xml:space="preserve">12.3%  * 13% * (MTF) </t>
  </si>
  <si>
    <t>17% * (MTF)</t>
  </si>
  <si>
    <t xml:space="preserve">4.7% * (NYTS) </t>
  </si>
  <si>
    <t xml:space="preserve">19.6% * (NYTS) </t>
  </si>
  <si>
    <t xml:space="preserve">1.4% * (NYTS) </t>
  </si>
  <si>
    <t xml:space="preserve">10% * (NYTS) </t>
  </si>
  <si>
    <t xml:space="preserve">2.7% * (NYTS) </t>
  </si>
  <si>
    <t>16% * (MTF)</t>
  </si>
  <si>
    <t>8.23% (MTF)</t>
  </si>
  <si>
    <t>16.13% (MTF)</t>
  </si>
  <si>
    <t>16.29% (MTF)</t>
  </si>
  <si>
    <t>8.69% (MTF)</t>
  </si>
  <si>
    <t>3.56% (MTF)</t>
  </si>
  <si>
    <t>6.17% (MTF)</t>
  </si>
  <si>
    <t>13.87% (MTF) 14% * (MTF)</t>
  </si>
  <si>
    <t>10.37% (MTF)  11% *  (MTF)</t>
  </si>
  <si>
    <t>6.27%  (MTF)  6% * (MTF)</t>
  </si>
  <si>
    <t>9.44% (MTF)     8% * (MTF)</t>
  </si>
  <si>
    <t xml:space="preserve">4.3% (NYTS) *   4.37% </t>
  </si>
  <si>
    <t xml:space="preserve">3.3% (NYTS) *    3.51% </t>
  </si>
  <si>
    <t>4.9% (NYTS) * 5.09%</t>
  </si>
  <si>
    <t>10.5% (NYTS) * 10.48%</t>
  </si>
  <si>
    <t xml:space="preserve">11.3% (NYTS) *   11.49% </t>
  </si>
  <si>
    <t xml:space="preserve">11.7% (NYTS) *     11.87% </t>
  </si>
  <si>
    <t xml:space="preserve">20.8% (NYTS) * 20.94% </t>
  </si>
  <si>
    <t xml:space="preserve">27.5% (NYTS) * 27.34% </t>
  </si>
  <si>
    <r>
      <t>13.5%</t>
    </r>
    <r>
      <rPr>
        <b/>
        <sz val="12"/>
        <color rgb="FF000000"/>
        <rFont val="Times New Roman"/>
        <family val="1"/>
      </rPr>
      <t xml:space="preserve"> * </t>
    </r>
    <r>
      <rPr>
        <sz val="12"/>
        <color rgb="FF000000"/>
        <rFont val="Times New Roman"/>
        <family val="1"/>
      </rPr>
      <t xml:space="preserve">(NYTS)  </t>
    </r>
    <r>
      <rPr>
        <b/>
        <sz val="12"/>
        <color rgb="FF000000"/>
        <rFont val="Times New Roman"/>
        <family val="1"/>
      </rPr>
      <t>13.33*</t>
    </r>
  </si>
  <si>
    <r>
      <t>37.7% *</t>
    </r>
    <r>
      <rPr>
        <b/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 xml:space="preserve">(NYTS) </t>
    </r>
    <r>
      <rPr>
        <b/>
        <sz val="12"/>
        <color rgb="FF000000"/>
        <rFont val="Times New Roman"/>
        <family val="1"/>
      </rPr>
      <t xml:space="preserve"> 37.11%</t>
    </r>
  </si>
  <si>
    <t>10.1% * (NYTS)   9.92%</t>
  </si>
  <si>
    <t>27.3% * (NYTS)    26.79%</t>
  </si>
  <si>
    <t>11.9% * (NYTS)   11.51%</t>
  </si>
  <si>
    <t>3% * (NYTS)   2.83%</t>
  </si>
  <si>
    <t>5.75% (NYTS)</t>
  </si>
  <si>
    <t>3.79% (NYTS</t>
  </si>
  <si>
    <t>1.85% (NYTS)</t>
  </si>
  <si>
    <t>Youth 12-17</t>
  </si>
  <si>
    <t>https://www.ncbi.nlm.nih.gov/pmc/articles/PMC5522636/#!po=36.6667</t>
  </si>
  <si>
    <t>Ever Used E-cigarettes</t>
  </si>
  <si>
    <t>Currently Use E-cigarettes</t>
  </si>
  <si>
    <t>Year</t>
  </si>
  <si>
    <t>Wave</t>
  </si>
  <si>
    <t>Grade</t>
  </si>
  <si>
    <t>Grade Group</t>
  </si>
  <si>
    <t>NYTS</t>
  </si>
  <si>
    <t>Data Source</t>
  </si>
  <si>
    <t xml:space="preserve">20.8% (NYTS) * 20.8% (PATH)20.94% </t>
  </si>
  <si>
    <t>1.5% (NYTS)</t>
  </si>
  <si>
    <t>0.6% (NYTS)</t>
  </si>
  <si>
    <t>https://www.ncbi.nlm.nih.gov/pmc/articles/PMC5317035/#!po=38.2353</t>
  </si>
  <si>
    <t>Tobacco-Product Use by Adults and Youths in the United States in 2013 and 2014</t>
  </si>
  <si>
    <r>
      <t xml:space="preserve">10.7% </t>
    </r>
    <r>
      <rPr>
        <b/>
        <vertAlign val="superscript"/>
        <sz val="12"/>
        <color rgb="FF000000"/>
        <rFont val="Times New Roman"/>
        <family val="1"/>
      </rPr>
      <t>6</t>
    </r>
    <r>
      <rPr>
        <b/>
        <sz val="12"/>
        <color rgb="FF000000"/>
        <rFont val="Times New Roman"/>
        <family val="1"/>
      </rPr>
      <t>*  (PATH Wave 1) 10.64%</t>
    </r>
  </si>
  <si>
    <t>16.8% *  (PATH Wave 3)    16.47% (PATH Wave 3)</t>
  </si>
  <si>
    <t>3.1%*   3.12% (PATH Wave 1)</t>
  </si>
  <si>
    <t>3.66%*   3.60% (PATH Wave 2)</t>
  </si>
  <si>
    <t>Wave 2 (Oct. 2014–Oct. 2015)</t>
  </si>
  <si>
    <t>Wave 3 (Oct. 2015–Oct. 2016)</t>
  </si>
  <si>
    <t>Wave 4 (Dec. 2016—Jan. 2018)</t>
  </si>
  <si>
    <t>Wave 1 (Sep. 2013–Dec. 2013)</t>
  </si>
  <si>
    <t>PATH Timeline</t>
  </si>
  <si>
    <t>2013 - Feb - June</t>
  </si>
  <si>
    <t>2014 - Feb - June</t>
  </si>
  <si>
    <t>2015 - Feb - June</t>
  </si>
  <si>
    <t>2016 - Feb - June</t>
  </si>
  <si>
    <t>2017 - Feb - June</t>
  </si>
  <si>
    <t>2018 Does not specify</t>
  </si>
  <si>
    <t>2019 Feb - May</t>
  </si>
  <si>
    <t xml:space="preserve">NYTS </t>
  </si>
  <si>
    <t>14.3% *  (PATH Wave 2)   14.26% (PATH Wave 2)</t>
  </si>
  <si>
    <t>4.24% (PATH Wave 4)</t>
  </si>
  <si>
    <t>4.1%*    4.09% (PATH Wave 3)</t>
  </si>
  <si>
    <t>14.83% (PATH Wave 4)</t>
  </si>
  <si>
    <t>5.84% (PATH) Wave 4)</t>
  </si>
  <si>
    <t>5.03% (PATH Wave 1)</t>
  </si>
  <si>
    <t>7.00% (PATH Wave 2)</t>
  </si>
  <si>
    <t>7.97% (PATH Wave 3)</t>
  </si>
  <si>
    <t>19.76% (PATH) Wave 4)</t>
  </si>
  <si>
    <t>20.99% (PATH Wave 3)</t>
  </si>
  <si>
    <t>18.75% (PATH Wave 2)</t>
  </si>
  <si>
    <t>13.91% (PATH Wave 1)</t>
  </si>
  <si>
    <t>19.32% (PATH Wave 1)</t>
  </si>
  <si>
    <t>25.30% (PATH Wave 2)</t>
  </si>
  <si>
    <t>29.44% (PATH Wave 3)</t>
  </si>
  <si>
    <t>26.69 % (PATH Wave 4)</t>
  </si>
  <si>
    <t xml:space="preserve">   Youth 12-17</t>
  </si>
  <si>
    <t>4.87% (PATH Wave 1)</t>
  </si>
  <si>
    <t>4.26% (PATH Wave 2)</t>
  </si>
  <si>
    <t>3.14% (PATH Wave 4)</t>
  </si>
  <si>
    <t>4.87% (PATH Wave 4)</t>
  </si>
  <si>
    <t>5.85% (PATH Wave 1)</t>
  </si>
  <si>
    <t>7.54% (PATH Wave 2)</t>
  </si>
  <si>
    <t>7.81% (PATH Wave 4)</t>
  </si>
  <si>
    <t>8.36% (PATH Wave 4)</t>
  </si>
  <si>
    <t>MTF</t>
  </si>
  <si>
    <t>But I'm positive they are correct because I could match by Middle School or High School categories accurately and</t>
  </si>
  <si>
    <t>it is just one extra step to tab by grade (e.g. keep if grade == 8th grade)</t>
  </si>
  <si>
    <t>Same reasoning for Current Use</t>
  </si>
  <si>
    <t>*</t>
  </si>
  <si>
    <t xml:space="preserve">For NYTS Ever Use I could not find values published tabs to match by grade, </t>
  </si>
  <si>
    <t>Naked 100</t>
  </si>
  <si>
    <t>E-Swisher</t>
  </si>
  <si>
    <t>Blu Cigs</t>
  </si>
  <si>
    <t>NJOY</t>
  </si>
  <si>
    <t>ELEAF</t>
  </si>
  <si>
    <t>* Top six only; I can add more</t>
  </si>
  <si>
    <t>Could not find results "Some other brand" entries. Will look again to see if it's in the codebook.</t>
  </si>
  <si>
    <t>document page 229</t>
  </si>
  <si>
    <t>Blu</t>
  </si>
  <si>
    <t>MarkTen</t>
  </si>
  <si>
    <t>Logic</t>
  </si>
  <si>
    <t>VUSE</t>
  </si>
  <si>
    <t>Finiti</t>
  </si>
  <si>
    <t>Starbuzz</t>
  </si>
  <si>
    <t>Fantasia</t>
  </si>
  <si>
    <t>Other</t>
  </si>
  <si>
    <t>Don't Know</t>
  </si>
  <si>
    <t>Never Tried</t>
  </si>
  <si>
    <t>Vapin Plus</t>
  </si>
  <si>
    <t>eGo</t>
  </si>
  <si>
    <t>Halo</t>
  </si>
  <si>
    <t>Weighted % (past 30 day users)</t>
  </si>
  <si>
    <t>0.61% *</t>
  </si>
  <si>
    <t xml:space="preserve">* Some past 30 day users said they never tried when asked about brands they have ever tried </t>
  </si>
  <si>
    <t>Available in flavors I like</t>
  </si>
  <si>
    <t>Can do tricks</t>
  </si>
  <si>
    <t>Can use unnoticed</t>
  </si>
  <si>
    <t>Cheaper than tobacco</t>
  </si>
  <si>
    <t>Curious</t>
  </si>
  <si>
    <t>Easier to get than tobacco</t>
  </si>
  <si>
    <t>Friends and family use them</t>
  </si>
  <si>
    <t>less harmful than tobacco</t>
  </si>
  <si>
    <t>Perr pressured</t>
  </si>
  <si>
    <t>People in TV and movies use them</t>
  </si>
  <si>
    <t>To try to quit tobacco</t>
  </si>
  <si>
    <t>NSDUH</t>
  </si>
  <si>
    <t>Exact Questions, 30 Day Use</t>
  </si>
  <si>
    <t>*Electronic nicotine products include e-cigarettes, vape pens, personal vaporizers and mods, e-cigars, e-pipes, e-hookahs and hookah pens.</t>
  </si>
  <si>
    <t xml:space="preserve">On how many occasions (if any) have you vaped NICOTINE </t>
  </si>
  <si>
    <t>During the LAST 30 DAYS, on how many days (if any) have you used an electronic vaporizer such as an e-cigarette? </t>
  </si>
  <si>
    <t>During the past 30 days, on how many days did you use e-cigarettes?</t>
  </si>
  <si>
    <t xml:space="preserve">During the past 30 days, on how many days did you use electronic cigarettes or e-cigarettes? </t>
  </si>
  <si>
    <t>Ever used an e-cigarette and have used in the past 30 days</t>
  </si>
  <si>
    <t>Used any electronic nicotine product within the past 30 days *</t>
  </si>
  <si>
    <t>Used an electronic nicotine product within the past 30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</si>
</sst>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i/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2"/>
      <color rgb="FF000000"/>
      <name val="Calibri"/>
      <family val="2"/>
    </font>
    <font>
      <sz val="12"/>
      <color rgb="FF000000"/>
      <name val="Times New Roman"/>
      <family val="1"/>
    </font>
    <font>
      <sz val="24"/>
      <color rgb="FF505050"/>
      <name val="Georgia"/>
      <family val="1"/>
    </font>
    <font>
      <b/>
      <sz val="24"/>
      <color rgb="FF212121"/>
      <name val="Georgia"/>
      <family val="1"/>
    </font>
    <font>
      <sz val="18"/>
      <color theme="1"/>
      <name val="Arial"/>
      <family val="2"/>
    </font>
    <font>
      <sz val="18.75"/>
      <color rgb="FF000000"/>
      <name val="Arial Narrow"/>
      <family val="2"/>
    </font>
    <font>
      <b/>
      <vertAlign val="superscript"/>
      <sz val="12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000000"/>
      <name val="Calibri"/>
      <family val="2"/>
    </font>
    <font>
      <b/>
      <i/>
      <sz val="12"/>
      <color rgb="FF000000"/>
      <name val="Times New Roman"/>
      <family val="1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Times New Roman"/>
      <family val="1"/>
    </font>
    <font>
      <sz val="13"/>
      <color theme="1"/>
      <name val="Times New Roman"/>
      <family val="1"/>
    </font>
    <font>
      <sz val="13"/>
      <color rgb="FF33333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3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0" fontId="2" fillId="0" borderId="0" xfId="0" applyFont="1"/>
    <xf numFmtId="1" fontId="0" fillId="0" borderId="0" xfId="0" applyNumberFormat="1" applyAlignment="1">
      <alignment horizontal="right" indent="4"/>
    </xf>
    <xf numFmtId="1" fontId="0" fillId="0" borderId="0" xfId="0" applyNumberFormat="1" applyAlignment="1">
      <alignment horizontal="right" indent="3"/>
    </xf>
    <xf numFmtId="0" fontId="0" fillId="0" borderId="1" xfId="0" applyBorder="1"/>
    <xf numFmtId="0" fontId="2" fillId="0" borderId="1" xfId="0" applyFont="1" applyBorder="1"/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9" fontId="2" fillId="0" borderId="1" xfId="1" applyFont="1" applyBorder="1" applyAlignment="1">
      <alignment horizontal="center"/>
    </xf>
    <xf numFmtId="1" fontId="0" fillId="0" borderId="0" xfId="0" applyNumberFormat="1" applyAlignment="1">
      <alignment horizontal="right" indent="2"/>
    </xf>
    <xf numFmtId="1" fontId="2" fillId="0" borderId="0" xfId="0" applyNumberFormat="1" applyFont="1" applyAlignment="1">
      <alignment horizontal="right" indent="2"/>
    </xf>
    <xf numFmtId="0" fontId="2" fillId="0" borderId="2" xfId="0" applyFont="1" applyFill="1" applyBorder="1"/>
    <xf numFmtId="0" fontId="5" fillId="0" borderId="3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10" fontId="10" fillId="0" borderId="3" xfId="0" applyNumberFormat="1" applyFont="1" applyBorder="1" applyAlignment="1">
      <alignment vertical="center" wrapText="1"/>
    </xf>
    <xf numFmtId="10" fontId="9" fillId="0" borderId="3" xfId="0" applyNumberFormat="1" applyFont="1" applyBorder="1" applyAlignment="1">
      <alignment vertical="center" wrapText="1"/>
    </xf>
    <xf numFmtId="0" fontId="4" fillId="0" borderId="3" xfId="0" applyFont="1" applyBorder="1" applyAlignment="1">
      <alignment vertical="top" wrapText="1"/>
    </xf>
    <xf numFmtId="0" fontId="4" fillId="0" borderId="3" xfId="0" applyFont="1" applyBorder="1" applyAlignment="1">
      <alignment wrapText="1"/>
    </xf>
    <xf numFmtId="0" fontId="0" fillId="0" borderId="3" xfId="0" applyBorder="1" applyAlignment="1">
      <alignment wrapText="1"/>
    </xf>
    <xf numFmtId="0" fontId="11" fillId="0" borderId="3" xfId="0" applyFont="1" applyBorder="1" applyAlignment="1">
      <alignment vertical="center" wrapText="1"/>
    </xf>
    <xf numFmtId="0" fontId="0" fillId="0" borderId="3" xfId="0" applyBorder="1" applyAlignment="1">
      <alignment vertical="top" wrapText="1"/>
    </xf>
    <xf numFmtId="0" fontId="9" fillId="0" borderId="4" xfId="0" applyFont="1" applyBorder="1" applyAlignment="1">
      <alignment vertical="center" wrapText="1"/>
    </xf>
    <xf numFmtId="0" fontId="0" fillId="0" borderId="0" xfId="0" applyFont="1" applyAlignment="1" applyProtection="1">
      <alignment wrapText="1"/>
    </xf>
    <xf numFmtId="0" fontId="6" fillId="0" borderId="5" xfId="0" applyFont="1" applyFill="1" applyBorder="1" applyAlignment="1" applyProtection="1">
      <alignment vertical="center" wrapText="1"/>
    </xf>
    <xf numFmtId="0" fontId="9" fillId="2" borderId="3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5" fillId="0" borderId="3" xfId="0" applyFont="1" applyFill="1" applyBorder="1" applyAlignment="1">
      <alignment vertical="center" wrapText="1"/>
    </xf>
    <xf numFmtId="10" fontId="10" fillId="2" borderId="3" xfId="0" applyNumberFormat="1" applyFont="1" applyFill="1" applyBorder="1" applyAlignment="1">
      <alignment vertical="center" wrapText="1"/>
    </xf>
    <xf numFmtId="0" fontId="9" fillId="0" borderId="3" xfId="0" applyFont="1" applyFill="1" applyBorder="1" applyAlignment="1">
      <alignment vertical="center" wrapText="1"/>
    </xf>
    <xf numFmtId="10" fontId="5" fillId="0" borderId="3" xfId="0" applyNumberFormat="1" applyFont="1" applyFill="1" applyBorder="1" applyAlignment="1">
      <alignment vertical="center" wrapText="1"/>
    </xf>
    <xf numFmtId="10" fontId="9" fillId="0" borderId="3" xfId="0" applyNumberFormat="1" applyFont="1" applyFill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0" fillId="0" borderId="0" xfId="0" applyBorder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3" xfId="0" applyBorder="1"/>
    <xf numFmtId="10" fontId="9" fillId="0" borderId="0" xfId="0" applyNumberFormat="1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10" fontId="11" fillId="0" borderId="3" xfId="0" applyNumberFormat="1" applyFont="1" applyBorder="1" applyAlignment="1">
      <alignment vertical="center" wrapText="1"/>
    </xf>
    <xf numFmtId="0" fontId="15" fillId="0" borderId="0" xfId="0" applyFont="1"/>
    <xf numFmtId="0" fontId="0" fillId="0" borderId="0" xfId="0" applyAlignment="1">
      <alignment horizontal="right"/>
    </xf>
    <xf numFmtId="10" fontId="0" fillId="0" borderId="0" xfId="0" applyNumberFormat="1"/>
    <xf numFmtId="0" fontId="0" fillId="0" borderId="0" xfId="0" applyFont="1"/>
    <xf numFmtId="10" fontId="11" fillId="0" borderId="0" xfId="0" applyNumberFormat="1" applyFont="1" applyFill="1" applyBorder="1" applyAlignment="1">
      <alignment vertical="center" wrapText="1"/>
    </xf>
    <xf numFmtId="10" fontId="19" fillId="0" borderId="0" xfId="0" applyNumberFormat="1" applyFont="1" applyFill="1" applyBorder="1" applyAlignment="1">
      <alignment vertical="center" wrapText="1"/>
    </xf>
    <xf numFmtId="10" fontId="6" fillId="0" borderId="0" xfId="0" applyNumberFormat="1" applyFont="1" applyFill="1" applyBorder="1" applyAlignment="1">
      <alignment vertical="center" wrapText="1"/>
    </xf>
    <xf numFmtId="0" fontId="0" fillId="0" borderId="0" xfId="0" applyFont="1" applyFill="1" applyBorder="1"/>
    <xf numFmtId="9" fontId="11" fillId="0" borderId="0" xfId="0" applyNumberFormat="1" applyFont="1" applyFill="1" applyBorder="1" applyAlignment="1">
      <alignment vertical="center" wrapText="1"/>
    </xf>
    <xf numFmtId="10" fontId="11" fillId="0" borderId="0" xfId="0" applyNumberFormat="1" applyFont="1" applyBorder="1" applyAlignment="1">
      <alignment vertical="center" wrapText="1"/>
    </xf>
    <xf numFmtId="164" fontId="11" fillId="0" borderId="0" xfId="0" applyNumberFormat="1" applyFont="1" applyFill="1" applyBorder="1" applyAlignment="1">
      <alignment vertical="center" wrapText="1"/>
    </xf>
    <xf numFmtId="10" fontId="20" fillId="2" borderId="0" xfId="0" applyNumberFormat="1" applyFont="1" applyFill="1" applyBorder="1" applyAlignment="1">
      <alignment vertical="center" wrapText="1"/>
    </xf>
    <xf numFmtId="10" fontId="21" fillId="2" borderId="0" xfId="0" applyNumberFormat="1" applyFont="1" applyFill="1" applyBorder="1"/>
    <xf numFmtId="10" fontId="22" fillId="2" borderId="0" xfId="0" applyNumberFormat="1" applyFont="1" applyFill="1" applyBorder="1" applyAlignment="1">
      <alignment vertical="center" wrapText="1"/>
    </xf>
    <xf numFmtId="0" fontId="2" fillId="0" borderId="0" xfId="0" applyFont="1" applyBorder="1"/>
    <xf numFmtId="0" fontId="2" fillId="0" borderId="0" xfId="0" applyFont="1" applyFill="1" applyBorder="1"/>
    <xf numFmtId="0" fontId="0" fillId="0" borderId="0" xfId="0" applyFont="1" applyBorder="1"/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2" fillId="0" borderId="1" xfId="0" applyFont="1" applyFill="1" applyBorder="1"/>
    <xf numFmtId="10" fontId="20" fillId="0" borderId="0" xfId="0" applyNumberFormat="1" applyFont="1" applyFill="1" applyBorder="1" applyAlignment="1">
      <alignment vertical="center" wrapText="1"/>
    </xf>
    <xf numFmtId="10" fontId="21" fillId="0" borderId="0" xfId="0" applyNumberFormat="1" applyFont="1" applyFill="1" applyBorder="1"/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3" fillId="0" borderId="0" xfId="0" applyFont="1"/>
    <xf numFmtId="0" fontId="24" fillId="0" borderId="0" xfId="0" applyFon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numFmt numFmtId="14" formatCode="0.00%"/>
      <alignment horizontal="general" vertical="center" textRotation="0" wrapText="1" indent="0" justifyLastLine="0" shrinkToFit="0" readingOrder="0"/>
      <border diagonalUp="0" diagonalDown="0" outline="0">
        <left/>
        <right style="medium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 outline="0">
        <left/>
        <right style="medium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 outline="0">
        <left/>
        <right style="medium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14" formatCode="0.00%"/>
      <alignment horizontal="general" vertical="center" textRotation="0" wrapText="1" indent="0" justifyLastLine="0" shrinkToFit="0" readingOrder="0"/>
      <border diagonalUp="0" diagonalDown="0" outline="0">
        <left/>
        <right style="medium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14" formatCode="0.00%"/>
      <alignment horizontal="general" vertical="center" textRotation="0" wrapText="1" indent="0" justifyLastLine="0" shrinkToFit="0" readingOrder="0"/>
      <border diagonalUp="0" diagonalDown="0" outline="0">
        <left/>
        <right style="medium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14" formatCode="0.00%"/>
      <alignment horizontal="general" vertical="center" textRotation="0" wrapText="1" indent="0" justifyLastLine="0" shrinkToFit="0" readingOrder="0"/>
      <border diagonalUp="0" diagonalDown="0" outline="0">
        <left/>
        <right style="medium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border outline="0">
        <top style="medium">
          <color auto="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chartsheet" Target="chartsheets/sheet1.xml"/><Relationship Id="rId4" Type="http://schemas.openxmlformats.org/officeDocument/2006/relationships/chartsheet" Target="chartsheets/sheet2.xml"/><Relationship Id="rId5" Type="http://schemas.openxmlformats.org/officeDocument/2006/relationships/chartsheet" Target="chartsheets/sheet3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 in E-Cigarette Use in Past 30 Days, 8th Grade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'Youth Use Trends'!$A$28</c:f>
              <c:strCache>
                <c:ptCount val="1"/>
                <c:pt idx="0">
                  <c:v>NYTS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'Youth Use Trends'!$B$22:$N$22</c:f>
              <c:numCache>
                <c:formatCode>General</c:formatCode>
                <c:ptCount val="13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  <c:pt idx="8">
                  <c:v>2015.0</c:v>
                </c:pt>
                <c:pt idx="9">
                  <c:v>2016.0</c:v>
                </c:pt>
                <c:pt idx="10">
                  <c:v>2017.0</c:v>
                </c:pt>
                <c:pt idx="11">
                  <c:v>2018.0</c:v>
                </c:pt>
                <c:pt idx="12">
                  <c:v>2019.0</c:v>
                </c:pt>
              </c:numCache>
            </c:numRef>
          </c:cat>
          <c:val>
            <c:numRef>
              <c:f>'Youth Use Trends'!$B$29:$N$29</c:f>
              <c:numCache>
                <c:formatCode>General</c:formatCode>
                <c:ptCount val="13"/>
                <c:pt idx="6" formatCode="0.00%">
                  <c:v>0.0185</c:v>
                </c:pt>
                <c:pt idx="7" formatCode="0.00%">
                  <c:v>0.0542</c:v>
                </c:pt>
                <c:pt idx="8" formatCode="0.00%">
                  <c:v>0.0833</c:v>
                </c:pt>
                <c:pt idx="9" formatCode="0.00%">
                  <c:v>0.0666</c:v>
                </c:pt>
                <c:pt idx="10" formatCode="0.00%">
                  <c:v>0.0532</c:v>
                </c:pt>
                <c:pt idx="11" formatCode="0.00%">
                  <c:v>0.075</c:v>
                </c:pt>
                <c:pt idx="12" formatCode="0.00%">
                  <c:v>0.1609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DD-4290-AE70-1570828A382A}"/>
            </c:ext>
          </c:extLst>
        </c:ser>
        <c:ser>
          <c:idx val="1"/>
          <c:order val="1"/>
          <c:tx>
            <c:strRef>
              <c:f>'Youth Use Trends'!$A$32</c:f>
              <c:strCache>
                <c:ptCount val="1"/>
                <c:pt idx="0">
                  <c:v>MTF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'Youth Use Trends'!$B$33:$N$33</c:f>
              <c:numCache>
                <c:formatCode>General</c:formatCode>
                <c:ptCount val="13"/>
                <c:pt idx="7" formatCode="0.00%">
                  <c:v>0.0869</c:v>
                </c:pt>
                <c:pt idx="8" formatCode="0%">
                  <c:v>0.08</c:v>
                </c:pt>
                <c:pt idx="9" formatCode="0.00%">
                  <c:v>0.0627</c:v>
                </c:pt>
                <c:pt idx="10" formatCode="0.00%">
                  <c:v>0.066</c:v>
                </c:pt>
                <c:pt idx="11" formatCode="0.00%">
                  <c:v>0.104</c:v>
                </c:pt>
                <c:pt idx="12" formatCode="0.00%">
                  <c:v>0.122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BDD-4290-AE70-1570828A382A}"/>
            </c:ext>
          </c:extLst>
        </c:ser>
        <c:ser>
          <c:idx val="2"/>
          <c:order val="2"/>
          <c:tx>
            <c:strRef>
              <c:f>'Youth Use Trends'!$A$23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'Youth Use Trends'!$B$24:$N$24</c:f>
              <c:numCache>
                <c:formatCode>General</c:formatCode>
                <c:ptCount val="13"/>
                <c:pt idx="7" formatCode="0.00%">
                  <c:v>0.0114</c:v>
                </c:pt>
                <c:pt idx="8" formatCode="0.00%">
                  <c:v>0.012</c:v>
                </c:pt>
                <c:pt idx="9" formatCode="0.00%">
                  <c:v>0.0155</c:v>
                </c:pt>
                <c:pt idx="10" formatCode="0.00%">
                  <c:v>0.0132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BDD-4290-AE70-1570828A3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6335456"/>
        <c:axId val="-186003088"/>
      </c:lineChart>
      <c:catAx>
        <c:axId val="-16633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003088"/>
        <c:crosses val="autoZero"/>
        <c:auto val="1"/>
        <c:lblAlgn val="ctr"/>
        <c:lblOffset val="100"/>
        <c:noMultiLvlLbl val="0"/>
      </c:catAx>
      <c:valAx>
        <c:axId val="-186003088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33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 in E-Cigarette Use in Past 30 Days, 10th Grade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'Youth Use Trends'!$A$28</c:f>
              <c:strCache>
                <c:ptCount val="1"/>
                <c:pt idx="0">
                  <c:v>NYTS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'Youth Use Trends'!$B$22:$N$22</c:f>
              <c:numCache>
                <c:formatCode>General</c:formatCode>
                <c:ptCount val="13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  <c:pt idx="8">
                  <c:v>2015.0</c:v>
                </c:pt>
                <c:pt idx="9">
                  <c:v>2016.0</c:v>
                </c:pt>
                <c:pt idx="10">
                  <c:v>2017.0</c:v>
                </c:pt>
                <c:pt idx="11">
                  <c:v>2018.0</c:v>
                </c:pt>
                <c:pt idx="12">
                  <c:v>2019.0</c:v>
                </c:pt>
              </c:numCache>
            </c:numRef>
          </c:cat>
          <c:val>
            <c:numRef>
              <c:f>'Youth Use Trends'!$B$30:$N$30</c:f>
              <c:numCache>
                <c:formatCode>General</c:formatCode>
                <c:ptCount val="13"/>
                <c:pt idx="6" formatCode="0.00%">
                  <c:v>0.0379</c:v>
                </c:pt>
                <c:pt idx="7" formatCode="0.00%">
                  <c:v>0.1303</c:v>
                </c:pt>
                <c:pt idx="8" formatCode="0.00%">
                  <c:v>0.1539</c:v>
                </c:pt>
                <c:pt idx="9" formatCode="0.00%">
                  <c:v>0.1234</c:v>
                </c:pt>
                <c:pt idx="10" formatCode="0.00%">
                  <c:v>0.1162</c:v>
                </c:pt>
                <c:pt idx="11" formatCode="0.00%">
                  <c:v>0.1911</c:v>
                </c:pt>
                <c:pt idx="12" formatCode="0.00%">
                  <c:v>0.257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848-4908-906F-13A7B35465EF}"/>
            </c:ext>
          </c:extLst>
        </c:ser>
        <c:ser>
          <c:idx val="1"/>
          <c:order val="1"/>
          <c:tx>
            <c:strRef>
              <c:f>'Youth Use Trends'!$A$32</c:f>
              <c:strCache>
                <c:ptCount val="1"/>
                <c:pt idx="0">
                  <c:v>MTF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'Youth Use Trends'!$B$34:$N$34</c:f>
              <c:numCache>
                <c:formatCode>General</c:formatCode>
                <c:ptCount val="13"/>
                <c:pt idx="7" formatCode="0.00%">
                  <c:v>0.1629</c:v>
                </c:pt>
                <c:pt idx="8" formatCode="0.00%">
                  <c:v>0.1387</c:v>
                </c:pt>
                <c:pt idx="9" formatCode="0.00%">
                  <c:v>0.1037</c:v>
                </c:pt>
                <c:pt idx="10" formatCode="0.00%">
                  <c:v>0.131</c:v>
                </c:pt>
                <c:pt idx="11" formatCode="0.00%">
                  <c:v>0.217</c:v>
                </c:pt>
                <c:pt idx="12" formatCode="0.00%">
                  <c:v>0.25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848-4908-906F-13A7B35465EF}"/>
            </c:ext>
          </c:extLst>
        </c:ser>
        <c:ser>
          <c:idx val="2"/>
          <c:order val="2"/>
          <c:tx>
            <c:strRef>
              <c:f>'Youth Use Trends'!$A$23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'Youth Use Trends'!$B$25:$N$25</c:f>
              <c:numCache>
                <c:formatCode>General</c:formatCode>
                <c:ptCount val="13"/>
                <c:pt idx="7" formatCode="0.00%">
                  <c:v>0.0487</c:v>
                </c:pt>
                <c:pt idx="8" formatCode="0.00%">
                  <c:v>0.0426</c:v>
                </c:pt>
                <c:pt idx="9" formatCode="0.00%">
                  <c:v>0.0314</c:v>
                </c:pt>
                <c:pt idx="10" formatCode="0.00%">
                  <c:v>0.0487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848-4908-906F-13A7B3546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5059264"/>
        <c:axId val="-185056784"/>
      </c:lineChart>
      <c:catAx>
        <c:axId val="-18505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056784"/>
        <c:crosses val="autoZero"/>
        <c:auto val="1"/>
        <c:lblAlgn val="ctr"/>
        <c:lblOffset val="100"/>
        <c:noMultiLvlLbl val="0"/>
      </c:catAx>
      <c:valAx>
        <c:axId val="-185056784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05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</a:t>
            </a:r>
            <a:r>
              <a:rPr lang="en-US" baseline="0"/>
              <a:t> in E-Cigarette Use in Past 30 Days, 12th Graders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'Youth Use Trends'!$A$28</c:f>
              <c:strCache>
                <c:ptCount val="1"/>
                <c:pt idx="0">
                  <c:v>NYTS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'Youth Use Trends'!$B$22:$N$22</c:f>
              <c:numCache>
                <c:formatCode>General</c:formatCode>
                <c:ptCount val="13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  <c:pt idx="8">
                  <c:v>2015.0</c:v>
                </c:pt>
                <c:pt idx="9">
                  <c:v>2016.0</c:v>
                </c:pt>
                <c:pt idx="10">
                  <c:v>2017.0</c:v>
                </c:pt>
                <c:pt idx="11">
                  <c:v>2018.0</c:v>
                </c:pt>
                <c:pt idx="12">
                  <c:v>2019.0</c:v>
                </c:pt>
              </c:numCache>
            </c:numRef>
          </c:cat>
          <c:val>
            <c:numRef>
              <c:f>'Youth Use Trends'!$B$31:$N$31</c:f>
              <c:numCache>
                <c:formatCode>General</c:formatCode>
                <c:ptCount val="13"/>
                <c:pt idx="6" formatCode="0.00%">
                  <c:v>0.0575</c:v>
                </c:pt>
                <c:pt idx="7" formatCode="0.00%">
                  <c:v>0.1493</c:v>
                </c:pt>
                <c:pt idx="8" formatCode="0.00%">
                  <c:v>0.1972</c:v>
                </c:pt>
                <c:pt idx="9" formatCode="0.00%">
                  <c:v>0.1389</c:v>
                </c:pt>
                <c:pt idx="10" formatCode="0.00%">
                  <c:v>0.1531</c:v>
                </c:pt>
                <c:pt idx="11" formatCode="0.00%">
                  <c:v>0.247</c:v>
                </c:pt>
                <c:pt idx="12" formatCode="0.00%">
                  <c:v>0.3441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F2-408D-B438-0F381C8EBD71}"/>
            </c:ext>
          </c:extLst>
        </c:ser>
        <c:ser>
          <c:idx val="1"/>
          <c:order val="1"/>
          <c:tx>
            <c:strRef>
              <c:f>'Youth Use Trends'!$A$32</c:f>
              <c:strCache>
                <c:ptCount val="1"/>
                <c:pt idx="0">
                  <c:v>MTF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'Youth Use Trends'!$B$35:$N$35</c:f>
              <c:numCache>
                <c:formatCode>General</c:formatCode>
                <c:ptCount val="13"/>
                <c:pt idx="7" formatCode="0.0%">
                  <c:v>0.17</c:v>
                </c:pt>
                <c:pt idx="8" formatCode="0.0%">
                  <c:v>0.16</c:v>
                </c:pt>
                <c:pt idx="9" formatCode="0.0%">
                  <c:v>0.13</c:v>
                </c:pt>
                <c:pt idx="10" formatCode="0.00%">
                  <c:v>0.166</c:v>
                </c:pt>
                <c:pt idx="11" formatCode="0.00%">
                  <c:v>0.267</c:v>
                </c:pt>
                <c:pt idx="12" formatCode="0.00%">
                  <c:v>0.309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0F2-408D-B438-0F381C8EBD71}"/>
            </c:ext>
          </c:extLst>
        </c:ser>
        <c:ser>
          <c:idx val="2"/>
          <c:order val="2"/>
          <c:tx>
            <c:strRef>
              <c:f>'Youth Use Trends'!$A$23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'Youth Use Trends'!$B$26:$N$26</c:f>
              <c:numCache>
                <c:formatCode>General</c:formatCode>
                <c:ptCount val="13"/>
                <c:pt idx="7" formatCode="0.00%">
                  <c:v>0.0585</c:v>
                </c:pt>
                <c:pt idx="8" formatCode="0.00%">
                  <c:v>0.0754</c:v>
                </c:pt>
                <c:pt idx="9" formatCode="0.00%">
                  <c:v>0.0781</c:v>
                </c:pt>
                <c:pt idx="10" formatCode="0.00%">
                  <c:v>0.0836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0F2-408D-B438-0F381C8EB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5941344"/>
        <c:axId val="-185938864"/>
      </c:lineChart>
      <c:catAx>
        <c:axId val="-18594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938864"/>
        <c:crosses val="autoZero"/>
        <c:auto val="1"/>
        <c:lblAlgn val="ctr"/>
        <c:lblOffset val="100"/>
        <c:noMultiLvlLbl val="0"/>
      </c:catAx>
      <c:valAx>
        <c:axId val="-1859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94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4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4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163872</xdr:colOff>
      <xdr:row>2</xdr:row>
      <xdr:rowOff>204840</xdr:rowOff>
    </xdr:from>
    <xdr:to>
      <xdr:col>28</xdr:col>
      <xdr:colOff>157106</xdr:colOff>
      <xdr:row>18</xdr:row>
      <xdr:rowOff>286775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54033" y="1024195"/>
          <a:ext cx="13102912" cy="7251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682796</xdr:colOff>
      <xdr:row>6</xdr:row>
      <xdr:rowOff>232151</xdr:rowOff>
    </xdr:from>
    <xdr:to>
      <xdr:col>28</xdr:col>
      <xdr:colOff>717619</xdr:colOff>
      <xdr:row>20</xdr:row>
      <xdr:rowOff>140065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52904" y="2690216"/>
          <a:ext cx="13144500" cy="70231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19526250" cy="141922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935D8BE-90AF-45B8-8BCA-D5AE0BB04B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19526250" cy="141922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C4D54F4-D90C-40ED-9BEC-DBB8AEA8F3F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9519" cy="628414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3ED1146-494E-488D-ACD1-1E1C52719B5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Table1" displayName="Table1" ref="A2:K1048564" headerRowCount="0" totalsRowShown="0" tableBorderDxfId="11">
  <tableColumns count="11">
    <tableColumn id="1" name="Column1" headerRowDxfId="10"/>
    <tableColumn id="2" name="Column2" headerRowDxfId="9"/>
    <tableColumn id="3" name="Column3" headerRowDxfId="8"/>
    <tableColumn id="4" name="Column4" headerRowDxfId="7"/>
    <tableColumn id="5" name="Column5" headerRowDxfId="6"/>
    <tableColumn id="6" name="Column6" headerRowDxfId="5"/>
    <tableColumn id="7" name="Column7" headerRowDxfId="4"/>
    <tableColumn id="8" name="Column8" headerRowDxfId="3"/>
    <tableColumn id="9" name="Column9" headerRowDxfId="2"/>
    <tableColumn id="10" name="Column10" headerRowDxfId="1"/>
    <tableColumn id="11" name="Column11" header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activeCell="H11" sqref="H11"/>
    </sheetView>
  </sheetViews>
  <sheetFormatPr baseColWidth="10" defaultColWidth="10.83203125" defaultRowHeight="15" x14ac:dyDescent="0.2"/>
  <cols>
    <col min="1" max="2" width="11.33203125" customWidth="1"/>
    <col min="3" max="5" width="11.5" customWidth="1"/>
    <col min="6" max="8" width="11" customWidth="1"/>
    <col min="9" max="9" width="12.6640625" customWidth="1"/>
    <col min="10" max="11" width="12.5" customWidth="1"/>
  </cols>
  <sheetData>
    <row r="1" spans="1:16" ht="16" x14ac:dyDescent="0.2">
      <c r="A1" s="16"/>
      <c r="B1" s="17"/>
      <c r="C1" s="18">
        <v>2011</v>
      </c>
      <c r="D1" s="18">
        <v>2012</v>
      </c>
      <c r="E1" s="18">
        <v>2013</v>
      </c>
      <c r="F1" s="18">
        <v>2014</v>
      </c>
      <c r="G1" s="18">
        <v>2015</v>
      </c>
      <c r="H1" s="18">
        <v>2016</v>
      </c>
      <c r="I1" s="18">
        <v>2017</v>
      </c>
      <c r="J1" s="18">
        <v>2018</v>
      </c>
      <c r="K1" s="18">
        <v>2019</v>
      </c>
    </row>
    <row r="2" spans="1:16" ht="48" x14ac:dyDescent="0.2">
      <c r="A2" s="19" t="s">
        <v>39</v>
      </c>
      <c r="B2" s="18" t="s">
        <v>40</v>
      </c>
      <c r="C2" s="20"/>
      <c r="D2" s="20"/>
      <c r="E2" s="20"/>
      <c r="F2" s="21" t="s">
        <v>186</v>
      </c>
      <c r="G2" s="21" t="s">
        <v>187</v>
      </c>
      <c r="H2" s="34" t="s">
        <v>188</v>
      </c>
      <c r="I2" s="31" t="s">
        <v>189</v>
      </c>
      <c r="J2" s="20"/>
      <c r="K2" s="22"/>
    </row>
    <row r="3" spans="1:16" ht="32" x14ac:dyDescent="0.2">
      <c r="A3" s="19"/>
      <c r="B3" s="18"/>
      <c r="C3" s="20"/>
      <c r="D3" s="20"/>
      <c r="E3" s="20"/>
      <c r="F3" s="20" t="s">
        <v>41</v>
      </c>
      <c r="G3" s="20" t="s">
        <v>42</v>
      </c>
      <c r="H3" s="20" t="s">
        <v>43</v>
      </c>
      <c r="I3" s="35" t="s">
        <v>44</v>
      </c>
      <c r="J3" s="23"/>
      <c r="K3" s="22" t="s">
        <v>45</v>
      </c>
    </row>
    <row r="4" spans="1:16" ht="32" x14ac:dyDescent="0.2">
      <c r="A4" s="19"/>
      <c r="B4" s="18"/>
      <c r="C4" s="20"/>
      <c r="D4" s="20"/>
      <c r="E4" s="20"/>
      <c r="F4" s="24"/>
      <c r="G4" s="20"/>
      <c r="H4" s="31" t="s">
        <v>46</v>
      </c>
      <c r="I4" s="31" t="s">
        <v>46</v>
      </c>
      <c r="J4" s="20" t="s">
        <v>47</v>
      </c>
      <c r="K4" s="22" t="s">
        <v>48</v>
      </c>
    </row>
    <row r="5" spans="1:16" ht="16" x14ac:dyDescent="0.2">
      <c r="A5" s="19"/>
      <c r="B5" s="18"/>
      <c r="C5" s="20"/>
      <c r="D5" s="20"/>
      <c r="E5" s="20"/>
      <c r="F5" s="24"/>
      <c r="G5" s="24"/>
      <c r="H5" s="24"/>
      <c r="I5" s="16"/>
      <c r="J5" s="23"/>
      <c r="K5" s="23"/>
    </row>
    <row r="6" spans="1:16" ht="48" x14ac:dyDescent="0.2">
      <c r="A6" s="17"/>
      <c r="B6" s="18" t="s">
        <v>49</v>
      </c>
      <c r="C6" s="20"/>
      <c r="D6" s="20"/>
      <c r="E6" s="20"/>
      <c r="F6" s="21" t="s">
        <v>185</v>
      </c>
      <c r="G6" s="21" t="s">
        <v>184</v>
      </c>
      <c r="H6" s="21" t="s">
        <v>183</v>
      </c>
      <c r="I6" s="34" t="s">
        <v>182</v>
      </c>
      <c r="J6" s="22"/>
      <c r="K6" s="22"/>
    </row>
    <row r="7" spans="1:16" ht="32" x14ac:dyDescent="0.2">
      <c r="A7" s="17"/>
      <c r="B7" s="18"/>
      <c r="C7" s="20"/>
      <c r="D7" s="20"/>
      <c r="E7" s="20" t="s">
        <v>50</v>
      </c>
      <c r="F7" s="20" t="s">
        <v>51</v>
      </c>
      <c r="G7" s="20" t="s">
        <v>52</v>
      </c>
      <c r="H7" s="20" t="s">
        <v>53</v>
      </c>
      <c r="I7" s="33" t="s">
        <v>54</v>
      </c>
      <c r="J7" s="36" t="s">
        <v>55</v>
      </c>
      <c r="K7" s="35" t="s">
        <v>56</v>
      </c>
      <c r="N7" s="38"/>
      <c r="O7" s="39"/>
      <c r="P7" s="39"/>
    </row>
    <row r="8" spans="1:16" ht="32" x14ac:dyDescent="0.2">
      <c r="A8" s="17"/>
      <c r="B8" s="18"/>
      <c r="C8" s="20"/>
      <c r="D8" s="20"/>
      <c r="E8" s="20"/>
      <c r="F8" s="20"/>
      <c r="G8" s="20"/>
      <c r="H8" s="20"/>
      <c r="I8" s="31" t="s">
        <v>57</v>
      </c>
      <c r="J8" s="37" t="s">
        <v>58</v>
      </c>
      <c r="K8" s="37" t="s">
        <v>59</v>
      </c>
      <c r="N8" s="39"/>
      <c r="O8" s="39"/>
      <c r="P8" s="39"/>
    </row>
    <row r="9" spans="1:16" ht="16" x14ac:dyDescent="0.2">
      <c r="A9" s="17"/>
      <c r="B9" s="18"/>
      <c r="C9" s="20"/>
      <c r="D9" s="20"/>
      <c r="E9" s="20"/>
      <c r="F9" s="20"/>
      <c r="G9" s="24"/>
      <c r="H9" s="24"/>
      <c r="I9" s="16"/>
      <c r="J9" s="16"/>
      <c r="K9" s="23"/>
      <c r="N9" s="39"/>
      <c r="O9" s="39"/>
      <c r="P9" s="39"/>
    </row>
    <row r="10" spans="1:16" ht="48" x14ac:dyDescent="0.2">
      <c r="A10" s="17"/>
      <c r="B10" s="18" t="s">
        <v>60</v>
      </c>
      <c r="C10" s="20"/>
      <c r="D10" s="20"/>
      <c r="E10" s="20"/>
      <c r="F10" s="20" t="s">
        <v>179</v>
      </c>
      <c r="G10" s="21" t="s">
        <v>180</v>
      </c>
      <c r="H10" s="21" t="s">
        <v>181</v>
      </c>
      <c r="I10" s="21" t="s">
        <v>178</v>
      </c>
      <c r="J10" s="22" t="s">
        <v>61</v>
      </c>
      <c r="K10" s="22" t="s">
        <v>62</v>
      </c>
      <c r="N10" s="39"/>
      <c r="O10" s="39"/>
      <c r="P10" s="38"/>
    </row>
    <row r="11" spans="1:16" ht="32" x14ac:dyDescent="0.2">
      <c r="A11" s="17"/>
      <c r="B11" s="18"/>
      <c r="C11" s="20"/>
      <c r="D11" s="20"/>
      <c r="E11" s="20" t="s">
        <v>63</v>
      </c>
      <c r="F11" s="20" t="s">
        <v>64</v>
      </c>
      <c r="G11" s="20" t="s">
        <v>65</v>
      </c>
      <c r="H11" s="20" t="s">
        <v>66</v>
      </c>
      <c r="I11" s="31" t="s">
        <v>67</v>
      </c>
      <c r="J11" s="16" t="s">
        <v>68</v>
      </c>
      <c r="K11" s="22" t="s">
        <v>69</v>
      </c>
    </row>
    <row r="12" spans="1:16" ht="32" x14ac:dyDescent="0.2">
      <c r="A12" s="17"/>
      <c r="B12" s="18"/>
      <c r="C12" s="20"/>
      <c r="D12" s="20"/>
      <c r="E12" s="20"/>
      <c r="F12" s="24"/>
      <c r="G12" s="20"/>
      <c r="H12" s="20"/>
      <c r="I12" s="31" t="s">
        <v>70</v>
      </c>
      <c r="J12" s="16"/>
      <c r="K12" s="22"/>
    </row>
    <row r="13" spans="1:16" ht="16" x14ac:dyDescent="0.2">
      <c r="A13" s="17"/>
      <c r="B13" s="18"/>
      <c r="C13" s="20"/>
      <c r="D13" s="20"/>
      <c r="E13" s="20"/>
      <c r="F13" s="25"/>
      <c r="G13" s="25"/>
      <c r="H13" s="25"/>
      <c r="I13" s="20"/>
      <c r="J13" s="16"/>
      <c r="K13" s="26"/>
    </row>
    <row r="14" spans="1:16" ht="48" x14ac:dyDescent="0.2">
      <c r="A14" s="17"/>
      <c r="B14" s="18" t="s">
        <v>71</v>
      </c>
      <c r="C14" s="22" t="s">
        <v>111</v>
      </c>
      <c r="D14" s="22" t="s">
        <v>113</v>
      </c>
      <c r="E14" s="22" t="s">
        <v>138</v>
      </c>
      <c r="F14" s="22" t="s">
        <v>135</v>
      </c>
      <c r="G14" s="16" t="s">
        <v>133</v>
      </c>
      <c r="H14" s="22">
        <v>0.12620000000000001</v>
      </c>
      <c r="I14" s="22">
        <v>0.10539999999999999</v>
      </c>
      <c r="J14" s="22">
        <v>0.1167</v>
      </c>
      <c r="K14" s="22">
        <v>0.19869999999999999</v>
      </c>
    </row>
    <row r="15" spans="1:16" ht="16" x14ac:dyDescent="0.2">
      <c r="A15" s="17"/>
      <c r="B15" s="18"/>
      <c r="C15" s="27"/>
      <c r="D15" s="27"/>
      <c r="E15" s="27"/>
      <c r="F15" s="27"/>
      <c r="G15" s="16"/>
      <c r="H15" s="20"/>
      <c r="I15" s="20"/>
      <c r="J15" s="20"/>
      <c r="K15" s="20"/>
    </row>
    <row r="16" spans="1:16" ht="48" x14ac:dyDescent="0.2">
      <c r="A16" s="17"/>
      <c r="B16" s="18" t="s">
        <v>72</v>
      </c>
      <c r="C16" s="22" t="s">
        <v>109</v>
      </c>
      <c r="D16" s="22" t="s">
        <v>112</v>
      </c>
      <c r="E16" s="22" t="s">
        <v>137</v>
      </c>
      <c r="F16" s="22" t="s">
        <v>136</v>
      </c>
      <c r="G16" s="16" t="s">
        <v>134</v>
      </c>
      <c r="H16" s="22">
        <v>0.30620000000000003</v>
      </c>
      <c r="I16" s="22">
        <v>0.29320000000000002</v>
      </c>
      <c r="J16" s="22">
        <v>0.35630000000000001</v>
      </c>
      <c r="K16" s="22">
        <v>0.46839999999999998</v>
      </c>
    </row>
    <row r="17" spans="1:12" ht="16" x14ac:dyDescent="0.2">
      <c r="A17" s="17"/>
      <c r="B17" s="18"/>
      <c r="C17" s="27"/>
      <c r="D17" s="27"/>
      <c r="E17" s="27"/>
      <c r="F17" s="27"/>
      <c r="G17" s="16"/>
      <c r="H17" s="20"/>
      <c r="I17" s="20"/>
      <c r="J17" s="20"/>
      <c r="K17" s="20"/>
    </row>
    <row r="18" spans="1:12" ht="96" x14ac:dyDescent="0.2">
      <c r="A18" s="17"/>
      <c r="B18" s="18" t="s">
        <v>142</v>
      </c>
      <c r="C18" s="26"/>
      <c r="D18" s="20"/>
      <c r="E18" s="22"/>
      <c r="F18" s="20" t="s">
        <v>157</v>
      </c>
      <c r="G18" s="22" t="s">
        <v>174</v>
      </c>
      <c r="H18" s="20" t="s">
        <v>158</v>
      </c>
      <c r="I18" s="20" t="s">
        <v>177</v>
      </c>
      <c r="J18" s="20"/>
      <c r="K18" s="20"/>
      <c r="L18" s="38"/>
    </row>
    <row r="19" spans="1:12" ht="64" x14ac:dyDescent="0.2">
      <c r="C19" s="30"/>
      <c r="J19" s="30" t="s">
        <v>96</v>
      </c>
    </row>
    <row r="20" spans="1:12" x14ac:dyDescent="0.2">
      <c r="B20" t="s">
        <v>165</v>
      </c>
      <c r="C20" t="s">
        <v>164</v>
      </c>
    </row>
    <row r="21" spans="1:12" x14ac:dyDescent="0.2">
      <c r="C21" t="s">
        <v>161</v>
      </c>
    </row>
    <row r="22" spans="1:12" x14ac:dyDescent="0.2">
      <c r="C22" t="s">
        <v>162</v>
      </c>
    </row>
    <row r="23" spans="1:12" x14ac:dyDescent="0.2">
      <c r="C23" t="s">
        <v>163</v>
      </c>
    </row>
    <row r="24" spans="1:12" x14ac:dyDescent="0.2">
      <c r="B24" t="s">
        <v>173</v>
      </c>
      <c r="C24" t="s">
        <v>166</v>
      </c>
    </row>
    <row r="25" spans="1:12" x14ac:dyDescent="0.2">
      <c r="C25" t="s">
        <v>167</v>
      </c>
    </row>
    <row r="26" spans="1:12" x14ac:dyDescent="0.2">
      <c r="C26" t="s">
        <v>168</v>
      </c>
    </row>
    <row r="27" spans="1:12" x14ac:dyDescent="0.2">
      <c r="C27" t="s">
        <v>169</v>
      </c>
    </row>
    <row r="28" spans="1:12" x14ac:dyDescent="0.2">
      <c r="C28" t="s">
        <v>170</v>
      </c>
    </row>
    <row r="29" spans="1:12" x14ac:dyDescent="0.2">
      <c r="C29" t="s">
        <v>171</v>
      </c>
    </row>
    <row r="30" spans="1:12" x14ac:dyDescent="0.2">
      <c r="C30" t="s">
        <v>172</v>
      </c>
    </row>
  </sheetData>
  <pageMargins left="0.7" right="0.7" top="0.75" bottom="0.75" header="0.3" footer="0.3"/>
  <pageSetup orientation="portrait" horizontalDpi="0" verticalDpi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A4" zoomScale="87" zoomScaleNormal="67" workbookViewId="0">
      <selection activeCell="K10" sqref="K10"/>
    </sheetView>
  </sheetViews>
  <sheetFormatPr baseColWidth="10" defaultColWidth="10.83203125" defaultRowHeight="15" x14ac:dyDescent="0.2"/>
  <cols>
    <col min="8" max="8" width="16.1640625" customWidth="1"/>
    <col min="9" max="9" width="15.83203125" customWidth="1"/>
    <col min="10" max="10" width="15.5" customWidth="1"/>
    <col min="11" max="11" width="9.33203125" bestFit="1" customWidth="1"/>
  </cols>
  <sheetData>
    <row r="1" spans="1:13" ht="16" x14ac:dyDescent="0.2">
      <c r="A1" s="16"/>
      <c r="B1" s="17"/>
      <c r="C1" s="18">
        <v>2011</v>
      </c>
      <c r="D1" s="18">
        <v>2012</v>
      </c>
      <c r="E1" s="18">
        <v>2013</v>
      </c>
      <c r="F1" s="18">
        <v>2014</v>
      </c>
      <c r="G1" s="18">
        <v>2015</v>
      </c>
      <c r="H1" s="18">
        <v>2016</v>
      </c>
      <c r="I1" s="18">
        <v>2017</v>
      </c>
      <c r="J1" s="18">
        <v>2018</v>
      </c>
      <c r="K1" s="18">
        <v>2019</v>
      </c>
      <c r="L1" s="18">
        <v>2020</v>
      </c>
    </row>
    <row r="2" spans="1:13" ht="48" x14ac:dyDescent="0.2">
      <c r="A2" s="19" t="s">
        <v>73</v>
      </c>
      <c r="B2" s="18" t="s">
        <v>40</v>
      </c>
      <c r="C2" s="20"/>
      <c r="D2" s="20"/>
      <c r="E2" s="22" t="s">
        <v>139</v>
      </c>
      <c r="F2" s="20" t="s">
        <v>74</v>
      </c>
      <c r="G2" s="20" t="s">
        <v>75</v>
      </c>
      <c r="H2" s="20" t="s">
        <v>76</v>
      </c>
      <c r="I2" s="20" t="s">
        <v>77</v>
      </c>
      <c r="J2" s="16" t="s">
        <v>78</v>
      </c>
      <c r="K2" s="16" t="s">
        <v>79</v>
      </c>
      <c r="L2" s="16"/>
    </row>
    <row r="3" spans="1:13" ht="48" x14ac:dyDescent="0.2">
      <c r="A3" s="19"/>
      <c r="B3" s="18"/>
      <c r="C3" s="20"/>
      <c r="D3" s="20"/>
      <c r="E3" s="20"/>
      <c r="F3" s="20" t="s">
        <v>195</v>
      </c>
      <c r="G3" s="20" t="s">
        <v>196</v>
      </c>
      <c r="H3" s="20" t="s">
        <v>197</v>
      </c>
      <c r="I3" s="20" t="s">
        <v>198</v>
      </c>
      <c r="J3" s="16"/>
      <c r="K3" s="16"/>
      <c r="L3" s="16"/>
    </row>
    <row r="4" spans="1:13" ht="32" x14ac:dyDescent="0.2">
      <c r="A4" s="19"/>
      <c r="B4" s="18"/>
      <c r="C4" s="20"/>
      <c r="D4" s="20"/>
      <c r="E4" s="22"/>
      <c r="F4" s="20" t="s">
        <v>108</v>
      </c>
      <c r="G4" s="20" t="s">
        <v>114</v>
      </c>
      <c r="H4" s="20" t="s">
        <v>107</v>
      </c>
      <c r="I4" s="20"/>
      <c r="J4" s="16"/>
      <c r="K4" s="16"/>
      <c r="L4" s="16"/>
    </row>
    <row r="5" spans="1:13" ht="16" x14ac:dyDescent="0.2">
      <c r="A5" s="19"/>
      <c r="B5" s="18"/>
      <c r="C5" s="20"/>
      <c r="D5" s="20"/>
      <c r="E5" s="20"/>
      <c r="F5" s="20" t="s">
        <v>97</v>
      </c>
      <c r="G5" s="20"/>
      <c r="H5" s="20"/>
      <c r="I5" s="20"/>
      <c r="J5" s="16"/>
      <c r="K5" s="16"/>
      <c r="L5" s="16"/>
      <c r="M5" t="s">
        <v>98</v>
      </c>
    </row>
    <row r="6" spans="1:13" ht="32" x14ac:dyDescent="0.2">
      <c r="A6" s="17"/>
      <c r="B6" s="18" t="s">
        <v>49</v>
      </c>
      <c r="C6" s="20"/>
      <c r="D6" s="20"/>
      <c r="E6" s="20" t="s">
        <v>140</v>
      </c>
      <c r="F6" s="31" t="s">
        <v>80</v>
      </c>
      <c r="G6" s="31" t="s">
        <v>81</v>
      </c>
      <c r="H6" s="31" t="s">
        <v>82</v>
      </c>
      <c r="I6" s="31" t="s">
        <v>83</v>
      </c>
      <c r="J6" s="32" t="s">
        <v>84</v>
      </c>
      <c r="K6" s="16" t="s">
        <v>85</v>
      </c>
      <c r="L6" s="16"/>
    </row>
    <row r="7" spans="1:13" ht="64" x14ac:dyDescent="0.2">
      <c r="A7" s="17"/>
      <c r="B7" s="18"/>
      <c r="C7" s="20"/>
      <c r="D7" s="20"/>
      <c r="E7" s="20"/>
      <c r="F7" s="31" t="s">
        <v>117</v>
      </c>
      <c r="G7" s="31" t="s">
        <v>121</v>
      </c>
      <c r="H7" s="31" t="s">
        <v>122</v>
      </c>
      <c r="I7" s="31" t="s">
        <v>115</v>
      </c>
      <c r="J7" s="31" t="s">
        <v>116</v>
      </c>
      <c r="K7" s="16"/>
      <c r="L7" s="16"/>
    </row>
    <row r="8" spans="1:13" ht="48" x14ac:dyDescent="0.2">
      <c r="A8" s="17"/>
      <c r="B8" s="18"/>
      <c r="C8" s="20"/>
      <c r="D8" s="20"/>
      <c r="E8" s="20"/>
      <c r="F8" s="20" t="s">
        <v>191</v>
      </c>
      <c r="G8" s="20" t="s">
        <v>192</v>
      </c>
      <c r="H8" s="20" t="s">
        <v>193</v>
      </c>
      <c r="I8" s="20" t="s">
        <v>194</v>
      </c>
      <c r="J8" s="16"/>
      <c r="K8" s="16"/>
      <c r="L8" s="16"/>
    </row>
    <row r="9" spans="1:13" ht="32" x14ac:dyDescent="0.2">
      <c r="A9" s="17"/>
      <c r="B9" s="18" t="s">
        <v>60</v>
      </c>
      <c r="C9" s="20"/>
      <c r="D9" s="20"/>
      <c r="E9" s="22" t="s">
        <v>141</v>
      </c>
      <c r="F9" s="31" t="s">
        <v>86</v>
      </c>
      <c r="G9" s="31" t="s">
        <v>87</v>
      </c>
      <c r="H9" s="31" t="s">
        <v>88</v>
      </c>
      <c r="I9" s="31" t="s">
        <v>89</v>
      </c>
      <c r="J9" s="32" t="s">
        <v>90</v>
      </c>
      <c r="K9" s="16" t="s">
        <v>91</v>
      </c>
      <c r="L9" s="16"/>
    </row>
    <row r="10" spans="1:13" ht="64" x14ac:dyDescent="0.2">
      <c r="A10" s="17"/>
      <c r="B10" s="18"/>
      <c r="C10" s="20"/>
      <c r="D10" s="20"/>
      <c r="E10" s="20"/>
      <c r="F10" s="31" t="s">
        <v>118</v>
      </c>
      <c r="G10" s="31" t="s">
        <v>124</v>
      </c>
      <c r="H10" s="31" t="s">
        <v>123</v>
      </c>
      <c r="I10" s="31" t="s">
        <v>119</v>
      </c>
      <c r="J10" s="32" t="s">
        <v>120</v>
      </c>
      <c r="K10" s="16"/>
      <c r="L10" s="16"/>
    </row>
    <row r="11" spans="1:13" ht="48" x14ac:dyDescent="0.2">
      <c r="A11" s="17"/>
      <c r="B11" s="18"/>
      <c r="C11" s="20"/>
      <c r="D11" s="20"/>
      <c r="E11" s="20"/>
      <c r="F11" s="20" t="s">
        <v>92</v>
      </c>
      <c r="G11" s="20" t="s">
        <v>93</v>
      </c>
      <c r="H11" s="20" t="s">
        <v>94</v>
      </c>
      <c r="I11" s="20" t="s">
        <v>95</v>
      </c>
      <c r="J11" s="16"/>
      <c r="K11" s="16"/>
      <c r="L11" s="16"/>
    </row>
    <row r="12" spans="1:13" ht="48" x14ac:dyDescent="0.2">
      <c r="A12" s="17"/>
      <c r="B12" s="18" t="s">
        <v>71</v>
      </c>
      <c r="C12" s="46" t="s">
        <v>154</v>
      </c>
      <c r="D12" s="26"/>
      <c r="E12" s="22">
        <v>1.0699999999999999E-2</v>
      </c>
      <c r="F12" s="22">
        <v>3.8300000000000001E-2</v>
      </c>
      <c r="G12" s="22">
        <v>5.4800000000000001E-2</v>
      </c>
      <c r="H12" s="28" t="s">
        <v>125</v>
      </c>
      <c r="I12" s="28" t="s">
        <v>126</v>
      </c>
      <c r="J12" s="20" t="s">
        <v>127</v>
      </c>
      <c r="K12" s="20" t="s">
        <v>128</v>
      </c>
      <c r="L12" s="20" t="s">
        <v>109</v>
      </c>
    </row>
    <row r="13" spans="1:13" ht="48" x14ac:dyDescent="0.2">
      <c r="A13" s="17"/>
      <c r="B13" s="18" t="s">
        <v>72</v>
      </c>
      <c r="C13" s="46" t="s">
        <v>153</v>
      </c>
      <c r="D13" s="20"/>
      <c r="E13" s="22">
        <v>4.3499999999999997E-2</v>
      </c>
      <c r="F13" s="22">
        <v>0.13270000000000001</v>
      </c>
      <c r="G13" s="22">
        <v>0.16039999999999999</v>
      </c>
      <c r="H13" s="20" t="s">
        <v>129</v>
      </c>
      <c r="I13" s="20" t="s">
        <v>130</v>
      </c>
      <c r="J13" s="20" t="s">
        <v>152</v>
      </c>
      <c r="K13" s="28" t="s">
        <v>132</v>
      </c>
      <c r="L13" s="20" t="s">
        <v>110</v>
      </c>
    </row>
    <row r="14" spans="1:13" ht="16" x14ac:dyDescent="0.2">
      <c r="A14" s="17"/>
      <c r="B14" s="18"/>
      <c r="C14" s="27"/>
      <c r="D14" s="27"/>
      <c r="E14" s="27"/>
      <c r="F14" s="27"/>
      <c r="G14" s="16"/>
      <c r="H14" s="20"/>
      <c r="I14" s="20"/>
      <c r="J14" s="20"/>
      <c r="K14" s="20"/>
      <c r="L14" s="43"/>
    </row>
    <row r="15" spans="1:13" ht="64" x14ac:dyDescent="0.2">
      <c r="A15" s="17"/>
      <c r="B15" s="18" t="s">
        <v>142</v>
      </c>
      <c r="C15" s="26"/>
      <c r="D15" s="20"/>
      <c r="E15" s="22"/>
      <c r="F15" s="20" t="s">
        <v>159</v>
      </c>
      <c r="G15" s="20" t="s">
        <v>160</v>
      </c>
      <c r="H15" s="20" t="s">
        <v>176</v>
      </c>
      <c r="I15" s="20" t="s">
        <v>175</v>
      </c>
      <c r="J15" s="20"/>
      <c r="K15" s="28"/>
      <c r="L15" s="20"/>
    </row>
    <row r="16" spans="1:13" s="29" customFormat="1" ht="64" x14ac:dyDescent="0.2">
      <c r="K16" s="30" t="s">
        <v>96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82"/>
  <sheetViews>
    <sheetView tabSelected="1" topLeftCell="A39" zoomScale="90" zoomScaleNormal="90" workbookViewId="0">
      <selection activeCell="L47" sqref="L47"/>
    </sheetView>
  </sheetViews>
  <sheetFormatPr baseColWidth="10" defaultColWidth="8.83203125" defaultRowHeight="15" x14ac:dyDescent="0.2"/>
  <cols>
    <col min="1" max="1" width="29.33203125" customWidth="1"/>
  </cols>
  <sheetData>
    <row r="2" spans="1:16" ht="16" thickBot="1" x14ac:dyDescent="0.25">
      <c r="B2" s="69" t="s">
        <v>32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</row>
    <row r="3" spans="1:16" ht="16" thickBot="1" x14ac:dyDescent="0.25">
      <c r="A3" s="9" t="s">
        <v>31</v>
      </c>
      <c r="B3" s="9">
        <v>2007</v>
      </c>
      <c r="C3" s="9">
        <v>2008</v>
      </c>
      <c r="D3" s="9">
        <v>2009</v>
      </c>
      <c r="E3" s="9">
        <v>2010</v>
      </c>
      <c r="F3" s="9">
        <v>2011</v>
      </c>
      <c r="G3" s="9">
        <v>2012</v>
      </c>
      <c r="H3" s="9">
        <v>2013</v>
      </c>
      <c r="I3" s="9">
        <v>2014</v>
      </c>
      <c r="J3" s="9">
        <v>2015</v>
      </c>
      <c r="K3" s="9">
        <v>2016</v>
      </c>
      <c r="L3" s="9">
        <v>2017</v>
      </c>
      <c r="M3" s="9">
        <v>2018</v>
      </c>
      <c r="N3" s="9">
        <v>2019</v>
      </c>
      <c r="O3" s="15">
        <v>2020</v>
      </c>
    </row>
    <row r="4" spans="1:16" x14ac:dyDescent="0.2">
      <c r="A4" t="s">
        <v>36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</row>
    <row r="5" spans="1:16" ht="16" x14ac:dyDescent="0.2">
      <c r="A5" s="48" t="s">
        <v>60</v>
      </c>
      <c r="B5" s="50"/>
      <c r="C5" s="50"/>
      <c r="D5" s="50"/>
      <c r="E5" s="50"/>
      <c r="F5" s="50"/>
      <c r="G5" s="50"/>
      <c r="H5" s="50"/>
      <c r="I5" s="51">
        <v>5.0299999999999997E-2</v>
      </c>
      <c r="J5" s="52">
        <v>7.0000000000000007E-2</v>
      </c>
      <c r="K5" s="52">
        <v>7.9699999999999993E-2</v>
      </c>
      <c r="L5" s="52">
        <v>5.8400000000000001E-2</v>
      </c>
      <c r="M5" s="50"/>
      <c r="N5" s="50"/>
      <c r="O5" s="50"/>
      <c r="P5" t="s">
        <v>203</v>
      </c>
    </row>
    <row r="6" spans="1:16" ht="16" x14ac:dyDescent="0.2">
      <c r="A6" s="48" t="s">
        <v>49</v>
      </c>
      <c r="B6" s="50"/>
      <c r="C6" s="50"/>
      <c r="D6" s="50"/>
      <c r="E6" s="50"/>
      <c r="F6" s="50"/>
      <c r="G6" s="50"/>
      <c r="H6" s="50"/>
      <c r="I6" s="52">
        <v>0.1391</v>
      </c>
      <c r="J6" s="52">
        <v>0.1875</v>
      </c>
      <c r="K6" s="52">
        <v>0.2099</v>
      </c>
      <c r="L6" s="52">
        <v>0.1976</v>
      </c>
      <c r="M6" s="50"/>
      <c r="N6" s="50"/>
      <c r="O6" s="50"/>
      <c r="P6" t="s">
        <v>204</v>
      </c>
    </row>
    <row r="7" spans="1:16" ht="16" x14ac:dyDescent="0.2">
      <c r="A7" s="48" t="s">
        <v>40</v>
      </c>
      <c r="B7" s="50"/>
      <c r="C7" s="50"/>
      <c r="D7" s="50"/>
      <c r="E7" s="50"/>
      <c r="F7" s="50"/>
      <c r="G7" s="50"/>
      <c r="H7" s="50"/>
      <c r="I7" s="52">
        <v>0.19320000000000001</v>
      </c>
      <c r="J7" s="52">
        <v>0.253</v>
      </c>
      <c r="K7" s="52">
        <v>0.2944</v>
      </c>
      <c r="L7" s="51">
        <v>0.26690000000000003</v>
      </c>
      <c r="M7" s="50"/>
      <c r="N7" s="50"/>
      <c r="O7" s="50"/>
      <c r="P7" t="s">
        <v>200</v>
      </c>
    </row>
    <row r="8" spans="1:16" ht="16" hidden="1" x14ac:dyDescent="0.2">
      <c r="A8" s="48" t="s">
        <v>190</v>
      </c>
      <c r="B8" s="50"/>
      <c r="C8" s="50"/>
      <c r="D8" s="50"/>
      <c r="E8" s="50"/>
      <c r="F8" s="50"/>
      <c r="G8" s="50"/>
      <c r="H8" s="50"/>
      <c r="I8" s="51">
        <v>0.107</v>
      </c>
      <c r="J8" s="51">
        <v>0.14299999999999999</v>
      </c>
      <c r="K8" s="51">
        <v>0.16800000000000001</v>
      </c>
      <c r="L8" s="51">
        <v>0.14829999999999999</v>
      </c>
      <c r="M8" s="50"/>
      <c r="N8" s="50"/>
      <c r="O8" s="50"/>
      <c r="P8" t="s">
        <v>201</v>
      </c>
    </row>
    <row r="9" spans="1:16" x14ac:dyDescent="0.2">
      <c r="A9" t="s">
        <v>150</v>
      </c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t="s">
        <v>201</v>
      </c>
    </row>
    <row r="10" spans="1:16" ht="16" x14ac:dyDescent="0.2">
      <c r="A10" s="48" t="s">
        <v>60</v>
      </c>
      <c r="B10" s="50"/>
      <c r="C10" s="50"/>
      <c r="D10" s="50"/>
      <c r="E10" s="50"/>
      <c r="F10" s="50"/>
      <c r="G10" s="50"/>
      <c r="H10" s="51">
        <v>4.7300000000000002E-2</v>
      </c>
      <c r="I10" s="51">
        <v>0.14069999999999999</v>
      </c>
      <c r="J10" s="51">
        <v>0.2024</v>
      </c>
      <c r="K10" s="51">
        <v>0.18559999999999999</v>
      </c>
      <c r="L10" s="51">
        <v>0.16800000000000001</v>
      </c>
      <c r="M10" s="53">
        <v>0.182</v>
      </c>
      <c r="N10" s="51">
        <v>0.29370000000000002</v>
      </c>
      <c r="O10" s="50"/>
      <c r="P10" t="s">
        <v>202</v>
      </c>
    </row>
    <row r="11" spans="1:16" ht="16" x14ac:dyDescent="0.2">
      <c r="A11" s="48" t="s">
        <v>49</v>
      </c>
      <c r="B11" s="50"/>
      <c r="C11" s="50"/>
      <c r="D11" s="50"/>
      <c r="E11" s="50"/>
      <c r="F11" s="50"/>
      <c r="G11" s="50"/>
      <c r="H11" s="51">
        <v>0.1036</v>
      </c>
      <c r="I11" s="51">
        <v>0.2596</v>
      </c>
      <c r="J11" s="51">
        <v>0.37540000000000001</v>
      </c>
      <c r="K11" s="51">
        <v>0.30409999999999998</v>
      </c>
      <c r="L11" s="53">
        <v>0.28839999999999999</v>
      </c>
      <c r="M11" s="53">
        <v>0.3478</v>
      </c>
      <c r="N11" s="51">
        <v>0.45540000000000003</v>
      </c>
      <c r="O11" s="50"/>
    </row>
    <row r="12" spans="1:16" ht="16" x14ac:dyDescent="0.2">
      <c r="A12" s="48" t="s">
        <v>40</v>
      </c>
      <c r="B12" s="50"/>
      <c r="C12" s="50"/>
      <c r="D12" s="50"/>
      <c r="E12" s="50"/>
      <c r="F12" s="50"/>
      <c r="G12" s="50"/>
      <c r="H12" s="54"/>
      <c r="I12" s="55">
        <v>0.31</v>
      </c>
      <c r="J12" s="51">
        <v>0.44690000000000002</v>
      </c>
      <c r="K12" s="51">
        <v>0.37190000000000001</v>
      </c>
      <c r="L12" s="51">
        <v>0.35389999999999999</v>
      </c>
      <c r="M12" s="54"/>
      <c r="N12" s="51">
        <v>0.54820000000000002</v>
      </c>
      <c r="O12" s="50"/>
    </row>
    <row r="13" spans="1:16" x14ac:dyDescent="0.2">
      <c r="A13" t="s">
        <v>199</v>
      </c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</row>
    <row r="14" spans="1:16" ht="16" x14ac:dyDescent="0.2">
      <c r="A14" s="48" t="s">
        <v>60</v>
      </c>
      <c r="B14" s="50"/>
      <c r="C14" s="50"/>
      <c r="D14" s="50"/>
      <c r="E14" s="50"/>
      <c r="F14" s="50"/>
      <c r="G14" s="50"/>
      <c r="H14" s="51"/>
      <c r="I14" s="51"/>
      <c r="J14" s="51"/>
      <c r="K14" s="51"/>
      <c r="L14" s="51">
        <v>0.106</v>
      </c>
      <c r="M14" s="53"/>
      <c r="N14" s="51"/>
      <c r="O14" s="50"/>
    </row>
    <row r="15" spans="1:16" ht="16" x14ac:dyDescent="0.2">
      <c r="A15" s="48" t="s">
        <v>49</v>
      </c>
      <c r="B15" s="50"/>
      <c r="C15" s="50"/>
      <c r="D15" s="50"/>
      <c r="E15" s="50"/>
      <c r="F15" s="50"/>
      <c r="G15" s="50"/>
      <c r="H15" s="51"/>
      <c r="I15" s="51"/>
      <c r="J15" s="51"/>
      <c r="K15" s="51"/>
      <c r="L15" s="51">
        <v>0.214</v>
      </c>
      <c r="M15" s="51">
        <v>0.28599999999999998</v>
      </c>
      <c r="N15" s="51">
        <v>0.36399999999999999</v>
      </c>
      <c r="O15" s="50"/>
    </row>
    <row r="16" spans="1:16" ht="16" x14ac:dyDescent="0.2">
      <c r="A16" s="48" t="s">
        <v>40</v>
      </c>
      <c r="B16" s="50"/>
      <c r="C16" s="50"/>
      <c r="D16" s="50"/>
      <c r="E16" s="50"/>
      <c r="F16" s="50"/>
      <c r="G16" s="50"/>
      <c r="H16" s="54"/>
      <c r="I16" s="55"/>
      <c r="J16" s="51"/>
      <c r="K16" s="55">
        <v>0.25</v>
      </c>
      <c r="L16" s="55">
        <v>0.25</v>
      </c>
      <c r="M16" s="55">
        <v>0.34</v>
      </c>
      <c r="N16" s="51">
        <v>0.40500000000000003</v>
      </c>
      <c r="O16" s="50"/>
    </row>
    <row r="17" spans="1:15" x14ac:dyDescent="0.2">
      <c r="A17" t="s">
        <v>37</v>
      </c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</row>
    <row r="21" spans="1:15" ht="16" thickBot="1" x14ac:dyDescent="0.25">
      <c r="B21" s="69" t="s">
        <v>35</v>
      </c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</row>
    <row r="22" spans="1:15" ht="16" thickBot="1" x14ac:dyDescent="0.25">
      <c r="A22" s="9" t="s">
        <v>31</v>
      </c>
      <c r="B22" s="9">
        <v>2007</v>
      </c>
      <c r="C22" s="9">
        <v>2008</v>
      </c>
      <c r="D22" s="9">
        <v>2009</v>
      </c>
      <c r="E22" s="9">
        <v>2010</v>
      </c>
      <c r="F22" s="9">
        <v>2011</v>
      </c>
      <c r="G22" s="9">
        <v>2012</v>
      </c>
      <c r="H22" s="9">
        <v>2013</v>
      </c>
      <c r="I22" s="9">
        <v>2014</v>
      </c>
      <c r="J22" s="9">
        <v>2015</v>
      </c>
      <c r="K22" s="9">
        <v>2016</v>
      </c>
      <c r="L22" s="9">
        <v>2017</v>
      </c>
      <c r="M22" s="9">
        <v>2018</v>
      </c>
      <c r="N22" s="9">
        <v>2019</v>
      </c>
      <c r="O22" s="15">
        <v>2020</v>
      </c>
    </row>
    <row r="23" spans="1:15" x14ac:dyDescent="0.2">
      <c r="A23" t="s">
        <v>34</v>
      </c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</row>
    <row r="24" spans="1:15" ht="16" x14ac:dyDescent="0.2">
      <c r="A24" s="48" t="s">
        <v>60</v>
      </c>
      <c r="B24" s="50"/>
      <c r="C24" s="50"/>
      <c r="D24" s="50"/>
      <c r="E24" s="50"/>
      <c r="F24" s="50"/>
      <c r="G24" s="50"/>
      <c r="H24" s="50"/>
      <c r="I24" s="56">
        <v>1.14E-2</v>
      </c>
      <c r="J24" s="56">
        <v>1.2E-2</v>
      </c>
      <c r="K24" s="56">
        <v>1.55E-2</v>
      </c>
      <c r="L24" s="56">
        <v>1.32E-2</v>
      </c>
      <c r="M24" s="50"/>
      <c r="N24" s="50"/>
      <c r="O24" s="50"/>
    </row>
    <row r="25" spans="1:15" ht="16" x14ac:dyDescent="0.2">
      <c r="A25" s="48" t="s">
        <v>49</v>
      </c>
      <c r="B25" s="50"/>
      <c r="C25" s="50"/>
      <c r="D25" s="50"/>
      <c r="E25" s="50"/>
      <c r="F25" s="50"/>
      <c r="G25" s="50"/>
      <c r="H25" s="50"/>
      <c r="I25" s="56">
        <v>4.87E-2</v>
      </c>
      <c r="J25" s="56">
        <v>4.2599999999999999E-2</v>
      </c>
      <c r="K25" s="56">
        <v>3.1399999999999997E-2</v>
      </c>
      <c r="L25" s="56">
        <v>4.87E-2</v>
      </c>
      <c r="M25" s="50"/>
      <c r="N25" s="50"/>
      <c r="O25" s="50"/>
    </row>
    <row r="26" spans="1:15" ht="16" x14ac:dyDescent="0.2">
      <c r="A26" s="48" t="s">
        <v>40</v>
      </c>
      <c r="B26" s="50"/>
      <c r="C26" s="50"/>
      <c r="D26" s="50"/>
      <c r="E26" s="50"/>
      <c r="F26" s="50"/>
      <c r="G26" s="50"/>
      <c r="H26" s="50"/>
      <c r="I26" s="56">
        <v>5.8500000000000003E-2</v>
      </c>
      <c r="J26" s="56">
        <v>7.5399999999999995E-2</v>
      </c>
      <c r="K26" s="56">
        <v>7.8100000000000003E-2</v>
      </c>
      <c r="L26" s="56">
        <v>8.3599999999999994E-2</v>
      </c>
      <c r="M26" s="50"/>
      <c r="N26" s="50"/>
      <c r="O26" s="50"/>
    </row>
    <row r="27" spans="1:15" ht="16" hidden="1" x14ac:dyDescent="0.2">
      <c r="A27" s="48" t="s">
        <v>190</v>
      </c>
      <c r="B27" s="50"/>
      <c r="C27" s="50"/>
      <c r="D27" s="50"/>
      <c r="E27" s="50"/>
      <c r="F27" s="50"/>
      <c r="G27" s="50"/>
      <c r="H27" s="50"/>
      <c r="I27" s="56">
        <v>3.1E-2</v>
      </c>
      <c r="J27" s="56">
        <v>3.6600000000000001E-2</v>
      </c>
      <c r="K27" s="56">
        <v>4.1000000000000002E-2</v>
      </c>
      <c r="L27" s="56">
        <v>4.24E-2</v>
      </c>
      <c r="M27" s="50"/>
      <c r="N27" s="50"/>
      <c r="O27" s="50"/>
    </row>
    <row r="28" spans="1:15" x14ac:dyDescent="0.2">
      <c r="A28" t="s">
        <v>150</v>
      </c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</row>
    <row r="29" spans="1:15" ht="16" x14ac:dyDescent="0.2">
      <c r="A29" s="48" t="s">
        <v>60</v>
      </c>
      <c r="B29" s="50"/>
      <c r="C29" s="50"/>
      <c r="D29" s="50"/>
      <c r="E29" s="50"/>
      <c r="F29" s="50"/>
      <c r="G29" s="50"/>
      <c r="H29" s="51">
        <v>1.8499999999999999E-2</v>
      </c>
      <c r="I29" s="51">
        <v>5.4199999999999998E-2</v>
      </c>
      <c r="J29" s="51">
        <v>8.3299999999999999E-2</v>
      </c>
      <c r="K29" s="51">
        <v>6.6600000000000006E-2</v>
      </c>
      <c r="L29" s="51">
        <v>5.3199999999999997E-2</v>
      </c>
      <c r="M29" s="53">
        <v>7.4999999999999997E-2</v>
      </c>
      <c r="N29" s="53">
        <v>0.16089999999999999</v>
      </c>
      <c r="O29" s="50"/>
    </row>
    <row r="30" spans="1:15" ht="16" x14ac:dyDescent="0.2">
      <c r="A30" s="48" t="s">
        <v>49</v>
      </c>
      <c r="B30" s="50"/>
      <c r="C30" s="50"/>
      <c r="D30" s="50"/>
      <c r="E30" s="50"/>
      <c r="F30" s="50"/>
      <c r="G30" s="50"/>
      <c r="H30" s="51">
        <v>3.7900000000000003E-2</v>
      </c>
      <c r="I30" s="51">
        <v>0.1303</v>
      </c>
      <c r="J30" s="51">
        <v>0.15390000000000001</v>
      </c>
      <c r="K30" s="51">
        <v>0.1234</v>
      </c>
      <c r="L30" s="51">
        <v>0.1162</v>
      </c>
      <c r="M30" s="53">
        <v>0.19109999999999999</v>
      </c>
      <c r="N30" s="53">
        <v>0.25700000000000001</v>
      </c>
      <c r="O30" s="50"/>
    </row>
    <row r="31" spans="1:15" ht="16" x14ac:dyDescent="0.2">
      <c r="A31" s="48" t="s">
        <v>40</v>
      </c>
      <c r="B31" s="50"/>
      <c r="C31" s="50"/>
      <c r="D31" s="50"/>
      <c r="E31" s="50"/>
      <c r="F31" s="50"/>
      <c r="G31" s="50"/>
      <c r="H31" s="51">
        <v>5.7500000000000002E-2</v>
      </c>
      <c r="I31" s="51">
        <v>0.14929999999999999</v>
      </c>
      <c r="J31" s="51">
        <v>0.19719999999999999</v>
      </c>
      <c r="K31" s="51">
        <v>0.1389</v>
      </c>
      <c r="L31" s="51">
        <v>0.15310000000000001</v>
      </c>
      <c r="M31" s="53">
        <v>0.247</v>
      </c>
      <c r="N31" s="53">
        <v>0.34410000000000002</v>
      </c>
      <c r="O31" s="50"/>
    </row>
    <row r="32" spans="1:15" x14ac:dyDescent="0.2">
      <c r="A32" t="s">
        <v>199</v>
      </c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</row>
    <row r="33" spans="1:17" ht="16" x14ac:dyDescent="0.2">
      <c r="A33" s="48" t="s">
        <v>60</v>
      </c>
      <c r="B33" s="50"/>
      <c r="C33" s="50"/>
      <c r="D33" s="50"/>
      <c r="E33" s="50"/>
      <c r="F33" s="50"/>
      <c r="G33" s="50"/>
      <c r="H33" s="51"/>
      <c r="I33" s="51">
        <v>8.6900000000000005E-2</v>
      </c>
      <c r="J33" s="55">
        <v>0.08</v>
      </c>
      <c r="K33" s="51">
        <v>6.2700000000000006E-2</v>
      </c>
      <c r="L33" s="58">
        <v>6.6000000000000003E-2</v>
      </c>
      <c r="M33" s="60">
        <v>0.104</v>
      </c>
      <c r="N33" s="58">
        <v>0.122</v>
      </c>
      <c r="O33" s="50"/>
      <c r="P33" t="s">
        <v>212</v>
      </c>
    </row>
    <row r="34" spans="1:17" ht="16" x14ac:dyDescent="0.2">
      <c r="A34" s="48" t="s">
        <v>49</v>
      </c>
      <c r="B34" s="50"/>
      <c r="C34" s="50"/>
      <c r="D34" s="50"/>
      <c r="E34" s="50"/>
      <c r="F34" s="50"/>
      <c r="G34" s="50"/>
      <c r="H34" s="51"/>
      <c r="I34" s="51">
        <v>0.16289999999999999</v>
      </c>
      <c r="J34" s="51">
        <v>0.13869999999999999</v>
      </c>
      <c r="K34" s="51">
        <v>0.1037</v>
      </c>
      <c r="L34" s="58">
        <v>0.13100000000000001</v>
      </c>
      <c r="M34" s="58">
        <v>0.217</v>
      </c>
      <c r="N34" s="58">
        <v>0.25</v>
      </c>
      <c r="O34" s="50"/>
    </row>
    <row r="35" spans="1:17" ht="16" x14ac:dyDescent="0.2">
      <c r="A35" s="48" t="s">
        <v>40</v>
      </c>
      <c r="B35" s="50"/>
      <c r="C35" s="50"/>
      <c r="D35" s="50"/>
      <c r="E35" s="50"/>
      <c r="F35" s="50"/>
      <c r="G35" s="50"/>
      <c r="H35" s="54"/>
      <c r="I35" s="57">
        <v>0.17</v>
      </c>
      <c r="J35" s="57">
        <v>0.16</v>
      </c>
      <c r="K35" s="57">
        <v>0.13</v>
      </c>
      <c r="L35" s="58">
        <v>0.16600000000000001</v>
      </c>
      <c r="M35" s="59">
        <v>0.26700000000000002</v>
      </c>
      <c r="N35" s="58">
        <v>0.309</v>
      </c>
      <c r="O35" s="50"/>
    </row>
    <row r="36" spans="1:17" ht="16" x14ac:dyDescent="0.2">
      <c r="A36" s="64" t="s">
        <v>240</v>
      </c>
      <c r="B36" s="50"/>
      <c r="C36" s="50"/>
      <c r="D36" s="50"/>
      <c r="E36" s="50"/>
      <c r="F36" s="50"/>
      <c r="G36" s="50"/>
      <c r="H36" s="54"/>
      <c r="I36" s="57"/>
      <c r="J36" s="57"/>
      <c r="K36" s="57"/>
      <c r="L36" s="67"/>
      <c r="M36" s="68"/>
      <c r="N36" s="67"/>
      <c r="O36" s="50"/>
    </row>
    <row r="37" spans="1:17" ht="16" x14ac:dyDescent="0.2">
      <c r="A37" s="48" t="s">
        <v>60</v>
      </c>
      <c r="B37" s="50"/>
      <c r="C37" s="50"/>
      <c r="D37" s="50"/>
      <c r="E37" s="50"/>
      <c r="F37" s="50"/>
      <c r="G37" s="50"/>
      <c r="H37" s="54"/>
      <c r="I37" s="57"/>
      <c r="J37" s="57"/>
      <c r="K37" s="57"/>
      <c r="L37" s="67"/>
      <c r="M37" s="68"/>
      <c r="N37" s="67"/>
      <c r="O37" s="50"/>
    </row>
    <row r="38" spans="1:17" ht="16" x14ac:dyDescent="0.2">
      <c r="A38" s="48" t="s">
        <v>49</v>
      </c>
      <c r="B38" s="50"/>
      <c r="C38" s="50"/>
      <c r="D38" s="50"/>
      <c r="E38" s="50"/>
      <c r="F38" s="50"/>
      <c r="G38" s="50"/>
      <c r="H38" s="54"/>
      <c r="I38" s="57"/>
      <c r="J38" s="57"/>
      <c r="K38" s="57"/>
      <c r="L38" s="67"/>
      <c r="M38" s="68"/>
      <c r="N38" s="67"/>
      <c r="O38" s="50"/>
    </row>
    <row r="39" spans="1:17" ht="16" x14ac:dyDescent="0.2">
      <c r="A39" s="48" t="s">
        <v>40</v>
      </c>
      <c r="B39" s="50"/>
      <c r="C39" s="50"/>
      <c r="D39" s="50"/>
      <c r="E39" s="50"/>
      <c r="F39" s="50"/>
      <c r="G39" s="50"/>
      <c r="H39" s="54"/>
      <c r="I39" s="57"/>
      <c r="J39" s="57"/>
      <c r="K39" s="57"/>
      <c r="L39" s="67"/>
      <c r="M39" s="68"/>
      <c r="N39" s="67"/>
      <c r="O39" s="50"/>
    </row>
    <row r="40" spans="1:17" x14ac:dyDescent="0.2"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</row>
    <row r="41" spans="1:17" x14ac:dyDescent="0.2"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</row>
    <row r="42" spans="1:17" x14ac:dyDescent="0.2"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</row>
    <row r="43" spans="1:17" x14ac:dyDescent="0.2">
      <c r="B43" s="70" t="s">
        <v>241</v>
      </c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</row>
    <row r="44" spans="1:17" ht="16" thickBot="1" x14ac:dyDescent="0.25">
      <c r="A44" s="9" t="s">
        <v>31</v>
      </c>
      <c r="B44" s="9">
        <v>2007</v>
      </c>
      <c r="C44" s="9">
        <v>2008</v>
      </c>
      <c r="D44" s="9">
        <v>2009</v>
      </c>
      <c r="E44" s="9">
        <v>2010</v>
      </c>
      <c r="F44" s="9">
        <v>2011</v>
      </c>
      <c r="G44" s="9">
        <v>2012</v>
      </c>
      <c r="H44" s="9">
        <v>2013</v>
      </c>
      <c r="I44" s="9">
        <v>2014</v>
      </c>
      <c r="J44" s="9">
        <v>2015</v>
      </c>
      <c r="K44" s="9">
        <v>2016</v>
      </c>
      <c r="L44" s="9">
        <v>2017</v>
      </c>
      <c r="M44" s="9">
        <v>2018</v>
      </c>
      <c r="N44" s="9">
        <v>2019</v>
      </c>
      <c r="O44" s="66">
        <v>2020</v>
      </c>
    </row>
    <row r="45" spans="1:17" ht="17" x14ac:dyDescent="0.2">
      <c r="A45" t="s">
        <v>150</v>
      </c>
      <c r="B45" s="50"/>
      <c r="C45" s="50"/>
      <c r="D45" s="50"/>
      <c r="E45" s="50"/>
      <c r="F45" s="50"/>
      <c r="G45" s="50"/>
      <c r="H45" s="74" t="s">
        <v>246</v>
      </c>
      <c r="I45" s="74" t="s">
        <v>245</v>
      </c>
      <c r="J45" s="74" t="s">
        <v>245</v>
      </c>
      <c r="K45" s="74" t="s">
        <v>245</v>
      </c>
      <c r="L45" s="74" t="s">
        <v>245</v>
      </c>
      <c r="M45" s="74" t="s">
        <v>245</v>
      </c>
      <c r="N45" s="74" t="s">
        <v>245</v>
      </c>
      <c r="O45" s="74"/>
      <c r="P45" s="74"/>
      <c r="Q45" s="74"/>
    </row>
    <row r="46" spans="1:17" ht="17" x14ac:dyDescent="0.2">
      <c r="B46" s="50"/>
      <c r="C46" s="50"/>
      <c r="D46" s="50"/>
      <c r="E46" s="50"/>
      <c r="F46" s="50"/>
      <c r="G46" s="50"/>
      <c r="H46" s="74"/>
      <c r="I46" s="74"/>
      <c r="J46" s="74"/>
      <c r="K46" s="74"/>
      <c r="L46" s="74"/>
      <c r="M46" s="74"/>
      <c r="N46" s="74"/>
      <c r="O46" s="74"/>
      <c r="P46" s="74"/>
      <c r="Q46" s="74"/>
    </row>
    <row r="47" spans="1:17" ht="17" x14ac:dyDescent="0.2">
      <c r="A47" t="s">
        <v>199</v>
      </c>
      <c r="B47" s="50"/>
      <c r="C47" s="50"/>
      <c r="D47" s="50"/>
      <c r="E47" s="50"/>
      <c r="F47" s="50"/>
      <c r="G47" s="50"/>
      <c r="H47" s="75" t="s">
        <v>244</v>
      </c>
      <c r="I47" s="75" t="s">
        <v>244</v>
      </c>
      <c r="J47" s="75" t="s">
        <v>244</v>
      </c>
      <c r="K47" s="75" t="s">
        <v>244</v>
      </c>
      <c r="L47" s="74" t="s">
        <v>243</v>
      </c>
      <c r="M47" s="74" t="s">
        <v>243</v>
      </c>
      <c r="N47" s="74" t="s">
        <v>243</v>
      </c>
      <c r="O47" s="74"/>
      <c r="P47" s="74"/>
      <c r="Q47" s="74"/>
    </row>
    <row r="48" spans="1:17" ht="17" x14ac:dyDescent="0.2">
      <c r="H48" s="74"/>
      <c r="I48" s="74"/>
      <c r="J48" s="74"/>
      <c r="K48" s="74"/>
      <c r="L48" s="74"/>
      <c r="M48" s="74"/>
      <c r="N48" s="74"/>
      <c r="O48" s="74"/>
      <c r="P48" s="74"/>
      <c r="Q48" s="74"/>
    </row>
    <row r="49" spans="1:17" ht="17" x14ac:dyDescent="0.2">
      <c r="A49" t="s">
        <v>34</v>
      </c>
      <c r="H49" s="74"/>
      <c r="I49" s="75" t="s">
        <v>247</v>
      </c>
      <c r="J49" s="75" t="s">
        <v>247</v>
      </c>
      <c r="K49" s="75" t="s">
        <v>248</v>
      </c>
      <c r="L49" s="75" t="s">
        <v>249</v>
      </c>
      <c r="M49" s="74"/>
      <c r="N49" s="74"/>
      <c r="O49" s="74"/>
      <c r="P49" s="75" t="s">
        <v>242</v>
      </c>
      <c r="Q49" s="74"/>
    </row>
    <row r="50" spans="1:17" ht="17" x14ac:dyDescent="0.2">
      <c r="H50" s="74"/>
      <c r="I50" s="74"/>
      <c r="J50" s="74"/>
      <c r="K50" s="74"/>
      <c r="L50" s="74"/>
      <c r="M50" s="74"/>
      <c r="N50" s="74"/>
      <c r="O50" s="74"/>
      <c r="P50" s="74"/>
      <c r="Q50" s="74"/>
    </row>
    <row r="51" spans="1:17" ht="17" x14ac:dyDescent="0.2">
      <c r="A51" t="s">
        <v>240</v>
      </c>
      <c r="H51" s="74"/>
      <c r="I51" s="74"/>
      <c r="J51" s="74"/>
      <c r="K51" s="74"/>
      <c r="L51" s="74"/>
      <c r="M51" s="74"/>
      <c r="N51" s="74"/>
      <c r="O51" s="74"/>
      <c r="P51" s="74"/>
      <c r="Q51" s="74"/>
    </row>
    <row r="55" spans="1:17" ht="16" thickBot="1" x14ac:dyDescent="0.25">
      <c r="B55" s="69" t="s">
        <v>33</v>
      </c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</row>
    <row r="56" spans="1:17" ht="16" thickBot="1" x14ac:dyDescent="0.25">
      <c r="A56" s="9" t="s">
        <v>31</v>
      </c>
      <c r="B56" s="9">
        <v>2007</v>
      </c>
      <c r="C56" s="9">
        <v>2008</v>
      </c>
      <c r="D56" s="9">
        <v>2009</v>
      </c>
      <c r="E56" s="9">
        <v>2010</v>
      </c>
      <c r="F56" s="9">
        <v>2011</v>
      </c>
      <c r="G56" s="9">
        <v>2012</v>
      </c>
      <c r="H56" s="9">
        <v>2013</v>
      </c>
      <c r="I56" s="9">
        <v>2014</v>
      </c>
      <c r="J56" s="9">
        <v>2015</v>
      </c>
      <c r="K56" s="9">
        <v>2016</v>
      </c>
      <c r="L56" s="9">
        <v>2017</v>
      </c>
      <c r="M56" s="9">
        <v>2018</v>
      </c>
      <c r="N56" s="9">
        <v>2019</v>
      </c>
      <c r="O56" s="15">
        <v>2020</v>
      </c>
    </row>
    <row r="57" spans="1:17" x14ac:dyDescent="0.2">
      <c r="A57" s="63" t="s">
        <v>34</v>
      </c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2"/>
    </row>
    <row r="58" spans="1:17" x14ac:dyDescent="0.2">
      <c r="A58" s="48" t="s">
        <v>38</v>
      </c>
      <c r="L58" s="49">
        <v>0.33850000000000002</v>
      </c>
      <c r="P58" t="s">
        <v>210</v>
      </c>
    </row>
    <row r="59" spans="1:17" x14ac:dyDescent="0.2">
      <c r="A59" s="48" t="s">
        <v>207</v>
      </c>
      <c r="L59" s="49">
        <v>0.1482</v>
      </c>
      <c r="P59" t="s">
        <v>211</v>
      </c>
    </row>
    <row r="60" spans="1:17" x14ac:dyDescent="0.2">
      <c r="A60" s="48" t="s">
        <v>206</v>
      </c>
      <c r="L60" s="49">
        <v>0.14030000000000001</v>
      </c>
    </row>
    <row r="61" spans="1:17" x14ac:dyDescent="0.2">
      <c r="A61" s="48" t="s">
        <v>208</v>
      </c>
      <c r="L61" s="49">
        <v>5.9299999999999999E-2</v>
      </c>
    </row>
    <row r="62" spans="1:17" x14ac:dyDescent="0.2">
      <c r="A62" s="48" t="s">
        <v>209</v>
      </c>
      <c r="L62" s="49">
        <v>5.4800000000000001E-2</v>
      </c>
    </row>
    <row r="63" spans="1:17" x14ac:dyDescent="0.2">
      <c r="A63" s="48" t="s">
        <v>205</v>
      </c>
      <c r="L63" s="49">
        <v>4.4699999999999997E-2</v>
      </c>
    </row>
    <row r="65" spans="1:9" x14ac:dyDescent="0.2">
      <c r="A65" s="64" t="s">
        <v>150</v>
      </c>
      <c r="B65" s="5">
        <v>2015</v>
      </c>
      <c r="D65" t="s">
        <v>226</v>
      </c>
      <c r="F65" s="5">
        <v>2016</v>
      </c>
      <c r="H65" t="s">
        <v>226</v>
      </c>
    </row>
    <row r="66" spans="1:9" x14ac:dyDescent="0.2">
      <c r="A66" s="64"/>
      <c r="B66" t="s">
        <v>71</v>
      </c>
      <c r="C66" t="s">
        <v>72</v>
      </c>
      <c r="D66" t="s">
        <v>71</v>
      </c>
      <c r="E66" t="s">
        <v>72</v>
      </c>
      <c r="F66" t="s">
        <v>71</v>
      </c>
      <c r="G66" t="s">
        <v>72</v>
      </c>
      <c r="H66" t="s">
        <v>71</v>
      </c>
      <c r="I66" t="s">
        <v>72</v>
      </c>
    </row>
    <row r="67" spans="1:9" x14ac:dyDescent="0.2">
      <c r="A67" s="48" t="s">
        <v>222</v>
      </c>
      <c r="B67">
        <v>6894</v>
      </c>
      <c r="C67">
        <v>5852</v>
      </c>
      <c r="D67" s="49" t="s">
        <v>227</v>
      </c>
      <c r="E67" s="49">
        <v>8.2000000000000007E-3</v>
      </c>
      <c r="F67">
        <v>8291</v>
      </c>
      <c r="G67">
        <v>7472</v>
      </c>
      <c r="H67" s="49">
        <v>2.52E-2</v>
      </c>
      <c r="I67" s="49">
        <v>1.2699999999999999E-2</v>
      </c>
    </row>
    <row r="68" spans="1:9" x14ac:dyDescent="0.2">
      <c r="A68" s="48" t="s">
        <v>213</v>
      </c>
      <c r="B68">
        <v>199</v>
      </c>
      <c r="C68">
        <v>416</v>
      </c>
      <c r="D68" s="49">
        <v>0.14849999999999999</v>
      </c>
      <c r="E68" s="49">
        <v>8.2799999999999999E-2</v>
      </c>
      <c r="F68">
        <v>181</v>
      </c>
      <c r="G68">
        <v>353</v>
      </c>
      <c r="H68" s="49">
        <v>0.1178</v>
      </c>
      <c r="I68" s="49">
        <v>6.6900000000000001E-2</v>
      </c>
    </row>
    <row r="69" spans="1:9" x14ac:dyDescent="0.2">
      <c r="A69" s="48" t="s">
        <v>208</v>
      </c>
      <c r="B69">
        <v>13</v>
      </c>
      <c r="C69">
        <v>43</v>
      </c>
      <c r="D69" s="49">
        <v>8.8000000000000005E-3</v>
      </c>
      <c r="E69" s="49">
        <v>1.17E-2</v>
      </c>
      <c r="F69">
        <v>10</v>
      </c>
      <c r="G69">
        <v>26</v>
      </c>
      <c r="H69" s="49">
        <v>1.89E-2</v>
      </c>
      <c r="I69" s="49">
        <v>8.8999999999999999E-3</v>
      </c>
    </row>
    <row r="70" spans="1:9" x14ac:dyDescent="0.2">
      <c r="A70" s="48" t="s">
        <v>214</v>
      </c>
      <c r="B70">
        <v>7</v>
      </c>
      <c r="C70">
        <v>18</v>
      </c>
      <c r="D70" s="49">
        <v>0</v>
      </c>
      <c r="E70" s="49">
        <v>7.3000000000000001E-3</v>
      </c>
      <c r="F70">
        <v>12</v>
      </c>
      <c r="G70">
        <v>17</v>
      </c>
      <c r="H70" s="49">
        <v>6.7000000000000002E-3</v>
      </c>
      <c r="I70" s="49">
        <v>7.4000000000000003E-3</v>
      </c>
    </row>
    <row r="71" spans="1:9" x14ac:dyDescent="0.2">
      <c r="A71" s="48" t="s">
        <v>215</v>
      </c>
      <c r="B71">
        <v>16</v>
      </c>
      <c r="C71">
        <v>50</v>
      </c>
      <c r="D71" s="49">
        <v>2.52E-2</v>
      </c>
      <c r="E71" s="49">
        <v>1.9300000000000001E-2</v>
      </c>
      <c r="F71">
        <v>19</v>
      </c>
      <c r="G71">
        <v>39</v>
      </c>
      <c r="H71" s="49">
        <v>2.29E-2</v>
      </c>
      <c r="I71" s="49">
        <v>9.2999999999999992E-3</v>
      </c>
    </row>
    <row r="72" spans="1:9" x14ac:dyDescent="0.2">
      <c r="A72" s="48" t="s">
        <v>216</v>
      </c>
      <c r="B72">
        <v>81</v>
      </c>
      <c r="C72">
        <v>191</v>
      </c>
      <c r="D72" s="49">
        <v>7.9899999999999999E-2</v>
      </c>
      <c r="E72" s="49">
        <v>5.7099999999999998E-2</v>
      </c>
      <c r="F72">
        <v>100</v>
      </c>
      <c r="G72">
        <v>162</v>
      </c>
      <c r="H72" s="49">
        <v>8.14E-2</v>
      </c>
      <c r="I72" s="49">
        <v>4.58E-2</v>
      </c>
    </row>
    <row r="73" spans="1:9" x14ac:dyDescent="0.2">
      <c r="A73" s="48" t="s">
        <v>217</v>
      </c>
      <c r="B73">
        <v>10</v>
      </c>
      <c r="C73">
        <v>13</v>
      </c>
      <c r="D73" s="49">
        <v>1.3899999999999999E-2</v>
      </c>
      <c r="E73" s="49">
        <v>6.8999999999999999E-3</v>
      </c>
    </row>
    <row r="74" spans="1:9" x14ac:dyDescent="0.2">
      <c r="A74" s="48" t="s">
        <v>218</v>
      </c>
      <c r="B74">
        <v>24</v>
      </c>
      <c r="C74">
        <v>83</v>
      </c>
      <c r="D74" s="49">
        <v>2.76E-2</v>
      </c>
      <c r="E74" s="49">
        <v>2.87E-2</v>
      </c>
    </row>
    <row r="75" spans="1:9" x14ac:dyDescent="0.2">
      <c r="A75" s="48" t="s">
        <v>219</v>
      </c>
      <c r="B75">
        <v>34</v>
      </c>
      <c r="C75">
        <v>85</v>
      </c>
      <c r="D75" s="49">
        <v>5.0700000000000002E-2</v>
      </c>
      <c r="E75" s="49">
        <v>3.1200000000000002E-2</v>
      </c>
    </row>
    <row r="76" spans="1:9" x14ac:dyDescent="0.2">
      <c r="A76" s="48" t="s">
        <v>223</v>
      </c>
      <c r="F76">
        <v>82</v>
      </c>
      <c r="G76">
        <v>182</v>
      </c>
      <c r="H76" s="49">
        <v>0.1065</v>
      </c>
      <c r="I76" s="49">
        <v>7.6600000000000001E-2</v>
      </c>
    </row>
    <row r="77" spans="1:9" x14ac:dyDescent="0.2">
      <c r="A77" s="48" t="s">
        <v>224</v>
      </c>
      <c r="F77">
        <v>43</v>
      </c>
      <c r="G77">
        <v>120</v>
      </c>
      <c r="H77" s="49">
        <v>5.0700000000000002E-2</v>
      </c>
      <c r="I77" s="49">
        <v>4.8099999999999997E-2</v>
      </c>
    </row>
    <row r="78" spans="1:9" x14ac:dyDescent="0.2">
      <c r="A78" s="48" t="s">
        <v>225</v>
      </c>
      <c r="F78">
        <v>41</v>
      </c>
      <c r="G78">
        <v>54</v>
      </c>
      <c r="H78" s="49">
        <v>4.6100000000000002E-2</v>
      </c>
      <c r="I78" s="49">
        <v>2.3900000000000001E-2</v>
      </c>
    </row>
    <row r="79" spans="1:9" x14ac:dyDescent="0.2">
      <c r="A79" s="48" t="s">
        <v>220</v>
      </c>
      <c r="B79">
        <v>223</v>
      </c>
      <c r="C79">
        <v>787</v>
      </c>
      <c r="D79" s="49">
        <v>0.26989999999999997</v>
      </c>
      <c r="E79" s="49">
        <v>0.36880000000000002</v>
      </c>
      <c r="F79">
        <v>186</v>
      </c>
      <c r="G79">
        <v>655</v>
      </c>
      <c r="H79" s="49">
        <v>0.22009999999999999</v>
      </c>
      <c r="I79" s="49">
        <v>0.34860000000000002</v>
      </c>
    </row>
    <row r="80" spans="1:9" x14ac:dyDescent="0.2">
      <c r="A80" s="48" t="s">
        <v>221</v>
      </c>
      <c r="B80">
        <v>577</v>
      </c>
      <c r="C80">
        <v>1807</v>
      </c>
      <c r="D80" s="49">
        <v>0.36940000000000001</v>
      </c>
      <c r="E80" s="49">
        <v>0.378</v>
      </c>
      <c r="F80">
        <v>591</v>
      </c>
      <c r="G80">
        <v>1691</v>
      </c>
      <c r="H80" s="49">
        <v>0.30380000000000001</v>
      </c>
      <c r="I80" s="49">
        <v>0.35160000000000002</v>
      </c>
    </row>
    <row r="82" spans="4:4" x14ac:dyDescent="0.2">
      <c r="D82" t="s">
        <v>228</v>
      </c>
    </row>
  </sheetData>
  <mergeCells count="4">
    <mergeCell ref="B2:O2"/>
    <mergeCell ref="B21:O21"/>
    <mergeCell ref="B55:O55"/>
    <mergeCell ref="B43:O4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01"/>
  <sheetViews>
    <sheetView topLeftCell="A5" zoomScale="92" zoomScaleNormal="90" workbookViewId="0">
      <selection activeCell="F15" sqref="F15"/>
    </sheetView>
  </sheetViews>
  <sheetFormatPr baseColWidth="10" defaultColWidth="8.83203125" defaultRowHeight="15" x14ac:dyDescent="0.2"/>
  <cols>
    <col min="1" max="1" width="29.6640625" customWidth="1"/>
    <col min="2" max="2" width="14.33203125" style="6" customWidth="1"/>
    <col min="3" max="7" width="8.83203125" style="1"/>
    <col min="8" max="8" width="2.6640625" customWidth="1"/>
    <col min="9" max="9" width="13.1640625" customWidth="1"/>
    <col min="11" max="11" width="2.6640625" customWidth="1"/>
    <col min="12" max="12" width="13.1640625" customWidth="1"/>
    <col min="14" max="14" width="2.6640625" customWidth="1"/>
    <col min="15" max="15" width="13.1640625" customWidth="1"/>
    <col min="17" max="17" width="2.6640625" customWidth="1"/>
    <col min="18" max="18" width="13.1640625" customWidth="1"/>
  </cols>
  <sheetData>
    <row r="2" spans="1:19" ht="20" thickBot="1" x14ac:dyDescent="0.3">
      <c r="A2" s="71" t="s">
        <v>23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</row>
    <row r="3" spans="1:19" ht="16" thickBot="1" x14ac:dyDescent="0.25">
      <c r="B3" s="73" t="s">
        <v>24</v>
      </c>
      <c r="C3" s="73"/>
      <c r="D3" s="73"/>
      <c r="E3" s="73"/>
      <c r="F3" s="73"/>
      <c r="G3" s="73"/>
      <c r="I3" s="69" t="s">
        <v>26</v>
      </c>
      <c r="J3" s="69"/>
      <c r="L3" s="69" t="s">
        <v>27</v>
      </c>
      <c r="M3" s="69"/>
      <c r="O3" s="69" t="s">
        <v>29</v>
      </c>
      <c r="P3" s="69"/>
      <c r="R3" s="69" t="s">
        <v>30</v>
      </c>
      <c r="S3" s="69"/>
    </row>
    <row r="4" spans="1:19" ht="16" thickBot="1" x14ac:dyDescent="0.25">
      <c r="C4" s="72" t="s">
        <v>18</v>
      </c>
      <c r="D4" s="72"/>
      <c r="E4" s="72"/>
      <c r="F4" s="72"/>
      <c r="G4" s="72"/>
      <c r="I4" s="7"/>
      <c r="J4" s="12" t="s">
        <v>14</v>
      </c>
      <c r="L4" s="7"/>
      <c r="M4" s="12" t="s">
        <v>14</v>
      </c>
      <c r="O4" s="7"/>
      <c r="P4" s="12" t="s">
        <v>14</v>
      </c>
      <c r="R4" s="7"/>
      <c r="S4" s="12" t="s">
        <v>14</v>
      </c>
    </row>
    <row r="5" spans="1:19" ht="16" thickBot="1" x14ac:dyDescent="0.25">
      <c r="A5" s="9" t="s">
        <v>25</v>
      </c>
      <c r="B5" s="10" t="s">
        <v>28</v>
      </c>
      <c r="C5" s="11" t="s">
        <v>17</v>
      </c>
      <c r="D5" s="11" t="s">
        <v>13</v>
      </c>
      <c r="E5" s="11" t="s">
        <v>12</v>
      </c>
      <c r="F5" s="11" t="s">
        <v>19</v>
      </c>
      <c r="G5" s="11" t="s">
        <v>20</v>
      </c>
      <c r="H5" s="8"/>
      <c r="I5" s="10" t="s">
        <v>16</v>
      </c>
      <c r="J5" s="11" t="s">
        <v>17</v>
      </c>
      <c r="K5" s="8"/>
      <c r="L5" s="10" t="s">
        <v>16</v>
      </c>
      <c r="M5" s="11" t="s">
        <v>17</v>
      </c>
      <c r="N5" s="8"/>
      <c r="O5" s="10" t="s">
        <v>16</v>
      </c>
      <c r="P5" s="11" t="s">
        <v>17</v>
      </c>
      <c r="Q5" s="8"/>
      <c r="R5" s="10" t="s">
        <v>16</v>
      </c>
      <c r="S5" s="11" t="s">
        <v>17</v>
      </c>
    </row>
    <row r="6" spans="1:19" x14ac:dyDescent="0.2">
      <c r="A6" t="s">
        <v>8</v>
      </c>
      <c r="B6" s="13">
        <v>1872</v>
      </c>
      <c r="C6" s="2">
        <v>0.76761699838622921</v>
      </c>
      <c r="I6" s="7"/>
      <c r="J6" s="2"/>
      <c r="L6" s="7"/>
      <c r="M6" s="2"/>
      <c r="O6" s="7"/>
      <c r="P6" s="2"/>
      <c r="R6" s="7"/>
      <c r="S6" s="2"/>
    </row>
    <row r="7" spans="1:19" x14ac:dyDescent="0.2">
      <c r="A7" t="s">
        <v>6</v>
      </c>
      <c r="B7" s="13">
        <v>1872</v>
      </c>
      <c r="C7" s="2">
        <v>0.70788336933045359</v>
      </c>
      <c r="I7" s="7"/>
      <c r="J7" s="2"/>
      <c r="L7" s="7"/>
      <c r="M7" s="2"/>
      <c r="O7" s="7"/>
      <c r="P7" s="2"/>
      <c r="R7" s="7"/>
      <c r="S7" s="2"/>
    </row>
    <row r="8" spans="1:19" x14ac:dyDescent="0.2">
      <c r="A8" t="s">
        <v>7</v>
      </c>
      <c r="B8" s="13">
        <v>1872</v>
      </c>
      <c r="C8" s="2">
        <v>0.70210469508904483</v>
      </c>
      <c r="I8" s="7"/>
      <c r="J8" s="2"/>
      <c r="L8" s="7"/>
      <c r="M8" s="2"/>
      <c r="O8" s="7"/>
      <c r="P8" s="2"/>
      <c r="R8" s="7"/>
      <c r="S8" s="2"/>
    </row>
    <row r="9" spans="1:19" x14ac:dyDescent="0.2">
      <c r="A9" s="5" t="s">
        <v>9</v>
      </c>
      <c r="B9" s="14" t="s">
        <v>21</v>
      </c>
      <c r="C9" s="2">
        <v>0.57544757033248084</v>
      </c>
      <c r="I9" s="7"/>
      <c r="J9" s="2"/>
      <c r="L9" s="7"/>
      <c r="M9" s="2"/>
      <c r="O9" s="7"/>
      <c r="P9" s="2"/>
      <c r="R9" s="7"/>
      <c r="S9" s="2"/>
    </row>
    <row r="10" spans="1:19" x14ac:dyDescent="0.2">
      <c r="A10" t="s">
        <v>0</v>
      </c>
      <c r="B10" s="13">
        <v>834</v>
      </c>
      <c r="C10" s="2">
        <v>0.49879227053140096</v>
      </c>
      <c r="I10" s="7"/>
      <c r="J10" s="2"/>
      <c r="L10" s="7"/>
      <c r="M10" s="2"/>
      <c r="O10" s="7"/>
      <c r="P10" s="2"/>
      <c r="R10" s="7"/>
      <c r="S10" s="2"/>
    </row>
    <row r="11" spans="1:19" x14ac:dyDescent="0.2">
      <c r="A11" t="s">
        <v>5</v>
      </c>
      <c r="B11" s="13">
        <v>1872</v>
      </c>
      <c r="C11" s="2">
        <v>0.49406047516198703</v>
      </c>
      <c r="I11" s="7"/>
      <c r="J11" s="2"/>
      <c r="L11" s="7"/>
      <c r="M11" s="2"/>
      <c r="O11" s="7"/>
      <c r="P11" s="2"/>
      <c r="R11" s="7"/>
      <c r="S11" s="2"/>
    </row>
    <row r="12" spans="1:19" x14ac:dyDescent="0.2">
      <c r="A12" t="s">
        <v>10</v>
      </c>
      <c r="B12" s="13">
        <v>1872</v>
      </c>
      <c r="C12" s="2">
        <v>0.48921251348435812</v>
      </c>
      <c r="I12" s="7"/>
      <c r="J12" s="2"/>
      <c r="L12" s="7"/>
      <c r="M12" s="2"/>
      <c r="O12" s="7"/>
      <c r="P12" s="2"/>
      <c r="R12" s="7"/>
      <c r="S12" s="2"/>
    </row>
    <row r="13" spans="1:19" x14ac:dyDescent="0.2">
      <c r="A13" t="s">
        <v>15</v>
      </c>
      <c r="B13" s="13">
        <v>1872</v>
      </c>
      <c r="C13" s="2">
        <v>0.4801522566612289</v>
      </c>
      <c r="I13" s="7"/>
      <c r="J13" s="2"/>
      <c r="L13" s="7"/>
      <c r="M13" s="2"/>
      <c r="O13" s="7"/>
      <c r="P13" s="2"/>
      <c r="R13" s="7"/>
      <c r="S13" s="2"/>
    </row>
    <row r="14" spans="1:19" x14ac:dyDescent="0.2">
      <c r="A14" t="s">
        <v>2</v>
      </c>
      <c r="B14" s="13">
        <v>834</v>
      </c>
      <c r="C14" s="2">
        <v>0.43132530120481927</v>
      </c>
      <c r="D14" s="2">
        <f>165/417</f>
        <v>0.39568345323741005</v>
      </c>
      <c r="E14" s="2">
        <f>193/413</f>
        <v>0.46731234866828086</v>
      </c>
      <c r="I14" s="7"/>
      <c r="J14" s="2"/>
      <c r="L14" s="7"/>
      <c r="M14" s="2"/>
      <c r="O14" s="7"/>
      <c r="P14" s="2"/>
      <c r="R14" s="7"/>
      <c r="S14" s="2"/>
    </row>
    <row r="15" spans="1:19" x14ac:dyDescent="0.2">
      <c r="A15" t="s">
        <v>4</v>
      </c>
      <c r="B15" s="13">
        <v>1872</v>
      </c>
      <c r="C15" s="2">
        <v>0.38678223185265437</v>
      </c>
      <c r="I15" s="7"/>
      <c r="J15" s="2"/>
      <c r="L15" s="7"/>
      <c r="M15" s="2"/>
      <c r="O15" s="7"/>
      <c r="P15" s="2"/>
      <c r="R15" s="7"/>
      <c r="S15" s="2"/>
    </row>
    <row r="16" spans="1:19" x14ac:dyDescent="0.2">
      <c r="A16" t="s">
        <v>1</v>
      </c>
      <c r="B16" s="13">
        <v>834</v>
      </c>
      <c r="C16" s="2">
        <v>0.3478787878787879</v>
      </c>
      <c r="I16" s="7"/>
      <c r="J16" s="2"/>
      <c r="L16" s="7"/>
      <c r="M16" s="2"/>
      <c r="O16" s="7"/>
      <c r="P16" s="2"/>
      <c r="R16" s="7"/>
      <c r="S16" s="2"/>
    </row>
    <row r="17" spans="1:5" x14ac:dyDescent="0.2">
      <c r="A17" t="s">
        <v>11</v>
      </c>
      <c r="B17" s="13">
        <v>1872</v>
      </c>
      <c r="C17" s="2">
        <v>0.22240348015225667</v>
      </c>
    </row>
    <row r="18" spans="1:5" x14ac:dyDescent="0.2">
      <c r="A18" t="s">
        <v>3</v>
      </c>
      <c r="B18" s="13">
        <v>834</v>
      </c>
      <c r="C18" s="2">
        <v>0.17654171704957677</v>
      </c>
      <c r="D18" s="2">
        <f>86/416</f>
        <v>0.20673076923076922</v>
      </c>
      <c r="E18" s="2">
        <f>60/411</f>
        <v>0.145985401459854</v>
      </c>
    </row>
    <row r="20" spans="1:5" x14ac:dyDescent="0.2">
      <c r="A20" s="5" t="s">
        <v>22</v>
      </c>
    </row>
    <row r="22" spans="1:5" x14ac:dyDescent="0.2">
      <c r="A22" s="5" t="s">
        <v>150</v>
      </c>
    </row>
    <row r="23" spans="1:5" x14ac:dyDescent="0.2">
      <c r="A23" s="50" t="s">
        <v>238</v>
      </c>
      <c r="B23" s="65">
        <v>4.87E-2</v>
      </c>
    </row>
    <row r="24" spans="1:5" x14ac:dyDescent="0.2">
      <c r="A24" s="50" t="s">
        <v>232</v>
      </c>
      <c r="B24" s="65">
        <v>6.1699999999999998E-2</v>
      </c>
    </row>
    <row r="25" spans="1:5" x14ac:dyDescent="0.2">
      <c r="A25" s="50" t="s">
        <v>234</v>
      </c>
      <c r="B25" s="65">
        <v>6.88E-2</v>
      </c>
    </row>
    <row r="26" spans="1:5" x14ac:dyDescent="0.2">
      <c r="A26" s="50" t="s">
        <v>239</v>
      </c>
      <c r="B26" s="65">
        <v>8.3900000000000002E-2</v>
      </c>
    </row>
    <row r="27" spans="1:5" x14ac:dyDescent="0.2">
      <c r="A27" s="50" t="s">
        <v>237</v>
      </c>
      <c r="B27" s="65">
        <v>9.2499999999999999E-2</v>
      </c>
    </row>
    <row r="28" spans="1:5" x14ac:dyDescent="0.2">
      <c r="A28" s="50" t="s">
        <v>231</v>
      </c>
      <c r="B28" s="65">
        <v>0.19</v>
      </c>
    </row>
    <row r="29" spans="1:5" x14ac:dyDescent="0.2">
      <c r="A29" s="50" t="s">
        <v>236</v>
      </c>
      <c r="B29" s="65">
        <v>0.19650000000000001</v>
      </c>
    </row>
    <row r="30" spans="1:5" x14ac:dyDescent="0.2">
      <c r="A30" s="50" t="s">
        <v>229</v>
      </c>
      <c r="B30" s="65">
        <v>0.25509999999999999</v>
      </c>
    </row>
    <row r="31" spans="1:5" x14ac:dyDescent="0.2">
      <c r="A31" s="50" t="s">
        <v>235</v>
      </c>
      <c r="B31" s="65">
        <v>0.26219999999999999</v>
      </c>
    </row>
    <row r="32" spans="1:5" x14ac:dyDescent="0.2">
      <c r="A32" s="50" t="s">
        <v>230</v>
      </c>
      <c r="B32" s="65">
        <v>0.27639999999999998</v>
      </c>
    </row>
    <row r="33" spans="1:2" x14ac:dyDescent="0.2">
      <c r="A33" s="50" t="s">
        <v>233</v>
      </c>
      <c r="B33" s="65">
        <v>0.55400000000000005</v>
      </c>
    </row>
    <row r="75" spans="3:3" x14ac:dyDescent="0.2">
      <c r="C75" s="3"/>
    </row>
    <row r="77" spans="3:3" x14ac:dyDescent="0.2">
      <c r="C77" s="3"/>
    </row>
    <row r="120" spans="3:3" x14ac:dyDescent="0.2">
      <c r="C120" s="3"/>
    </row>
    <row r="123" spans="3:3" x14ac:dyDescent="0.2">
      <c r="C123" s="3"/>
    </row>
    <row r="134" spans="3:3" x14ac:dyDescent="0.2">
      <c r="C134" s="3"/>
    </row>
    <row r="137" spans="3:3" x14ac:dyDescent="0.2">
      <c r="C137" s="3"/>
    </row>
    <row r="151" spans="3:3" x14ac:dyDescent="0.2">
      <c r="C151" s="3"/>
    </row>
    <row r="164" spans="3:3" x14ac:dyDescent="0.2">
      <c r="C164" s="3"/>
    </row>
    <row r="176" spans="3:3" x14ac:dyDescent="0.2">
      <c r="C176" s="3"/>
    </row>
    <row r="178" spans="3:3" x14ac:dyDescent="0.2">
      <c r="C178" s="3"/>
    </row>
    <row r="193" spans="3:4" x14ac:dyDescent="0.2">
      <c r="C193" s="3"/>
    </row>
    <row r="201" spans="3:4" x14ac:dyDescent="0.2">
      <c r="D201" s="4"/>
    </row>
  </sheetData>
  <sortState ref="A23:B33">
    <sortCondition ref="B23:B33"/>
  </sortState>
  <mergeCells count="7">
    <mergeCell ref="A2:S2"/>
    <mergeCell ref="C4:G4"/>
    <mergeCell ref="B3:G3"/>
    <mergeCell ref="I3:J3"/>
    <mergeCell ref="L3:M3"/>
    <mergeCell ref="O3:P3"/>
    <mergeCell ref="R3:S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activeCell="I3" sqref="I3"/>
    </sheetView>
  </sheetViews>
  <sheetFormatPr baseColWidth="10" defaultColWidth="10.83203125" defaultRowHeight="15" x14ac:dyDescent="0.2"/>
  <cols>
    <col min="1" max="7" width="10.83203125" style="39"/>
  </cols>
  <sheetData>
    <row r="1" spans="1:7" x14ac:dyDescent="0.2">
      <c r="A1" s="39" t="s">
        <v>144</v>
      </c>
      <c r="B1" s="39" t="s">
        <v>145</v>
      </c>
      <c r="C1" s="39" t="s">
        <v>151</v>
      </c>
      <c r="D1" s="39" t="s">
        <v>146</v>
      </c>
      <c r="E1" s="39" t="s">
        <v>147</v>
      </c>
      <c r="F1" s="39" t="s">
        <v>148</v>
      </c>
      <c r="G1" s="39" t="s">
        <v>149</v>
      </c>
    </row>
    <row r="2" spans="1:7" ht="32" x14ac:dyDescent="0.2">
      <c r="A2" s="44" t="s">
        <v>111</v>
      </c>
      <c r="C2" s="39" t="s">
        <v>150</v>
      </c>
      <c r="D2" s="39">
        <v>2011</v>
      </c>
      <c r="G2" s="39" t="s">
        <v>71</v>
      </c>
    </row>
    <row r="3" spans="1:7" ht="32" x14ac:dyDescent="0.2">
      <c r="A3" s="44" t="s">
        <v>113</v>
      </c>
      <c r="C3" s="39" t="s">
        <v>150</v>
      </c>
      <c r="D3" s="39">
        <v>2012</v>
      </c>
      <c r="G3" s="39" t="s">
        <v>71</v>
      </c>
    </row>
    <row r="4" spans="1:7" ht="48" x14ac:dyDescent="0.2">
      <c r="A4" s="44" t="s">
        <v>138</v>
      </c>
      <c r="C4" s="39" t="s">
        <v>150</v>
      </c>
      <c r="D4" s="39">
        <v>2013</v>
      </c>
      <c r="G4" s="39" t="s">
        <v>71</v>
      </c>
    </row>
    <row r="5" spans="1:7" ht="48" x14ac:dyDescent="0.2">
      <c r="A5" s="44" t="s">
        <v>135</v>
      </c>
      <c r="C5" s="39" t="s">
        <v>150</v>
      </c>
      <c r="D5" s="39">
        <v>2014</v>
      </c>
      <c r="G5" s="39" t="s">
        <v>71</v>
      </c>
    </row>
    <row r="6" spans="1:7" ht="48" x14ac:dyDescent="0.2">
      <c r="A6" s="45" t="s">
        <v>133</v>
      </c>
      <c r="C6" s="39" t="s">
        <v>150</v>
      </c>
      <c r="D6" s="39">
        <v>2015</v>
      </c>
      <c r="G6" s="39" t="s">
        <v>71</v>
      </c>
    </row>
    <row r="7" spans="1:7" ht="16" x14ac:dyDescent="0.2">
      <c r="A7" s="44">
        <v>0.12620000000000001</v>
      </c>
      <c r="C7" s="39" t="s">
        <v>150</v>
      </c>
      <c r="D7" s="39">
        <v>2016</v>
      </c>
      <c r="G7" s="39" t="s">
        <v>71</v>
      </c>
    </row>
    <row r="8" spans="1:7" ht="16" x14ac:dyDescent="0.2">
      <c r="A8" s="44">
        <v>0.10539999999999999</v>
      </c>
      <c r="C8" s="39" t="s">
        <v>150</v>
      </c>
      <c r="D8" s="39">
        <v>2017</v>
      </c>
      <c r="G8" s="39" t="s">
        <v>71</v>
      </c>
    </row>
    <row r="9" spans="1:7" ht="16" x14ac:dyDescent="0.2">
      <c r="A9" s="44">
        <v>0.1167</v>
      </c>
      <c r="C9" s="39" t="s">
        <v>150</v>
      </c>
      <c r="D9" s="39">
        <v>2018</v>
      </c>
      <c r="G9" s="39" t="s">
        <v>71</v>
      </c>
    </row>
    <row r="10" spans="1:7" ht="16" x14ac:dyDescent="0.2">
      <c r="A10" s="44">
        <v>0.19869999999999999</v>
      </c>
      <c r="C10" s="39" t="s">
        <v>150</v>
      </c>
      <c r="D10" s="39">
        <v>2019</v>
      </c>
      <c r="G10" s="39" t="s">
        <v>71</v>
      </c>
    </row>
    <row r="11" spans="1:7" ht="32" x14ac:dyDescent="0.2">
      <c r="A11" s="44" t="s">
        <v>109</v>
      </c>
      <c r="C11" s="39" t="s">
        <v>150</v>
      </c>
      <c r="D11" s="39">
        <v>2011</v>
      </c>
      <c r="G11" s="39" t="s">
        <v>72</v>
      </c>
    </row>
    <row r="12" spans="1:7" ht="32" x14ac:dyDescent="0.2">
      <c r="A12" s="44" t="s">
        <v>112</v>
      </c>
      <c r="C12" s="39" t="s">
        <v>150</v>
      </c>
      <c r="D12" s="39">
        <v>2012</v>
      </c>
      <c r="G12" s="39" t="s">
        <v>72</v>
      </c>
    </row>
    <row r="13" spans="1:7" ht="48" x14ac:dyDescent="0.2">
      <c r="A13" s="44" t="s">
        <v>137</v>
      </c>
      <c r="C13" s="39" t="s">
        <v>150</v>
      </c>
      <c r="D13" s="39">
        <v>2013</v>
      </c>
      <c r="G13" s="39" t="s">
        <v>72</v>
      </c>
    </row>
    <row r="14" spans="1:7" ht="48" x14ac:dyDescent="0.2">
      <c r="A14" s="44" t="s">
        <v>136</v>
      </c>
      <c r="C14" s="39" t="s">
        <v>150</v>
      </c>
      <c r="D14" s="39">
        <v>2014</v>
      </c>
      <c r="G14" s="39" t="s">
        <v>72</v>
      </c>
    </row>
    <row r="15" spans="1:7" ht="48" x14ac:dyDescent="0.2">
      <c r="A15" s="45" t="s">
        <v>134</v>
      </c>
      <c r="C15" s="39" t="s">
        <v>150</v>
      </c>
      <c r="D15" s="39">
        <v>2015</v>
      </c>
      <c r="G15" s="39" t="s">
        <v>72</v>
      </c>
    </row>
    <row r="16" spans="1:7" ht="16" x14ac:dyDescent="0.2">
      <c r="A16" s="44">
        <v>0.30620000000000003</v>
      </c>
      <c r="B16" s="44"/>
      <c r="C16" s="39" t="s">
        <v>150</v>
      </c>
      <c r="D16" s="39">
        <v>2016</v>
      </c>
      <c r="G16" s="39" t="s">
        <v>72</v>
      </c>
    </row>
    <row r="17" spans="1:7" ht="16" x14ac:dyDescent="0.2">
      <c r="A17" s="44">
        <v>0.29320000000000002</v>
      </c>
      <c r="B17" s="44"/>
      <c r="C17" s="39" t="s">
        <v>150</v>
      </c>
      <c r="D17" s="39">
        <v>2017</v>
      </c>
      <c r="G17" s="39" t="s">
        <v>72</v>
      </c>
    </row>
    <row r="18" spans="1:7" ht="16" x14ac:dyDescent="0.2">
      <c r="A18" s="44">
        <v>0.35630000000000001</v>
      </c>
      <c r="B18" s="44"/>
      <c r="C18" s="39" t="s">
        <v>150</v>
      </c>
      <c r="D18" s="39">
        <v>2018</v>
      </c>
      <c r="G18" s="39" t="s">
        <v>72</v>
      </c>
    </row>
    <row r="19" spans="1:7" ht="16" x14ac:dyDescent="0.2">
      <c r="A19" s="44">
        <v>0.46839999999999998</v>
      </c>
      <c r="B19" s="44"/>
      <c r="C19" s="39" t="s">
        <v>150</v>
      </c>
      <c r="D19" s="39">
        <v>2019</v>
      </c>
      <c r="G19" s="39" t="s">
        <v>72</v>
      </c>
    </row>
    <row r="20" spans="1:7" ht="16" x14ac:dyDescent="0.2">
      <c r="A20" s="45"/>
      <c r="B20" s="44">
        <v>1.0699999999999999E-2</v>
      </c>
      <c r="C20" s="39" t="s">
        <v>150</v>
      </c>
      <c r="D20" s="39">
        <v>2013</v>
      </c>
      <c r="G20" s="39" t="s">
        <v>71</v>
      </c>
    </row>
    <row r="21" spans="1:7" ht="16" x14ac:dyDescent="0.2">
      <c r="A21" s="45"/>
      <c r="B21" s="44">
        <v>3.8300000000000001E-2</v>
      </c>
      <c r="C21" s="39" t="s">
        <v>150</v>
      </c>
      <c r="D21" s="39">
        <v>2014</v>
      </c>
      <c r="G21" s="39" t="s">
        <v>71</v>
      </c>
    </row>
    <row r="22" spans="1:7" ht="16" x14ac:dyDescent="0.2">
      <c r="A22" s="45"/>
      <c r="B22" s="44">
        <v>5.4800000000000001E-2</v>
      </c>
      <c r="C22" s="39" t="s">
        <v>150</v>
      </c>
      <c r="D22" s="39">
        <v>2015</v>
      </c>
      <c r="G22" s="39" t="s">
        <v>71</v>
      </c>
    </row>
    <row r="23" spans="1:7" ht="48" x14ac:dyDescent="0.2">
      <c r="A23" s="38"/>
      <c r="B23" s="38" t="s">
        <v>125</v>
      </c>
      <c r="C23" s="39" t="s">
        <v>150</v>
      </c>
      <c r="D23" s="39">
        <v>2016</v>
      </c>
      <c r="G23" s="39" t="s">
        <v>71</v>
      </c>
    </row>
    <row r="24" spans="1:7" ht="48" x14ac:dyDescent="0.2">
      <c r="A24" s="38"/>
      <c r="B24" s="38" t="s">
        <v>126</v>
      </c>
      <c r="C24" s="39" t="s">
        <v>150</v>
      </c>
      <c r="D24" s="39">
        <v>2017</v>
      </c>
      <c r="G24" s="39" t="s">
        <v>71</v>
      </c>
    </row>
    <row r="25" spans="1:7" ht="48" x14ac:dyDescent="0.2">
      <c r="A25" s="38"/>
      <c r="B25" s="38" t="s">
        <v>127</v>
      </c>
      <c r="C25" s="39" t="s">
        <v>150</v>
      </c>
      <c r="D25" s="39">
        <v>2018</v>
      </c>
      <c r="G25" s="39" t="s">
        <v>71</v>
      </c>
    </row>
    <row r="26" spans="1:7" ht="48" x14ac:dyDescent="0.2">
      <c r="A26" s="38"/>
      <c r="B26" s="38" t="s">
        <v>128</v>
      </c>
      <c r="C26" s="39" t="s">
        <v>150</v>
      </c>
      <c r="D26" s="39">
        <v>2019</v>
      </c>
      <c r="G26" s="39" t="s">
        <v>71</v>
      </c>
    </row>
    <row r="27" spans="1:7" ht="32" x14ac:dyDescent="0.2">
      <c r="A27" s="38"/>
      <c r="B27" s="38" t="s">
        <v>109</v>
      </c>
      <c r="C27" s="39" t="s">
        <v>150</v>
      </c>
      <c r="D27" s="39">
        <v>2020</v>
      </c>
      <c r="G27" s="39" t="s">
        <v>71</v>
      </c>
    </row>
    <row r="28" spans="1:7" ht="16" x14ac:dyDescent="0.2">
      <c r="A28" s="45"/>
      <c r="B28" s="44">
        <v>4.3499999999999997E-2</v>
      </c>
      <c r="C28" s="39" t="s">
        <v>150</v>
      </c>
      <c r="D28" s="39">
        <v>2013</v>
      </c>
      <c r="G28" s="39" t="s">
        <v>72</v>
      </c>
    </row>
    <row r="29" spans="1:7" ht="16" x14ac:dyDescent="0.2">
      <c r="A29" s="45"/>
      <c r="B29" s="44">
        <v>0.13270000000000001</v>
      </c>
      <c r="C29" s="39" t="s">
        <v>150</v>
      </c>
      <c r="D29" s="39">
        <v>2014</v>
      </c>
      <c r="G29" s="39" t="s">
        <v>72</v>
      </c>
    </row>
    <row r="30" spans="1:7" ht="16" x14ac:dyDescent="0.2">
      <c r="A30" s="45"/>
      <c r="B30" s="44">
        <v>0.16039999999999999</v>
      </c>
      <c r="C30" s="39" t="s">
        <v>150</v>
      </c>
      <c r="D30" s="39">
        <v>2015</v>
      </c>
      <c r="G30" s="39" t="s">
        <v>72</v>
      </c>
    </row>
    <row r="31" spans="1:7" ht="48" x14ac:dyDescent="0.2">
      <c r="A31" s="38"/>
      <c r="B31" s="38" t="s">
        <v>129</v>
      </c>
      <c r="C31" s="39" t="s">
        <v>150</v>
      </c>
      <c r="D31" s="39">
        <v>2016</v>
      </c>
      <c r="G31" s="39" t="s">
        <v>72</v>
      </c>
    </row>
    <row r="32" spans="1:7" ht="48" x14ac:dyDescent="0.2">
      <c r="A32" s="38"/>
      <c r="B32" s="38" t="s">
        <v>130</v>
      </c>
      <c r="C32" s="39" t="s">
        <v>150</v>
      </c>
      <c r="D32" s="39">
        <v>2017</v>
      </c>
      <c r="G32" s="39" t="s">
        <v>72</v>
      </c>
    </row>
    <row r="33" spans="1:7" ht="48" x14ac:dyDescent="0.2">
      <c r="A33" s="38"/>
      <c r="B33" s="38" t="s">
        <v>131</v>
      </c>
      <c r="C33" s="39" t="s">
        <v>150</v>
      </c>
      <c r="D33" s="39">
        <v>2018</v>
      </c>
      <c r="G33" s="39" t="s">
        <v>72</v>
      </c>
    </row>
    <row r="34" spans="1:7" ht="48" x14ac:dyDescent="0.2">
      <c r="A34" s="38"/>
      <c r="B34" s="38" t="s">
        <v>132</v>
      </c>
      <c r="C34" s="39" t="s">
        <v>150</v>
      </c>
      <c r="D34" s="39">
        <v>2019</v>
      </c>
      <c r="G34" s="39" t="s">
        <v>72</v>
      </c>
    </row>
    <row r="35" spans="1:7" ht="32" x14ac:dyDescent="0.2">
      <c r="A35" s="38"/>
      <c r="B35" s="38" t="s">
        <v>110</v>
      </c>
      <c r="C35" s="39" t="s">
        <v>150</v>
      </c>
      <c r="D35" s="39">
        <v>2020</v>
      </c>
      <c r="G35" s="39" t="s">
        <v>72</v>
      </c>
    </row>
    <row r="36" spans="1:7" ht="16" x14ac:dyDescent="0.2">
      <c r="A36" s="45"/>
    </row>
    <row r="37" spans="1:7" ht="16" x14ac:dyDescent="0.2">
      <c r="A37" s="45"/>
    </row>
    <row r="38" spans="1:7" ht="16" x14ac:dyDescent="0.2">
      <c r="A38" s="45"/>
    </row>
    <row r="39" spans="1:7" ht="16" x14ac:dyDescent="0.2">
      <c r="A39" s="45"/>
    </row>
    <row r="40" spans="1:7" ht="16" x14ac:dyDescent="0.2">
      <c r="A40" s="45"/>
    </row>
    <row r="41" spans="1:7" ht="16" x14ac:dyDescent="0.2">
      <c r="A41" s="45"/>
    </row>
    <row r="42" spans="1:7" ht="16" x14ac:dyDescent="0.2">
      <c r="A42" s="44"/>
    </row>
    <row r="43" spans="1:7" ht="16" x14ac:dyDescent="0.2">
      <c r="A43" s="44"/>
    </row>
    <row r="44" spans="1:7" ht="16" x14ac:dyDescent="0.2">
      <c r="A44" s="44"/>
    </row>
    <row r="45" spans="1:7" ht="16" x14ac:dyDescent="0.2">
      <c r="A45" s="44"/>
    </row>
    <row r="46" spans="1:7" ht="16" x14ac:dyDescent="0.2">
      <c r="A46" s="4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5" sqref="C5"/>
    </sheetView>
  </sheetViews>
  <sheetFormatPr baseColWidth="10" defaultColWidth="10.83203125" defaultRowHeight="15" x14ac:dyDescent="0.2"/>
  <sheetData>
    <row r="1" spans="1:3" ht="30" x14ac:dyDescent="0.3">
      <c r="A1">
        <v>1</v>
      </c>
      <c r="B1" s="40" t="s">
        <v>99</v>
      </c>
      <c r="C1" t="s">
        <v>100</v>
      </c>
    </row>
    <row r="2" spans="1:3" ht="30" x14ac:dyDescent="0.3">
      <c r="A2">
        <v>2</v>
      </c>
      <c r="B2" s="41" t="s">
        <v>102</v>
      </c>
      <c r="C2" t="s">
        <v>101</v>
      </c>
    </row>
    <row r="3" spans="1:3" ht="30" x14ac:dyDescent="0.3">
      <c r="A3">
        <v>3</v>
      </c>
      <c r="B3" s="41" t="s">
        <v>104</v>
      </c>
      <c r="C3" t="s">
        <v>103</v>
      </c>
    </row>
    <row r="4" spans="1:3" ht="23" x14ac:dyDescent="0.25">
      <c r="A4">
        <v>4</v>
      </c>
      <c r="B4" s="42" t="s">
        <v>106</v>
      </c>
      <c r="C4" t="s">
        <v>105</v>
      </c>
    </row>
    <row r="5" spans="1:3" x14ac:dyDescent="0.2">
      <c r="A5">
        <v>5</v>
      </c>
      <c r="C5" t="s">
        <v>143</v>
      </c>
    </row>
    <row r="6" spans="1:3" ht="24" x14ac:dyDescent="0.25">
      <c r="A6">
        <v>6</v>
      </c>
      <c r="B6" s="47" t="s">
        <v>156</v>
      </c>
      <c r="C6" t="s"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3</vt:i4>
      </vt:variant>
    </vt:vector>
  </HeadingPairs>
  <TitlesOfParts>
    <vt:vector size="9" baseType="lpstr">
      <vt:lpstr>Ever Use</vt:lpstr>
      <vt:lpstr>Current Use</vt:lpstr>
      <vt:lpstr>Youth Use Trends</vt:lpstr>
      <vt:lpstr>Why use</vt:lpstr>
      <vt:lpstr>R</vt:lpstr>
      <vt:lpstr>Sources</vt:lpstr>
      <vt:lpstr>8th Grade</vt:lpstr>
      <vt:lpstr>10th Grade</vt:lpstr>
      <vt:lpstr>12th Grade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Cutler</dc:creator>
  <cp:lastModifiedBy>Microsoft Office User</cp:lastModifiedBy>
  <dcterms:created xsi:type="dcterms:W3CDTF">2020-10-11T01:31:21Z</dcterms:created>
  <dcterms:modified xsi:type="dcterms:W3CDTF">2020-11-07T22:50:16Z</dcterms:modified>
</cp:coreProperties>
</file>