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Bryant\Documents\GitHub\ACT\data\"/>
    </mc:Choice>
  </mc:AlternateContent>
  <bookViews>
    <workbookView xWindow="0" yWindow="0" windowWidth="22515" windowHeight="10245" activeTab="1"/>
  </bookViews>
  <sheets>
    <sheet name="math" sheetId="1" r:id="rId1"/>
    <sheet name="Sheet1" sheetId="2" r:id="rId2"/>
  </sheets>
  <definedNames>
    <definedName name="_xlnm._FilterDatabase" localSheetId="0" hidden="1">math!$A$1:$K$1</definedName>
  </definedNames>
  <calcPr calcId="152511"/>
</workbook>
</file>

<file path=xl/calcChain.xml><?xml version="1.0" encoding="utf-8"?>
<calcChain xmlns="http://schemas.openxmlformats.org/spreadsheetml/2006/main">
  <c r="L1140" i="1" l="1"/>
  <c r="L1141" i="1"/>
  <c r="L1142" i="1"/>
  <c r="L1143" i="1"/>
  <c r="L1144" i="1"/>
  <c r="L1145" i="1"/>
  <c r="L1146" i="1"/>
  <c r="L1147" i="1"/>
  <c r="L1148" i="1"/>
  <c r="L1149" i="1"/>
  <c r="L1150" i="1"/>
  <c r="L1151" i="1"/>
  <c r="L1152" i="1"/>
  <c r="L1153" i="1"/>
  <c r="L1154" i="1"/>
  <c r="L1155" i="1"/>
  <c r="L1156" i="1"/>
  <c r="L1157" i="1"/>
  <c r="L1158" i="1"/>
  <c r="L1159" i="1"/>
  <c r="L1160" i="1"/>
  <c r="L1161" i="1"/>
  <c r="L1162" i="1"/>
  <c r="L1163" i="1"/>
  <c r="L1164" i="1"/>
  <c r="L1165" i="1"/>
  <c r="L1166" i="1"/>
  <c r="L1167" i="1"/>
  <c r="L1168" i="1"/>
  <c r="L1169" i="1"/>
  <c r="L1170" i="1"/>
  <c r="L1171" i="1"/>
  <c r="L1172" i="1"/>
  <c r="L1173" i="1"/>
  <c r="L1174" i="1"/>
  <c r="L1175" i="1"/>
  <c r="L1176" i="1"/>
  <c r="L1177" i="1"/>
  <c r="L1178" i="1"/>
  <c r="L1179" i="1"/>
  <c r="L1180" i="1"/>
  <c r="L1181" i="1"/>
  <c r="L1182" i="1"/>
  <c r="L1183" i="1"/>
  <c r="L1184" i="1"/>
  <c r="L1185" i="1"/>
  <c r="L1186" i="1"/>
  <c r="L1187" i="1"/>
  <c r="L1188" i="1"/>
  <c r="L1189" i="1"/>
  <c r="L1190" i="1"/>
  <c r="L1191" i="1"/>
  <c r="L1192" i="1"/>
  <c r="L1193" i="1"/>
  <c r="L1194" i="1"/>
  <c r="L1195" i="1"/>
  <c r="L1196" i="1"/>
  <c r="L1197" i="1"/>
  <c r="L1198" i="1"/>
  <c r="L1199" i="1"/>
  <c r="L1200" i="1"/>
  <c r="L1201" i="1"/>
  <c r="T1" i="2" l="1"/>
  <c r="U1" i="2"/>
  <c r="V1" i="2"/>
  <c r="W1" i="2"/>
  <c r="X1" i="2"/>
  <c r="S1" i="2"/>
  <c r="L3" i="1" l="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 r="L629" i="1"/>
  <c r="L630" i="1"/>
  <c r="L631" i="1"/>
  <c r="L632" i="1"/>
  <c r="L633" i="1"/>
  <c r="L634" i="1"/>
  <c r="L635" i="1"/>
  <c r="L636" i="1"/>
  <c r="L637" i="1"/>
  <c r="L638" i="1"/>
  <c r="L639" i="1"/>
  <c r="L640" i="1"/>
  <c r="L641" i="1"/>
  <c r="L642" i="1"/>
  <c r="L643" i="1"/>
  <c r="L644" i="1"/>
  <c r="L645" i="1"/>
  <c r="L646" i="1"/>
  <c r="L647" i="1"/>
  <c r="L648" i="1"/>
  <c r="L649" i="1"/>
  <c r="L650" i="1"/>
  <c r="L651" i="1"/>
  <c r="L652" i="1"/>
  <c r="L653" i="1"/>
  <c r="L654" i="1"/>
  <c r="L655" i="1"/>
  <c r="L656" i="1"/>
  <c r="L657" i="1"/>
  <c r="L658" i="1"/>
  <c r="L659" i="1"/>
  <c r="L660" i="1"/>
  <c r="L661" i="1"/>
  <c r="L662" i="1"/>
  <c r="L663" i="1"/>
  <c r="L664" i="1"/>
  <c r="L665" i="1"/>
  <c r="L666" i="1"/>
  <c r="L667" i="1"/>
  <c r="L668" i="1"/>
  <c r="L669" i="1"/>
  <c r="L670" i="1"/>
  <c r="L671" i="1"/>
  <c r="L672" i="1"/>
  <c r="L673" i="1"/>
  <c r="L674" i="1"/>
  <c r="L675" i="1"/>
  <c r="L676" i="1"/>
  <c r="L677" i="1"/>
  <c r="L678" i="1"/>
  <c r="L679" i="1"/>
  <c r="L680" i="1"/>
  <c r="L681" i="1"/>
  <c r="L682" i="1"/>
  <c r="L683" i="1"/>
  <c r="L684" i="1"/>
  <c r="L685" i="1"/>
  <c r="L686" i="1"/>
  <c r="L687" i="1"/>
  <c r="L688" i="1"/>
  <c r="L689" i="1"/>
  <c r="L690" i="1"/>
  <c r="L691" i="1"/>
  <c r="L692" i="1"/>
  <c r="L693" i="1"/>
  <c r="L694" i="1"/>
  <c r="L695" i="1"/>
  <c r="L696" i="1"/>
  <c r="L697" i="1"/>
  <c r="L698" i="1"/>
  <c r="L699" i="1"/>
  <c r="L700" i="1"/>
  <c r="L701" i="1"/>
  <c r="L702" i="1"/>
  <c r="L703" i="1"/>
  <c r="L704" i="1"/>
  <c r="L705" i="1"/>
  <c r="L706" i="1"/>
  <c r="L707" i="1"/>
  <c r="L708" i="1"/>
  <c r="L709" i="1"/>
  <c r="L710" i="1"/>
  <c r="L711" i="1"/>
  <c r="L712" i="1"/>
  <c r="L713" i="1"/>
  <c r="L714" i="1"/>
  <c r="L715" i="1"/>
  <c r="L716" i="1"/>
  <c r="L717" i="1"/>
  <c r="L718" i="1"/>
  <c r="L719" i="1"/>
  <c r="L720" i="1"/>
  <c r="L721" i="1"/>
  <c r="L722" i="1"/>
  <c r="L723" i="1"/>
  <c r="L724" i="1"/>
  <c r="L725" i="1"/>
  <c r="L726" i="1"/>
  <c r="L727" i="1"/>
  <c r="L728" i="1"/>
  <c r="L729" i="1"/>
  <c r="L730" i="1"/>
  <c r="L731" i="1"/>
  <c r="L732" i="1"/>
  <c r="L733" i="1"/>
  <c r="L734" i="1"/>
  <c r="L735" i="1"/>
  <c r="L736" i="1"/>
  <c r="L737" i="1"/>
  <c r="L738" i="1"/>
  <c r="L739" i="1"/>
  <c r="L740" i="1"/>
  <c r="L741" i="1"/>
  <c r="L742" i="1"/>
  <c r="L743" i="1"/>
  <c r="L744" i="1"/>
  <c r="L745" i="1"/>
  <c r="L746" i="1"/>
  <c r="L747" i="1"/>
  <c r="L748" i="1"/>
  <c r="L749" i="1"/>
  <c r="L750" i="1"/>
  <c r="L751" i="1"/>
  <c r="L752" i="1"/>
  <c r="L753" i="1"/>
  <c r="L754" i="1"/>
  <c r="L755" i="1"/>
  <c r="L756" i="1"/>
  <c r="L757" i="1"/>
  <c r="L758" i="1"/>
  <c r="L759" i="1"/>
  <c r="L760" i="1"/>
  <c r="L761" i="1"/>
  <c r="L762" i="1"/>
  <c r="L763" i="1"/>
  <c r="L764" i="1"/>
  <c r="L765" i="1"/>
  <c r="L766" i="1"/>
  <c r="L767" i="1"/>
  <c r="L768" i="1"/>
  <c r="L769" i="1"/>
  <c r="L770" i="1"/>
  <c r="L771" i="1"/>
  <c r="L772" i="1"/>
  <c r="L773" i="1"/>
  <c r="L774" i="1"/>
  <c r="L775" i="1"/>
  <c r="L776" i="1"/>
  <c r="L777" i="1"/>
  <c r="L778" i="1"/>
  <c r="L779" i="1"/>
  <c r="L780" i="1"/>
  <c r="L781" i="1"/>
  <c r="L782" i="1"/>
  <c r="L783" i="1"/>
  <c r="L784" i="1"/>
  <c r="L785" i="1"/>
  <c r="L786" i="1"/>
  <c r="L787" i="1"/>
  <c r="L788" i="1"/>
  <c r="L789" i="1"/>
  <c r="L790" i="1"/>
  <c r="L791" i="1"/>
  <c r="L792" i="1"/>
  <c r="L793" i="1"/>
  <c r="L794" i="1"/>
  <c r="L795" i="1"/>
  <c r="L796" i="1"/>
  <c r="L797" i="1"/>
  <c r="L798" i="1"/>
  <c r="L799" i="1"/>
  <c r="L800" i="1"/>
  <c r="L801" i="1"/>
  <c r="L802" i="1"/>
  <c r="L803" i="1"/>
  <c r="L804" i="1"/>
  <c r="L805" i="1"/>
  <c r="L806" i="1"/>
  <c r="L807" i="1"/>
  <c r="L808" i="1"/>
  <c r="L809" i="1"/>
  <c r="L810" i="1"/>
  <c r="L811" i="1"/>
  <c r="L812" i="1"/>
  <c r="L813" i="1"/>
  <c r="L814" i="1"/>
  <c r="L815" i="1"/>
  <c r="L816" i="1"/>
  <c r="L817" i="1"/>
  <c r="L818" i="1"/>
  <c r="L819" i="1"/>
  <c r="L820" i="1"/>
  <c r="L821" i="1"/>
  <c r="L822" i="1"/>
  <c r="L823" i="1"/>
  <c r="L824" i="1"/>
  <c r="L825" i="1"/>
  <c r="L826" i="1"/>
  <c r="L827" i="1"/>
  <c r="L828" i="1"/>
  <c r="L829" i="1"/>
  <c r="L830" i="1"/>
  <c r="L831" i="1"/>
  <c r="L832" i="1"/>
  <c r="L833" i="1"/>
  <c r="L834" i="1"/>
  <c r="L835" i="1"/>
  <c r="L836" i="1"/>
  <c r="L837" i="1"/>
  <c r="L838" i="1"/>
  <c r="L839" i="1"/>
  <c r="L840" i="1"/>
  <c r="L841" i="1"/>
  <c r="L842" i="1"/>
  <c r="L843" i="1"/>
  <c r="L844" i="1"/>
  <c r="L845" i="1"/>
  <c r="L846" i="1"/>
  <c r="L847" i="1"/>
  <c r="L848" i="1"/>
  <c r="L849" i="1"/>
  <c r="L850" i="1"/>
  <c r="L851" i="1"/>
  <c r="L852" i="1"/>
  <c r="L853" i="1"/>
  <c r="L854" i="1"/>
  <c r="L855" i="1"/>
  <c r="L856" i="1"/>
  <c r="L857" i="1"/>
  <c r="L858" i="1"/>
  <c r="L859" i="1"/>
  <c r="L860" i="1"/>
  <c r="L861" i="1"/>
  <c r="L862" i="1"/>
  <c r="L863" i="1"/>
  <c r="L864" i="1"/>
  <c r="L865" i="1"/>
  <c r="L866" i="1"/>
  <c r="L867" i="1"/>
  <c r="L868" i="1"/>
  <c r="L869" i="1"/>
  <c r="L870" i="1"/>
  <c r="L871" i="1"/>
  <c r="L872" i="1"/>
  <c r="L873" i="1"/>
  <c r="L874" i="1"/>
  <c r="L875" i="1"/>
  <c r="L876" i="1"/>
  <c r="L877" i="1"/>
  <c r="L878" i="1"/>
  <c r="L879" i="1"/>
  <c r="L880" i="1"/>
  <c r="L881" i="1"/>
  <c r="L882" i="1"/>
  <c r="L883" i="1"/>
  <c r="L884" i="1"/>
  <c r="L885" i="1"/>
  <c r="L886" i="1"/>
  <c r="L887" i="1"/>
  <c r="L888" i="1"/>
  <c r="L889" i="1"/>
  <c r="L890" i="1"/>
  <c r="L891" i="1"/>
  <c r="L892" i="1"/>
  <c r="L893" i="1"/>
  <c r="L894" i="1"/>
  <c r="L895" i="1"/>
  <c r="L896" i="1"/>
  <c r="L897" i="1"/>
  <c r="L898" i="1"/>
  <c r="L899" i="1"/>
  <c r="L900" i="1"/>
  <c r="L901" i="1"/>
  <c r="L902" i="1"/>
  <c r="L903" i="1"/>
  <c r="L904" i="1"/>
  <c r="L905" i="1"/>
  <c r="L906" i="1"/>
  <c r="L907" i="1"/>
  <c r="L908" i="1"/>
  <c r="L909" i="1"/>
  <c r="L910" i="1"/>
  <c r="L911" i="1"/>
  <c r="L912" i="1"/>
  <c r="L913" i="1"/>
  <c r="L914" i="1"/>
  <c r="L915" i="1"/>
  <c r="L916" i="1"/>
  <c r="L917" i="1"/>
  <c r="L918" i="1"/>
  <c r="L919" i="1"/>
  <c r="L920" i="1"/>
  <c r="L921" i="1"/>
  <c r="L922" i="1"/>
  <c r="L923" i="1"/>
  <c r="L924" i="1"/>
  <c r="L925" i="1"/>
  <c r="L926" i="1"/>
  <c r="L927" i="1"/>
  <c r="L928" i="1"/>
  <c r="L929" i="1"/>
  <c r="L930" i="1"/>
  <c r="L931" i="1"/>
  <c r="L932" i="1"/>
  <c r="L933" i="1"/>
  <c r="L934" i="1"/>
  <c r="L935" i="1"/>
  <c r="L936" i="1"/>
  <c r="L937" i="1"/>
  <c r="L938" i="1"/>
  <c r="L939" i="1"/>
  <c r="L940" i="1"/>
  <c r="L941" i="1"/>
  <c r="L942" i="1"/>
  <c r="L943" i="1"/>
  <c r="L944" i="1"/>
  <c r="L945" i="1"/>
  <c r="L946" i="1"/>
  <c r="L947" i="1"/>
  <c r="L948" i="1"/>
  <c r="L949" i="1"/>
  <c r="L950" i="1"/>
  <c r="L951" i="1"/>
  <c r="L952" i="1"/>
  <c r="L953" i="1"/>
  <c r="L954" i="1"/>
  <c r="L955" i="1"/>
  <c r="L956" i="1"/>
  <c r="L957" i="1"/>
  <c r="L958" i="1"/>
  <c r="L959" i="1"/>
  <c r="L960" i="1"/>
  <c r="L961" i="1"/>
  <c r="L962" i="1"/>
  <c r="L963" i="1"/>
  <c r="L964" i="1"/>
  <c r="L965" i="1"/>
  <c r="L966" i="1"/>
  <c r="L967" i="1"/>
  <c r="L968" i="1"/>
  <c r="L969" i="1"/>
  <c r="L970" i="1"/>
  <c r="L971" i="1"/>
  <c r="L972" i="1"/>
  <c r="L973" i="1"/>
  <c r="L974" i="1"/>
  <c r="L975" i="1"/>
  <c r="L976" i="1"/>
  <c r="L977" i="1"/>
  <c r="L978" i="1"/>
  <c r="L979" i="1"/>
  <c r="L980" i="1"/>
  <c r="L981" i="1"/>
  <c r="L982" i="1"/>
  <c r="L983" i="1"/>
  <c r="L984" i="1"/>
  <c r="L985" i="1"/>
  <c r="L986" i="1"/>
  <c r="L987" i="1"/>
  <c r="L988" i="1"/>
  <c r="L989" i="1"/>
  <c r="L990" i="1"/>
  <c r="L991" i="1"/>
  <c r="L992" i="1"/>
  <c r="L993" i="1"/>
  <c r="L994" i="1"/>
  <c r="L995" i="1"/>
  <c r="L996" i="1"/>
  <c r="L997" i="1"/>
  <c r="L998" i="1"/>
  <c r="L999" i="1"/>
  <c r="L1000" i="1"/>
  <c r="L1001" i="1"/>
  <c r="L1002" i="1"/>
  <c r="L1003" i="1"/>
  <c r="L1004" i="1"/>
  <c r="L1005" i="1"/>
  <c r="L1006" i="1"/>
  <c r="L1007" i="1"/>
  <c r="L1008" i="1"/>
  <c r="L1009" i="1"/>
  <c r="L1010" i="1"/>
  <c r="L1011" i="1"/>
  <c r="L1012" i="1"/>
  <c r="L1013" i="1"/>
  <c r="L1014" i="1"/>
  <c r="L1015" i="1"/>
  <c r="L1016" i="1"/>
  <c r="L1017" i="1"/>
  <c r="L1018" i="1"/>
  <c r="L1019" i="1"/>
  <c r="L1020" i="1"/>
  <c r="L1021" i="1"/>
  <c r="L1022" i="1"/>
  <c r="L1023" i="1"/>
  <c r="L1024" i="1"/>
  <c r="L1025" i="1"/>
  <c r="L1026" i="1"/>
  <c r="L1027" i="1"/>
  <c r="L1028" i="1"/>
  <c r="L1029" i="1"/>
  <c r="L1030" i="1"/>
  <c r="L1031" i="1"/>
  <c r="L1032" i="1"/>
  <c r="L1033" i="1"/>
  <c r="L1034" i="1"/>
  <c r="L1035" i="1"/>
  <c r="L1036" i="1"/>
  <c r="L1037" i="1"/>
  <c r="L1038" i="1"/>
  <c r="L1039" i="1"/>
  <c r="L1040" i="1"/>
  <c r="L1041" i="1"/>
  <c r="L1042" i="1"/>
  <c r="L1043" i="1"/>
  <c r="L1044" i="1"/>
  <c r="L1045" i="1"/>
  <c r="L1046" i="1"/>
  <c r="L1047" i="1"/>
  <c r="L1048" i="1"/>
  <c r="L1049" i="1"/>
  <c r="L1050" i="1"/>
  <c r="L1051" i="1"/>
  <c r="L1052" i="1"/>
  <c r="L1053" i="1"/>
  <c r="L1054" i="1"/>
  <c r="L1055" i="1"/>
  <c r="L1056" i="1"/>
  <c r="L1057" i="1"/>
  <c r="L1058" i="1"/>
  <c r="L1059" i="1"/>
  <c r="L1060" i="1"/>
  <c r="L1061" i="1"/>
  <c r="L1062" i="1"/>
  <c r="L1063" i="1"/>
  <c r="L1064" i="1"/>
  <c r="L1065" i="1"/>
  <c r="L1066" i="1"/>
  <c r="L1067" i="1"/>
  <c r="L1068" i="1"/>
  <c r="L1069" i="1"/>
  <c r="L1070" i="1"/>
  <c r="L1071" i="1"/>
  <c r="L1072" i="1"/>
  <c r="L1073" i="1"/>
  <c r="L1074" i="1"/>
  <c r="L1075" i="1"/>
  <c r="L1076" i="1"/>
  <c r="L1077" i="1"/>
  <c r="L1078" i="1"/>
  <c r="L1079" i="1"/>
  <c r="L1080" i="1"/>
  <c r="L1081" i="1"/>
  <c r="L1082" i="1"/>
  <c r="L1083" i="1"/>
  <c r="L1084" i="1"/>
  <c r="L1085" i="1"/>
  <c r="L1086" i="1"/>
  <c r="L1087" i="1"/>
  <c r="L1088" i="1"/>
  <c r="L1089" i="1"/>
  <c r="L1090" i="1"/>
  <c r="L1091" i="1"/>
  <c r="L1092" i="1"/>
  <c r="L1093" i="1"/>
  <c r="L1094" i="1"/>
  <c r="L1095" i="1"/>
  <c r="L1096" i="1"/>
  <c r="L1097" i="1"/>
  <c r="L1098" i="1"/>
  <c r="L1099" i="1"/>
  <c r="L1100" i="1"/>
  <c r="L1101" i="1"/>
  <c r="L1102" i="1"/>
  <c r="L1103" i="1"/>
  <c r="L1104" i="1"/>
  <c r="L1105" i="1"/>
  <c r="L1106" i="1"/>
  <c r="L1107" i="1"/>
  <c r="L1108" i="1"/>
  <c r="L1109" i="1"/>
  <c r="L1110" i="1"/>
  <c r="L1111" i="1"/>
  <c r="L1112" i="1"/>
  <c r="L1113" i="1"/>
  <c r="L1114" i="1"/>
  <c r="L1115" i="1"/>
  <c r="L1116" i="1"/>
  <c r="L1117" i="1"/>
  <c r="L1118" i="1"/>
  <c r="L1119" i="1"/>
  <c r="L1120" i="1"/>
  <c r="L1121" i="1"/>
  <c r="L1122" i="1"/>
  <c r="L1123" i="1"/>
  <c r="L1124" i="1"/>
  <c r="L1125" i="1"/>
  <c r="L1126" i="1"/>
  <c r="L1127" i="1"/>
  <c r="L1128" i="1"/>
  <c r="L1129" i="1"/>
  <c r="L1130" i="1"/>
  <c r="L1131" i="1"/>
  <c r="L1132" i="1"/>
  <c r="L1133" i="1"/>
  <c r="L1134" i="1"/>
  <c r="L1135" i="1"/>
  <c r="L1136" i="1"/>
  <c r="L1137" i="1"/>
  <c r="L1138" i="1"/>
  <c r="L1139" i="1"/>
  <c r="L2" i="1"/>
  <c r="B29" i="2"/>
  <c r="B28" i="2"/>
  <c r="B27" i="2"/>
  <c r="B26" i="2"/>
  <c r="B25" i="2"/>
  <c r="B24" i="2"/>
  <c r="B23" i="2"/>
  <c r="B22" i="2"/>
  <c r="B21" i="2"/>
  <c r="B20" i="2"/>
  <c r="B19" i="2"/>
  <c r="B18" i="2"/>
  <c r="B17" i="2"/>
  <c r="B16" i="2"/>
  <c r="B15" i="2"/>
  <c r="B14" i="2"/>
  <c r="B13" i="2"/>
  <c r="B12" i="2"/>
  <c r="B11" i="2"/>
  <c r="B10" i="2"/>
  <c r="B9" i="2"/>
  <c r="B8" i="2"/>
  <c r="B7" i="2"/>
  <c r="B6" i="2"/>
  <c r="B5" i="2"/>
  <c r="B4" i="2"/>
  <c r="B3" i="2"/>
  <c r="E2" i="2"/>
  <c r="E3" i="2" s="1"/>
  <c r="E4" i="2" s="1"/>
  <c r="B2" i="2"/>
  <c r="C5" i="2" l="1"/>
  <c r="C26" i="2"/>
  <c r="C11" i="2"/>
  <c r="C19" i="2"/>
  <c r="C27" i="2"/>
  <c r="C3" i="2"/>
  <c r="C12" i="2"/>
  <c r="C20" i="2"/>
  <c r="C28" i="2"/>
  <c r="C4" i="2"/>
  <c r="C13" i="2"/>
  <c r="C21" i="2"/>
  <c r="C29" i="2"/>
  <c r="C10" i="2"/>
  <c r="C6" i="2"/>
  <c r="C14" i="2"/>
  <c r="C22" i="2"/>
  <c r="C18" i="2"/>
  <c r="C7" i="2"/>
  <c r="C15" i="2"/>
  <c r="C23" i="2"/>
  <c r="C2" i="2"/>
  <c r="C8" i="2"/>
  <c r="C16" i="2"/>
  <c r="C24" i="2"/>
  <c r="C9" i="2"/>
  <c r="C17" i="2"/>
  <c r="C25" i="2"/>
  <c r="E5" i="2"/>
  <c r="G3" i="2" l="1"/>
  <c r="F2" i="2"/>
  <c r="J2" i="2" s="1"/>
  <c r="F3" i="2"/>
  <c r="J3" i="2" s="1"/>
  <c r="G2" i="2"/>
  <c r="F4" i="2"/>
  <c r="J4" i="2" s="1"/>
  <c r="G4" i="2"/>
  <c r="G5" i="2"/>
  <c r="F5" i="2"/>
  <c r="J5" i="2" s="1"/>
  <c r="R5" i="2" s="1"/>
  <c r="E6" i="2"/>
  <c r="L4" i="2" l="1"/>
  <c r="R4" i="2"/>
  <c r="P2" i="2"/>
  <c r="R2" i="2"/>
  <c r="P3" i="2"/>
  <c r="R3" i="2"/>
  <c r="M3" i="2"/>
  <c r="L3" i="2"/>
  <c r="O2" i="2"/>
  <c r="O4" i="2"/>
  <c r="N4" i="2"/>
  <c r="P4" i="2"/>
  <c r="L2" i="2"/>
  <c r="N2" i="2"/>
  <c r="O3" i="2"/>
  <c r="K2" i="2"/>
  <c r="K4" i="2"/>
  <c r="M2" i="2"/>
  <c r="K3" i="2"/>
  <c r="M4" i="2"/>
  <c r="N3" i="2"/>
  <c r="P5" i="2"/>
  <c r="N5" i="2"/>
  <c r="L5" i="2"/>
  <c r="O5" i="2"/>
  <c r="M5" i="2"/>
  <c r="K5" i="2"/>
  <c r="G6" i="2"/>
  <c r="E7" i="2"/>
  <c r="F6" i="2"/>
  <c r="J6" i="2" s="1"/>
  <c r="R6" i="2" s="1"/>
  <c r="O6" i="2" l="1"/>
  <c r="M6" i="2"/>
  <c r="P6" i="2"/>
  <c r="N6" i="2"/>
  <c r="L6" i="2"/>
  <c r="K6" i="2"/>
  <c r="E8" i="2"/>
  <c r="G7" i="2"/>
  <c r="F7" i="2"/>
  <c r="J7" i="2" s="1"/>
  <c r="R7" i="2" s="1"/>
  <c r="K7" i="2" l="1"/>
  <c r="O7" i="2"/>
  <c r="M7" i="2"/>
  <c r="P7" i="2"/>
  <c r="N7" i="2"/>
  <c r="L7" i="2"/>
  <c r="F8" i="2"/>
  <c r="J8" i="2" s="1"/>
  <c r="R8" i="2" s="1"/>
  <c r="E9" i="2"/>
  <c r="G8" i="2"/>
  <c r="O8" i="2" l="1"/>
  <c r="M8" i="2"/>
  <c r="K8" i="2"/>
  <c r="P8" i="2"/>
  <c r="N8" i="2"/>
  <c r="L8" i="2"/>
  <c r="G9" i="2"/>
  <c r="F9" i="2"/>
  <c r="J9" i="2" s="1"/>
  <c r="R9" i="2" s="1"/>
  <c r="E10" i="2"/>
  <c r="O9" i="2" l="1"/>
  <c r="M9" i="2"/>
  <c r="K9" i="2"/>
  <c r="P9" i="2"/>
  <c r="N9" i="2"/>
  <c r="L9" i="2"/>
  <c r="G10" i="2"/>
  <c r="F10" i="2"/>
  <c r="J10" i="2" s="1"/>
  <c r="R10" i="2" s="1"/>
  <c r="E11" i="2"/>
  <c r="P10" i="2" l="1"/>
  <c r="N10" i="2"/>
  <c r="L10" i="2"/>
  <c r="K10" i="2"/>
  <c r="O10" i="2"/>
  <c r="M10" i="2"/>
  <c r="E12" i="2"/>
  <c r="G11" i="2"/>
  <c r="F11" i="2"/>
  <c r="J11" i="2" s="1"/>
  <c r="R11" i="2" s="1"/>
  <c r="P11" i="2" l="1"/>
  <c r="N11" i="2"/>
  <c r="L11" i="2"/>
  <c r="K11" i="2"/>
  <c r="O11" i="2"/>
  <c r="M11" i="2"/>
  <c r="F12" i="2"/>
  <c r="J12" i="2" s="1"/>
  <c r="R12" i="2" s="1"/>
  <c r="E13" i="2"/>
  <c r="G12" i="2"/>
  <c r="P12" i="2" l="1"/>
  <c r="N12" i="2"/>
  <c r="L12" i="2"/>
  <c r="O12" i="2"/>
  <c r="M12" i="2"/>
  <c r="K12" i="2"/>
  <c r="G13" i="2"/>
  <c r="F13" i="2"/>
  <c r="J13" i="2" s="1"/>
  <c r="R13" i="2" s="1"/>
  <c r="E14" i="2"/>
  <c r="P13" i="2" l="1"/>
  <c r="N13" i="2"/>
  <c r="L13" i="2"/>
  <c r="O13" i="2"/>
  <c r="M13" i="2"/>
  <c r="K13" i="2"/>
  <c r="G14" i="2"/>
  <c r="F14" i="2"/>
  <c r="J14" i="2" s="1"/>
  <c r="R14" i="2" s="1"/>
  <c r="E15" i="2"/>
  <c r="O14" i="2" l="1"/>
  <c r="M14" i="2"/>
  <c r="P14" i="2"/>
  <c r="N14" i="2"/>
  <c r="L14" i="2"/>
  <c r="K14" i="2"/>
  <c r="E16" i="2"/>
  <c r="G15" i="2"/>
  <c r="F15" i="2"/>
  <c r="J15" i="2" s="1"/>
  <c r="R15" i="2" s="1"/>
  <c r="K15" i="2" l="1"/>
  <c r="O15" i="2"/>
  <c r="M15" i="2"/>
  <c r="P15" i="2"/>
  <c r="N15" i="2"/>
  <c r="L15" i="2"/>
  <c r="F16" i="2"/>
  <c r="J16" i="2" s="1"/>
  <c r="R16" i="2" s="1"/>
  <c r="E17" i="2"/>
  <c r="G16" i="2"/>
  <c r="O16" i="2" l="1"/>
  <c r="M16" i="2"/>
  <c r="K16" i="2"/>
  <c r="P16" i="2"/>
  <c r="N16" i="2"/>
  <c r="L16" i="2"/>
  <c r="G17" i="2"/>
  <c r="F17" i="2"/>
  <c r="J17" i="2" s="1"/>
  <c r="R17" i="2" s="1"/>
  <c r="E18" i="2"/>
  <c r="O17" i="2" l="1"/>
  <c r="M17" i="2"/>
  <c r="K17" i="2"/>
  <c r="P17" i="2"/>
  <c r="N17" i="2"/>
  <c r="L17" i="2"/>
  <c r="G18" i="2"/>
  <c r="F18" i="2"/>
  <c r="J18" i="2" s="1"/>
  <c r="R18" i="2" s="1"/>
  <c r="E19" i="2"/>
  <c r="P18" i="2" l="1"/>
  <c r="N18" i="2"/>
  <c r="L18" i="2"/>
  <c r="K18" i="2"/>
  <c r="O18" i="2"/>
  <c r="M18" i="2"/>
  <c r="E20" i="2"/>
  <c r="G19" i="2"/>
  <c r="F19" i="2"/>
  <c r="J19" i="2" s="1"/>
  <c r="R19" i="2" s="1"/>
  <c r="P19" i="2" l="1"/>
  <c r="N19" i="2"/>
  <c r="L19" i="2"/>
  <c r="K19" i="2"/>
  <c r="O19" i="2"/>
  <c r="M19" i="2"/>
  <c r="F20" i="2"/>
  <c r="J20" i="2" s="1"/>
  <c r="R20" i="2" s="1"/>
  <c r="E21" i="2"/>
  <c r="G20" i="2"/>
  <c r="P20" i="2" l="1"/>
  <c r="N20" i="2"/>
  <c r="L20" i="2"/>
  <c r="O20" i="2"/>
  <c r="M20" i="2"/>
  <c r="K20" i="2"/>
  <c r="G21" i="2"/>
  <c r="F21" i="2"/>
  <c r="J21" i="2" s="1"/>
  <c r="R21" i="2" s="1"/>
  <c r="E22" i="2"/>
  <c r="P21" i="2" l="1"/>
  <c r="N21" i="2"/>
  <c r="L21" i="2"/>
  <c r="O21" i="2"/>
  <c r="M21" i="2"/>
  <c r="K21" i="2"/>
  <c r="G22" i="2"/>
  <c r="F22" i="2"/>
  <c r="J22" i="2" s="1"/>
  <c r="R22" i="2" s="1"/>
  <c r="E23" i="2"/>
  <c r="O22" i="2" l="1"/>
  <c r="M22" i="2"/>
  <c r="P22" i="2"/>
  <c r="N22" i="2"/>
  <c r="L22" i="2"/>
  <c r="K22" i="2"/>
  <c r="E24" i="2"/>
  <c r="G23" i="2"/>
  <c r="F23" i="2"/>
  <c r="J23" i="2" s="1"/>
  <c r="R23" i="2" s="1"/>
  <c r="K23" i="2" l="1"/>
  <c r="O23" i="2"/>
  <c r="M23" i="2"/>
  <c r="P23" i="2"/>
  <c r="N23" i="2"/>
  <c r="L23" i="2"/>
  <c r="F24" i="2"/>
  <c r="J24" i="2" s="1"/>
  <c r="R24" i="2" s="1"/>
  <c r="E25" i="2"/>
  <c r="G24" i="2"/>
  <c r="O24" i="2" l="1"/>
  <c r="M24" i="2"/>
  <c r="K24" i="2"/>
  <c r="P24" i="2"/>
  <c r="N24" i="2"/>
  <c r="L24" i="2"/>
  <c r="G25" i="2"/>
  <c r="F25" i="2"/>
  <c r="J25" i="2" s="1"/>
  <c r="R25" i="2" s="1"/>
  <c r="E26" i="2"/>
  <c r="O25" i="2" l="1"/>
  <c r="M25" i="2"/>
  <c r="K25" i="2"/>
  <c r="P25" i="2"/>
  <c r="N25" i="2"/>
  <c r="L25" i="2"/>
  <c r="G26" i="2"/>
  <c r="F26" i="2"/>
  <c r="J26" i="2" s="1"/>
  <c r="R26" i="2" s="1"/>
  <c r="E27" i="2"/>
  <c r="P26" i="2" l="1"/>
  <c r="N26" i="2"/>
  <c r="L26" i="2"/>
  <c r="K26" i="2"/>
  <c r="O26" i="2"/>
  <c r="M26" i="2"/>
  <c r="E28" i="2"/>
  <c r="G27" i="2"/>
  <c r="F27" i="2"/>
  <c r="J27" i="2" s="1"/>
  <c r="R27" i="2" s="1"/>
  <c r="P27" i="2" l="1"/>
  <c r="N27" i="2"/>
  <c r="L27" i="2"/>
  <c r="K27" i="2"/>
  <c r="O27" i="2"/>
  <c r="M27" i="2"/>
  <c r="F28" i="2"/>
  <c r="J28" i="2" s="1"/>
  <c r="R28" i="2" s="1"/>
  <c r="E29" i="2"/>
  <c r="G28" i="2"/>
  <c r="P28" i="2" l="1"/>
  <c r="N28" i="2"/>
  <c r="L28" i="2"/>
  <c r="O28" i="2"/>
  <c r="M28" i="2"/>
  <c r="K28" i="2"/>
  <c r="G29" i="2"/>
  <c r="H26" i="2" s="1"/>
  <c r="F29" i="2"/>
  <c r="J29" i="2" s="1"/>
  <c r="R29" i="2" s="1"/>
  <c r="P29" i="2" l="1"/>
  <c r="N29" i="2"/>
  <c r="L29" i="2"/>
  <c r="O29" i="2"/>
  <c r="M29" i="2"/>
  <c r="K29" i="2"/>
  <c r="H24" i="2"/>
  <c r="H25" i="2"/>
  <c r="H29" i="2"/>
  <c r="H3" i="2"/>
  <c r="H2" i="2"/>
  <c r="H4" i="2"/>
  <c r="H5" i="2"/>
  <c r="H7" i="2"/>
  <c r="H6" i="2"/>
  <c r="H8" i="2"/>
  <c r="H9" i="2"/>
  <c r="H11" i="2"/>
  <c r="H10" i="2"/>
  <c r="H12" i="2"/>
  <c r="H13" i="2"/>
  <c r="H16" i="2"/>
  <c r="H17" i="2"/>
  <c r="H14" i="2"/>
  <c r="H15" i="2"/>
  <c r="H19" i="2"/>
  <c r="H18" i="2"/>
  <c r="H20" i="2"/>
  <c r="H21" i="2"/>
  <c r="H22" i="2"/>
  <c r="H23" i="2"/>
  <c r="H27" i="2"/>
  <c r="H28" i="2"/>
  <c r="S29" i="2" l="1"/>
  <c r="S6" i="2"/>
  <c r="S14" i="2"/>
  <c r="S22" i="2"/>
  <c r="S2" i="2"/>
  <c r="S7" i="2"/>
  <c r="S23" i="2"/>
  <c r="S15" i="2"/>
  <c r="S8" i="2"/>
  <c r="S16" i="2"/>
  <c r="S24" i="2"/>
  <c r="S18" i="2"/>
  <c r="S28" i="2"/>
  <c r="S13" i="2"/>
  <c r="S9" i="2"/>
  <c r="S17" i="2"/>
  <c r="S25" i="2"/>
  <c r="S26" i="2"/>
  <c r="S20" i="2"/>
  <c r="S5" i="2"/>
  <c r="S10" i="2"/>
  <c r="S27" i="2"/>
  <c r="S12" i="2"/>
  <c r="S21" i="2"/>
  <c r="S3" i="2"/>
  <c r="S11" i="2"/>
  <c r="S19" i="2"/>
  <c r="S4" i="2"/>
  <c r="U8" i="2"/>
  <c r="U16" i="2"/>
  <c r="U24" i="2"/>
  <c r="U3" i="2"/>
  <c r="U11" i="2"/>
  <c r="U19" i="2"/>
  <c r="U27" i="2"/>
  <c r="U14" i="2"/>
  <c r="U6" i="2"/>
  <c r="U22" i="2"/>
  <c r="U9" i="2"/>
  <c r="U17" i="2"/>
  <c r="U25" i="2"/>
  <c r="U29" i="2"/>
  <c r="U4" i="2"/>
  <c r="U12" i="2"/>
  <c r="U20" i="2"/>
  <c r="U28" i="2"/>
  <c r="U13" i="2"/>
  <c r="U7" i="2"/>
  <c r="U15" i="2"/>
  <c r="U23" i="2"/>
  <c r="U5" i="2"/>
  <c r="U2" i="2"/>
  <c r="U10" i="2"/>
  <c r="U18" i="2"/>
  <c r="U26" i="2"/>
  <c r="U21" i="2"/>
  <c r="W2" i="2"/>
  <c r="W10" i="2"/>
  <c r="W18" i="2"/>
  <c r="W26" i="2"/>
  <c r="W5" i="2"/>
  <c r="W13" i="2"/>
  <c r="W21" i="2"/>
  <c r="W29" i="2"/>
  <c r="W8" i="2"/>
  <c r="W24" i="2"/>
  <c r="W16" i="2"/>
  <c r="W3" i="2"/>
  <c r="W11" i="2"/>
  <c r="W19" i="2"/>
  <c r="W27" i="2"/>
  <c r="W7" i="2"/>
  <c r="W6" i="2"/>
  <c r="W14" i="2"/>
  <c r="W22" i="2"/>
  <c r="W23" i="2"/>
  <c r="W9" i="2"/>
  <c r="W17" i="2"/>
  <c r="W25" i="2"/>
  <c r="W15" i="2"/>
  <c r="W4" i="2"/>
  <c r="W12" i="2"/>
  <c r="W20" i="2"/>
  <c r="W28" i="2"/>
  <c r="T23" i="2"/>
  <c r="T15" i="2"/>
  <c r="T22" i="2"/>
  <c r="T14" i="2"/>
  <c r="T6" i="2"/>
  <c r="T29" i="2"/>
  <c r="T21" i="2"/>
  <c r="T5" i="2"/>
  <c r="T13" i="2"/>
  <c r="T28" i="2"/>
  <c r="T20" i="2"/>
  <c r="T12" i="2"/>
  <c r="T4" i="2"/>
  <c r="T8" i="2"/>
  <c r="T27" i="2"/>
  <c r="T19" i="2"/>
  <c r="T11" i="2"/>
  <c r="T3" i="2"/>
  <c r="T16" i="2"/>
  <c r="T26" i="2"/>
  <c r="T18" i="2"/>
  <c r="T10" i="2"/>
  <c r="T2" i="2"/>
  <c r="T24" i="2"/>
  <c r="T25" i="2"/>
  <c r="T17" i="2"/>
  <c r="T9" i="2"/>
  <c r="T7" i="2"/>
  <c r="V5" i="2"/>
  <c r="V13" i="2"/>
  <c r="V21" i="2"/>
  <c r="V29" i="2"/>
  <c r="V8" i="2"/>
  <c r="V16" i="2"/>
  <c r="V24" i="2"/>
  <c r="V19" i="2"/>
  <c r="V3" i="2"/>
  <c r="V11" i="2"/>
  <c r="V27" i="2"/>
  <c r="V6" i="2"/>
  <c r="V14" i="2"/>
  <c r="V22" i="2"/>
  <c r="V18" i="2"/>
  <c r="V9" i="2"/>
  <c r="V17" i="2"/>
  <c r="V25" i="2"/>
  <c r="V2" i="2"/>
  <c r="V4" i="2"/>
  <c r="V12" i="2"/>
  <c r="V20" i="2"/>
  <c r="V28" i="2"/>
  <c r="V7" i="2"/>
  <c r="V15" i="2"/>
  <c r="V23" i="2"/>
  <c r="V10" i="2"/>
  <c r="V26" i="2"/>
  <c r="X8" i="2"/>
  <c r="X16" i="2"/>
  <c r="X24" i="2"/>
  <c r="X9" i="2"/>
  <c r="X17" i="2"/>
  <c r="X25" i="2"/>
  <c r="X2" i="2"/>
  <c r="X10" i="2"/>
  <c r="X18" i="2"/>
  <c r="X26" i="2"/>
  <c r="X3" i="2"/>
  <c r="X11" i="2"/>
  <c r="X19" i="2"/>
  <c r="X27" i="2"/>
  <c r="X23" i="2"/>
  <c r="X4" i="2"/>
  <c r="X12" i="2"/>
  <c r="X20" i="2"/>
  <c r="X28" i="2"/>
  <c r="X7" i="2"/>
  <c r="X5" i="2"/>
  <c r="X13" i="2"/>
  <c r="X21" i="2"/>
  <c r="X29" i="2"/>
  <c r="X6" i="2"/>
  <c r="X14" i="2"/>
  <c r="X22" i="2"/>
  <c r="X15" i="2"/>
</calcChain>
</file>

<file path=xl/sharedStrings.xml><?xml version="1.0" encoding="utf-8"?>
<sst xmlns="http://schemas.openxmlformats.org/spreadsheetml/2006/main" count="6745" uniqueCount="3044">
  <si>
    <t>id</t>
  </si>
  <si>
    <t>topic</t>
  </si>
  <si>
    <t>date</t>
  </si>
  <si>
    <t>qNum</t>
  </si>
  <si>
    <t>qStatement</t>
  </si>
  <si>
    <t>a1</t>
  </si>
  <si>
    <t>a2</t>
  </si>
  <si>
    <t>a3</t>
  </si>
  <si>
    <t>a4</t>
  </si>
  <si>
    <t>a5</t>
  </si>
  <si>
    <t>ans</t>
  </si>
  <si>
    <t>Apr.2015.01</t>
  </si>
  <si>
    <t>Absolute Values</t>
  </si>
  <si>
    <t>April.2015</t>
  </si>
  <si>
    <t>1. |3(-2) + 4| = ?</t>
  </si>
  <si>
    <t>B</t>
  </si>
  <si>
    <t>Apr.2015.02</t>
  </si>
  <si>
    <t>Word Problems</t>
  </si>
  <si>
    <t>2. The table below shoes the income earned by 5 students from selling tickets for a school fund-raiser. Each student earned the same amount for each ticket sold. Another student, Francis, also earned that same amount for each ticket sold, for an income earned of $123.25 from selling tickets. How many tickets did Francis sell?</t>
  </si>
  <si>
    <t>G. 29</t>
  </si>
  <si>
    <t>H. 33</t>
  </si>
  <si>
    <t>J. 35</t>
  </si>
  <si>
    <t>K. 38</t>
  </si>
  <si>
    <t>G</t>
  </si>
  <si>
    <t>Apr.2015.03</t>
  </si>
  <si>
    <t>Plug in Numbers (Calc)</t>
  </si>
  <si>
    <t>3) What is the value of the expression rad m/x-3 when x = -1 and m = -16?</t>
  </si>
  <si>
    <t>B. 2</t>
  </si>
  <si>
    <t>C. 2 rad 2</t>
  </si>
  <si>
    <t>D. 2i</t>
  </si>
  <si>
    <t>E. 2i rad 2</t>
  </si>
  <si>
    <t>Apr.2015.04</t>
  </si>
  <si>
    <t>Foil-Factor-Multiples</t>
  </si>
  <si>
    <t>4. For all real numbers a, b, and c, the expression ax - bx + cx can be written as the product of x and which of the following?</t>
  </si>
  <si>
    <t>â€“a + b â€“ c</t>
  </si>
  <si>
    <t>a â€“ b â€“ c</t>
  </si>
  <si>
    <t>a â€“ b + c</t>
  </si>
  <si>
    <t>a + b â€“ c</t>
  </si>
  <si>
    <t>H</t>
  </si>
  <si>
    <t>Apr.2015.05</t>
  </si>
  <si>
    <t>5. Hai has $100 available to buy USB drives to backup data for his business computers. Each USB drive has a price of $8, and Hai will pay a sales tax of 7% of the total price of the USB drives. What is the maximum number of USB drives Hai can buy?</t>
  </si>
  <si>
    <t>A</t>
  </si>
  <si>
    <t>Apr.2015.06</t>
  </si>
  <si>
    <t>SOHCAHTOA-PYTHAG</t>
  </si>
  <si>
    <t>6. The lengths of the legs of a right triangle are 4 miles and 5 miles, respectively. Which of the following lengths, in miles, is closest to that of the hypotenuse of the right triangle?</t>
  </si>
  <si>
    <t>Apr.2015.07</t>
  </si>
  <si>
    <t>7. What is the least common multiple of 50, 70, and 90?</t>
  </si>
  <si>
    <t>D</t>
  </si>
  <si>
    <t>Apr.2015.08</t>
  </si>
  <si>
    <t>Systems of Equations</t>
  </si>
  <si>
    <t>8. Susan makes holiday wreaths for 4 hours every Saturday. It takes her 20 minutes to make a small wreath and 30 minutes to make a large wreath. This Saturday, Susan will make twice as many large wreaths as small wreaths. How many of the large wreaths will she make this Saturday?</t>
  </si>
  <si>
    <t>G. 3</t>
  </si>
  <si>
    <t>H. 5</t>
  </si>
  <si>
    <t>J. 6</t>
  </si>
  <si>
    <t>K. 7</t>
  </si>
  <si>
    <t>J</t>
  </si>
  <si>
    <t>Apr.2015.09</t>
  </si>
  <si>
    <t>Ratio and Proportions</t>
  </si>
  <si>
    <t>9. In â–³ABC below, D is on AB (line on top), E is on AC (line on top), and ED (line on top)  âƒ¦CB (line on top). If it can be determined, what is the ratio of the area of â–³ABC to the area of â–³ADE?</t>
  </si>
  <si>
    <t>B. 3:1</t>
  </si>
  <si>
    <t>C. 4:1</t>
  </si>
  <si>
    <t>D. 4:3</t>
  </si>
  <si>
    <t>E. Cannot be determined form the given information</t>
  </si>
  <si>
    <t>E</t>
  </si>
  <si>
    <t>Apr.2015.10</t>
  </si>
  <si>
    <t>Vocab</t>
  </si>
  <si>
    <t>10) On the real number line, point J is at -7 and point K is at -14. What is the distance between J and K?</t>
  </si>
  <si>
    <t>G. -7</t>
  </si>
  <si>
    <t>H. 7</t>
  </si>
  <si>
    <t>J. 10 Â½</t>
  </si>
  <si>
    <t>K. 21</t>
  </si>
  <si>
    <t>Apr.2015.11</t>
  </si>
  <si>
    <t>11. A system of equations is given below. What is the value of b in the (a,b) solution to the system? a = 3b â€“ 7 and a = b + 1</t>
  </si>
  <si>
    <t>B. -3</t>
  </si>
  <si>
    <t>C. -2</t>
  </si>
  <si>
    <t>D. 2</t>
  </si>
  <si>
    <t>E. 4</t>
  </si>
  <si>
    <t>Apr.2015.12</t>
  </si>
  <si>
    <t>Lines</t>
  </si>
  <si>
    <t>12. The table below gives the total charge to rent a moving truck from each of 2 movers for various numbers of miles. For what number of miles would the total charge for renting a moving truck from Ronnieâ€™s? (Note: There is a linear relationship between the number of miles and the total charge for both Benâ€™s and Ronnieâ€™s)</t>
  </si>
  <si>
    <t>G. 60</t>
  </si>
  <si>
    <t>H. 70</t>
  </si>
  <si>
    <t>J. 80</t>
  </si>
  <si>
    <t>K. 90</t>
  </si>
  <si>
    <t>Apr.2015.13</t>
  </si>
  <si>
    <t>Geometry Rules</t>
  </si>
  <si>
    <t>13. In the figure below, G is the center of the circle, (line)LK is a diameter, H lies on the circle J lies outside the circle on (line)LK, and (line)JM is tangent to the circle at M. Which of the following angles or minor arcs has the greatest degree measure? (arc)LM</t>
  </si>
  <si>
    <t>(angle)JMG</t>
  </si>
  <si>
    <t>(angle)LHK</t>
  </si>
  <si>
    <t>(angle) MJL</t>
  </si>
  <si>
    <t>33. In a plane, the distinct lines (line)AB and (line)CD intersect at A, where A is between C and D. The measure of (angle)BAC is 54Â°. What is the measure of (angle)BAD?</t>
  </si>
  <si>
    <t>Apr.2015.14</t>
  </si>
  <si>
    <t>14. A bowl contains 6 red beads, 8 black beads, and a number of green beads. There are no other beads in the bowl. The probability of randomly choosing a black bead from the bowl is â…“. How many green beads are in the bowl?</t>
  </si>
  <si>
    <t>G. 7</t>
  </si>
  <si>
    <t>H. 10</t>
  </si>
  <si>
    <t>J. 24</t>
  </si>
  <si>
    <t>K. 28</t>
  </si>
  <si>
    <t>Apr.2015.15</t>
  </si>
  <si>
    <t>15. In the figure below, the border of a pool and the border of a patio surrounding the pool are similar rectangles. The given dimensions are in feet. What is the length of the pool, in feet?</t>
  </si>
  <si>
    <t>B. 40</t>
  </si>
  <si>
    <t>C. 42</t>
  </si>
  <si>
    <t>D. 48</t>
  </si>
  <si>
    <t>E. 52</t>
  </si>
  <si>
    <t>C</t>
  </si>
  <si>
    <t>Apr.2015.16</t>
  </si>
  <si>
    <t>16. Marcie will paint the shaded region (1 pentagonal wall) of the outside of the playhouse shown below. All given dimensions are in feet. Each 1-quart container of paint will cover 50 square feet, and only 1 coat of paint will be applied. How many 1-quart containers of paint will Marcie need in order to cover the 1 pentagonal wall of the playhouse?</t>
  </si>
  <si>
    <t>G. 2</t>
  </si>
  <si>
    <t>H. 3</t>
  </si>
  <si>
    <t>J. 4</t>
  </si>
  <si>
    <t>K. 5</t>
  </si>
  <si>
    <t>Apr.2015.17</t>
  </si>
  <si>
    <t>17. A certain computer performs 1.5*108 calculations per second. How many seconds would it take this computer to perform 6.0*1016 calculations?</t>
  </si>
  <si>
    <t>B. 9.0*100</t>
  </si>
  <si>
    <t>C. 4.0*102</t>
  </si>
  <si>
    <t>D. 4.0*108</t>
  </si>
  <si>
    <t>E. 9.0*1024</t>
  </si>
  <si>
    <t>Apr.2015.18</t>
  </si>
  <si>
    <t>18. In the figure below, (line)AE and (line)BD intersect at C, and (line)AB || (line)DE. Which of the following angles must have the same measure as (angle)BAC?</t>
  </si>
  <si>
    <t>(angle)ACD</t>
  </si>
  <si>
    <t>(angle)BCE</t>
  </si>
  <si>
    <t>(angle)CDE</t>
  </si>
  <si>
    <t>(angle)CED</t>
  </si>
  <si>
    <t>K</t>
  </si>
  <si>
    <t>Apr.2015.19</t>
  </si>
  <si>
    <t>Coordinate Geometry</t>
  </si>
  <si>
    <t>19. In the standard (x,y) coordinate plane, the point (2,-4) is the midpoint of the line segment with endpoints (8,-8) and:</t>
  </si>
  <si>
    <t>(-4, -16)</t>
  </si>
  <si>
    <t>(3, -2)</t>
  </si>
  <si>
    <t>(4, 0)</t>
  </si>
  <si>
    <t>(5, -6)</t>
  </si>
  <si>
    <t>Apr.2015.20</t>
  </si>
  <si>
    <t>20. The product of 2 positive integers is 78. The greater integer is 1 more than twice the lesser integer. What is the greater integer?</t>
  </si>
  <si>
    <t>H. 12</t>
  </si>
  <si>
    <t>J. 13</t>
  </si>
  <si>
    <t>K. 19</t>
  </si>
  <si>
    <t>Apr.2015.21</t>
  </si>
  <si>
    <t>Apr.2015.22</t>
  </si>
  <si>
    <t>Mean-Median-Mode</t>
  </si>
  <si>
    <t>22. Noah bowled 3 games for his bowling team. In the second game, he scored 10 points more than in the first game; in the third game, he scored 10 points more than in the second game. His average score was 230 points for the 3 games. How many points did Noah score in the third game?</t>
  </si>
  <si>
    <t>Apr.2015.23</t>
  </si>
  <si>
    <t>23. For what 2 values of x is the equation  true?</t>
  </si>
  <si>
    <t>-6 and 1</t>
  </si>
  <si>
    <t>-3 and 2</t>
  </si>
  <si>
    <t>-2 and 3</t>
  </si>
  <si>
    <t>-1 and 6</t>
  </si>
  <si>
    <t>2 and 3</t>
  </si>
  <si>
    <t>Apr.2015.24</t>
  </si>
  <si>
    <t>Sequences</t>
  </si>
  <si>
    <t>24) Observation of a certain bacteria colony has shown that its population of cells double every 3 hours. Given that the initial population of cells in this colony is about 8 million, which of the following values, in millions, would be closest to the number of cells in the bacteria colony after 15 hours?</t>
  </si>
  <si>
    <t>F. 32</t>
  </si>
  <si>
    <t>G. 40</t>
  </si>
  <si>
    <t>H. 120</t>
  </si>
  <si>
    <t>J. 128</t>
  </si>
  <si>
    <t>K. 256</t>
  </si>
  <si>
    <t>Apr.2015.25</t>
  </si>
  <si>
    <t>25. Audrey will take biology, algebra, and Spanish next year. Audrey will have 1 of the 3 teachers who teach biology, 1 of the 4 teachers who teach algebra, and 1 of the 2 teachers who teach Spanish. From among these 9 teachers, how many possibilities are there for Audreyâ€™s 3 teachers for the 3 classes?</t>
  </si>
  <si>
    <t>Apr.2015.26</t>
  </si>
  <si>
    <t>Matrices</t>
  </si>
  <si>
    <t>26. What value of x satisfies the matrix equation below? [Image]</t>
  </si>
  <si>
    <t>F. 3.5</t>
  </si>
  <si>
    <t>G. 4</t>
  </si>
  <si>
    <t>H. 4.5</t>
  </si>
  <si>
    <t>J. 5.5</t>
  </si>
  <si>
    <t>K. 8</t>
  </si>
  <si>
    <t>Apr.2015.27</t>
  </si>
  <si>
    <t>27. Sophiaâ€™s goal this past summer was to save an average of $5.00 per week for 10 weeks. She save an average of $4.00 per week for the first 9 weeks and saved $12.00 for the 10th week. On average, how much more should Sophia have saved each to reach her goal?</t>
  </si>
  <si>
    <t>A. $0.10</t>
  </si>
  <si>
    <t>B. $0.20</t>
  </si>
  <si>
    <t>C. $0.30</t>
  </si>
  <si>
    <t>D. $0.50</t>
  </si>
  <si>
    <t>E. $0.90</t>
  </si>
  <si>
    <t>Apr.2015.28</t>
  </si>
  <si>
    <t>Perimeter-Area-Volume</t>
  </si>
  <si>
    <t>28. The rectangular deck on Sachiâ€™s house has a width of 4 yards and a length of 6 years. Sachi remodels the deck by increasing both the length and width by the same amount. The area of her new deck is twice the area of her original deck. What is the length, in yards, of Sachiâ€™s new deck?</t>
  </si>
  <si>
    <t>Apr.2015.29</t>
  </si>
  <si>
    <t>29) Nestor will bury one end of a cable 3 feet from the base of an antenna and attach the other end of the cable at a point on the antenna 8 feet about the ground, as shown below. When taut, the length of the exposed cable will be rad73 feet. Which of the following expressions represents the measure of the angle the taut cable will make with the level ground?</t>
  </si>
  <si>
    <t>Tan -1 (â…œ)</t>
  </si>
  <si>
    <t>Tan -1 (3/(rad73))</t>
  </si>
  <si>
    <t>Tan -1 (8/3)</t>
  </si>
  <si>
    <t>Tan -1 (8/(rad73))</t>
  </si>
  <si>
    <t>Tan -1 ((rad73)/8)</t>
  </si>
  <si>
    <t>Apr.2015.30</t>
  </si>
  <si>
    <t>Circles-Ellipses</t>
  </si>
  <si>
    <t>30. The circle in the standard (x,y) coordinate plane below has center (-8.5, 7.5) and has radius 5 coordinate units. Which of the following is an equation of this circle?</t>
  </si>
  <si>
    <t>(x - 8.5)2 + (y + 7.5)2 = 10</t>
  </si>
  <si>
    <t>(x + 8.5)2 + (y - 7.5)2 = 10</t>
  </si>
  <si>
    <t>(x - 8.5)2 + (y + 7.5)2 = 25</t>
  </si>
  <si>
    <t>(x + 8.5)2 + (y - 7.5)2 = 25</t>
  </si>
  <si>
    <t>(x + 8.5)2 + (y + 7.5)2 = 25</t>
  </si>
  <si>
    <t>Apr.2015.31</t>
  </si>
  <si>
    <t>31. The circle in the standard (x,y) coordinate plane below has center (-8.5, 7.5) and has radius 5 coordinate units. What is the area, in square coordinate units, of this circle?</t>
  </si>
  <si>
    <t>(5/2)Ï€</t>
  </si>
  <si>
    <t>(25/2)Ï€</t>
  </si>
  <si>
    <t>10Ï€</t>
  </si>
  <si>
    <t>25Ï€</t>
  </si>
  <si>
    <t>100Ï€</t>
  </si>
  <si>
    <t>Apr.2015.32</t>
  </si>
  <si>
    <t>Transformations</t>
  </si>
  <si>
    <t>32. The circle in the standard (x,y) coordinate plane below has center (-8.5, 7.5) and has radius 5 coordinate units. The circle will be reflected across the y-axis. What will be the coordinates of the image of the center of the circle?</t>
  </si>
  <si>
    <t>F. (-8.5, -7.5)</t>
  </si>
  <si>
    <t>G. (-3.5, 2.5)</t>
  </si>
  <si>
    <t>H. (3.5, -2.5)</t>
  </si>
  <si>
    <t>J. (8.5, -7.5)</t>
  </si>
  <si>
    <t>K. (8.5, 7.5)</t>
  </si>
  <si>
    <t>Apr.2015.33</t>
  </si>
  <si>
    <t>Apr.2015.34</t>
  </si>
  <si>
    <t>34) For an angle with measure Î± in a right triangle sin Î± = 180/181 and tan Î± = 180/19. What is the value cos Î±?</t>
  </si>
  <si>
    <t>19/181</t>
  </si>
  <si>
    <t>19/180</t>
  </si>
  <si>
    <t>19/(rad 65,161)</t>
  </si>
  <si>
    <t>19/(rad 32,039)</t>
  </si>
  <si>
    <t>181/19</t>
  </si>
  <si>
    <t>F</t>
  </si>
  <si>
    <t>Apr.2015.35</t>
  </si>
  <si>
    <t>Solving Algebra</t>
  </si>
  <si>
    <t>35) For which of the equations below is its solution an integer? I) 3n + 5 = 24 II) 5n + 3 = 23 III) 5(n + 3) = 25</t>
  </si>
  <si>
    <t>I only</t>
  </si>
  <si>
    <t>II only</t>
  </si>
  <si>
    <t>III only</t>
  </si>
  <si>
    <t>I and II only</t>
  </si>
  <si>
    <t>II and III only</t>
  </si>
  <si>
    <t>Apr.2015.36</t>
  </si>
  <si>
    <t>Exponent Rules</t>
  </si>
  <si>
    <t>36. Whenever x and y are nonzero, (8x5y4)(6x13y3) / 16x6y14 = ?</t>
  </si>
  <si>
    <t>3x3y2</t>
  </si>
  <si>
    <t>3x3/y2</t>
  </si>
  <si>
    <t>3x6/16y21</t>
  </si>
  <si>
    <t>3x12/y7</t>
  </si>
  <si>
    <t>3x59/y2</t>
  </si>
  <si>
    <t>Apr.2015.37</t>
  </si>
  <si>
    <t>37. Consider all products xy such that x is divisible by 8 and y is divisible by 14. Which of the following whole numbers is NOT a factor of each product xy?</t>
  </si>
  <si>
    <t>Apr.2015.38</t>
  </si>
  <si>
    <t>38. Shown in the standard (x,y) coordinate plane below is equilateral triangle (triangle)AOC with coordinates A(a,b), C(4c,0), and O(0,0). In terms of c, what is a?</t>
  </si>
  <si>
    <t>F. c</t>
  </si>
  <si>
    <t>G. 2c</t>
  </si>
  <si>
    <t>H. 3c</t>
  </si>
  <si>
    <t>J. 4c</t>
  </si>
  <si>
    <t>K. 6c</t>
  </si>
  <si>
    <t>Apr.2015.39</t>
  </si>
  <si>
    <t>Equation Set Up (Conversions-Mixture-%Change)</t>
  </si>
  <si>
    <t>39. On Monday, Jan and Diego opened separate bank accounts with initial deposits of $28.00 and $161.00, respectively. Every Monday after opening the accounts, Jan will add $18.25 to her account and Diego will withdraw $15.00 from his account. Which of the following equations, when solved, gives the number of weeks (w) after opening the accounts that Jan and Diego will have the same amount of money in their respective accounts? (Note: They make no other deposits or withdrawals, and no interest is applied to the money in the accounts.)</t>
  </si>
  <si>
    <t>-18.25w + 28 = -15w + 161</t>
  </si>
  <si>
    <t>18.25w + 28 = 15w + 161</t>
  </si>
  <si>
    <t>18.25w + 28 = 15w - 161</t>
  </si>
  <si>
    <t>18.25w + 28 = -15w + 161</t>
  </si>
  <si>
    <t>28w + 18.25 = 161w - 15</t>
  </si>
  <si>
    <t>Apr.2015.40</t>
  </si>
  <si>
    <t>40. Let p and q be real numbers such that p + q = 4, -pq = 12, and p &gt; q. What is p?</t>
  </si>
  <si>
    <t>F. 2</t>
  </si>
  <si>
    <t>H. 4</t>
  </si>
  <si>
    <t>Apr.2015.41</t>
  </si>
  <si>
    <t>41. The table below gives the weights, rounded to the nearest pound, at birth an at 1 year for 5 boys. A researcher models these weights as a linear function where the weight at 1 year is dependent on the weight at birth. Among the following models, which is the best?</t>
  </si>
  <si>
    <t>A. y = 3x</t>
  </si>
  <si>
    <t>B. y = 4x</t>
  </si>
  <si>
    <t>C. y = x + 11</t>
  </si>
  <si>
    <t>D. y = x + 16</t>
  </si>
  <si>
    <t>E. y = 2x + 10</t>
  </si>
  <si>
    <t>Apr.2015.42</t>
  </si>
  <si>
    <t>42. In the standard (x,y) coordinate plane, what is the slope of the line that is perpendicular to the line 8x + 7y = 112?</t>
  </si>
  <si>
    <t>F. -8/7</t>
  </si>
  <si>
    <t>G. -7/8</t>
  </si>
  <si>
    <t>H. -1/8</t>
  </si>
  <si>
    <t>J. 7/8</t>
  </si>
  <si>
    <t>Apr.2015.43</t>
  </si>
  <si>
    <t>43. The circle below has a diameter of 8 centimeters. Which of the following is closest to the area, in square centimeters, of the square inscribed in the circle?</t>
  </si>
  <si>
    <t>Apr.2015.44</t>
  </si>
  <si>
    <t>44. Points O(0,0) and B(0,3) below lie in the standard (x,y) coordinate plane. The collection of all points such that each is twice as far from B as from O forms a circle. The point (rad3, 0) is 1 point on the circle. What are the coordinates of the center of that circle?</t>
  </si>
  <si>
    <t>( (rad3)/2 , 3/2)</t>
  </si>
  <si>
    <t>(0, 3/2)</t>
  </si>
  <si>
    <t>(0, 1)</t>
  </si>
  <si>
    <t>(0, -1)</t>
  </si>
  <si>
    <t>(0, -3)</t>
  </si>
  <si>
    <t>Apr.2015.45</t>
  </si>
  <si>
    <t>45) Given 3/x = 12 and x/y = 2, what is the value of y?</t>
  </si>
  <si>
    <t>â…›</t>
  </si>
  <si>
    <t>Â¼</t>
  </si>
  <si>
    <t>Â½</t>
  </si>
  <si>
    <t>Apr.2015.46</t>
  </si>
  <si>
    <t>46) Temperatures measured in degrees Fahrenheit (F) are related to temperatures measured in degrees Celsius (C) by the formula F =  C + 32. There is 1 value of x for which x degrees Fahrenheit equals x degrees Celsius. What is that value?</t>
  </si>
  <si>
    <t>F. -72</t>
  </si>
  <si>
    <t>G. -40</t>
  </si>
  <si>
    <t>H. -32</t>
  </si>
  <si>
    <t>J.  0</t>
  </si>
  <si>
    <t>K. 32</t>
  </si>
  <si>
    <t>Apr.2015.47</t>
  </si>
  <si>
    <t>Rational Functions</t>
  </si>
  <si>
    <t>47.  The domain of f(x) = 2/(x2 â€“ 9x) is the set of all real numbers EXCEPT:</t>
  </si>
  <si>
    <t>A. -2/9</t>
  </si>
  <si>
    <t>B. 3</t>
  </si>
  <si>
    <t>C. -3 and 3</t>
  </si>
  <si>
    <t>D. 0 and 3</t>
  </si>
  <si>
    <t>E. -3, 0, and 3</t>
  </si>
  <si>
    <t>Apr.2015.48</t>
  </si>
  <si>
    <t>48. The figure shown below is composed of a rectangle and a semicircle. Points A and B are endpoints of both a side of the rectangle and a diameter of the semicircle. What is the perimeter, in feet, of the figure?</t>
  </si>
  <si>
    <t>3Ï€ + 20</t>
  </si>
  <si>
    <t>3Ï€ + 22</t>
  </si>
  <si>
    <t>6Ï€ + 14</t>
  </si>
  <si>
    <t>6Ï€ + 28</t>
  </si>
  <si>
    <t>9Ï€ + 48</t>
  </si>
  <si>
    <t>Apr.2015.49</t>
  </si>
  <si>
    <t>49. What is the area, in square inches, of the parallelogram shown below?</t>
  </si>
  <si>
    <t>Apr.2015.50</t>
  </si>
  <si>
    <t>50) What is the sixth term of the geometric sequence whose second term is -4 and whose fifth term is 32?</t>
  </si>
  <si>
    <t>F. -128</t>
  </si>
  <si>
    <t>G. -64</t>
  </si>
  <si>
    <t>H. 44</t>
  </si>
  <si>
    <t>Apr.2015.51</t>
  </si>
  <si>
    <t>Trig</t>
  </si>
  <si>
    <t>51. What are the values of Î¸, between 0 and 2Ï€, when tanÎ¸= -1?</t>
  </si>
  <si>
    <t>Ï€4/ and (3Ï€)/4 only</t>
  </si>
  <si>
    <t>(3Ï€)/4 and (5Ï€)/4 only</t>
  </si>
  <si>
    <t>(3Ï€)/4 and (7Ï€)/4 only</t>
  </si>
  <si>
    <t>(5Ï€)/4 and (7Ï€)/4 only</t>
  </si>
  <si>
    <t>Ï€/4, (3Ï€)/4, (5Ï€)/4, and (7Ï€)/4</t>
  </si>
  <si>
    <t>Apr.2015.52</t>
  </si>
  <si>
    <t>52. A can of soda pop has the shape of a right circular cylinder with an inside height of 6 inches and an inside diameter of 2 inches. When you pour the soda pop from the full can into a cylindrical glass with an inside diameter of 3 inches, about how many inches high is the soda pop in the glass? (Note: The volume of a right circular cylinder is Ï€r2rh.)</t>
  </si>
  <si>
    <t>2 â…”</t>
  </si>
  <si>
    <t>6 â…”</t>
  </si>
  <si>
    <t>Apr.2015.53</t>
  </si>
  <si>
    <t>53. Suppose that equally spaced dots are marked on each side of a regular polygon, with a dot at each vertex, and that the distance between consecutive dots is the same for all sides. The figure below shows 4 equally spaced dots per side, including a dot at each vertex, for an equilateral triangle. Which of the following expressions represents the number of dots for a regular polygon with n equally spaced dots including one at each vertex, marked on each of its s sides?</t>
  </si>
  <si>
    <t>ns</t>
  </si>
  <si>
    <t>ns - 1</t>
  </si>
  <si>
    <t>ns - s</t>
  </si>
  <si>
    <t>ns + s</t>
  </si>
  <si>
    <t>ns â€“ n</t>
  </si>
  <si>
    <t>Apr.2015.54</t>
  </si>
  <si>
    <t>54) A storage facility is currently offering a special rate to customers who sign contracts for 6 months or more. According to this special rate, the first monthâ€™s rent is $1, and for each month after the first month, customers pay the regular monthly rental rate. The table below shows the storage unit sizes available, the floor dimensions, and the regular monthly rental rate. All the units have the same height. Daria will sign a contract to rent a Size 3 unit for 12 months at the current special rate. The amount Daria will pay for 12 months at the current special rate represents what percent decrease from the regular rental rate for 12 months?</t>
  </si>
  <si>
    <t>F. 8.25%</t>
  </si>
  <si>
    <t>G. 8.33%</t>
  </si>
  <si>
    <t>H. 8.42%</t>
  </si>
  <si>
    <t>J. 9.00%</t>
  </si>
  <si>
    <t>K. 9.09%</t>
  </si>
  <si>
    <t>Apr.2015.55</t>
  </si>
  <si>
    <t>55. A storage facility is currently offering a special rate to customers who sign contracts for 6 months or more. According to this special rate, the first monthâ€™s rent is $1, and for each month after the first month, customer pay the regular monthly rental rate. The table below shows the storage unit sizes available, the floor dimensions, and the regular monthly rental rate. All the units have the same height. Size 5 units can be subdivided to form other sizes of units. What is the greatest number of Size 1 units that can be formed from a single Size 5 unit?</t>
  </si>
  <si>
    <t>A. 2</t>
  </si>
  <si>
    <t>B. 4</t>
  </si>
  <si>
    <t>C. 8</t>
  </si>
  <si>
    <t>D. 10</t>
  </si>
  <si>
    <t>E. 16</t>
  </si>
  <si>
    <t>Apr.2015.56</t>
  </si>
  <si>
    <t>Apr.2015.57</t>
  </si>
  <si>
    <t>57. For how many integers x is the equation 3x+1 = 9x-2 true?</t>
  </si>
  <si>
    <t>An infinite number</t>
  </si>
  <si>
    <t>Apr.2015.58</t>
  </si>
  <si>
    <t>58. In the standard (x,y) coordinate plane below, B is on the positive x-axis, the measure of (angle)AOB is 150Â°, and the length of (line)AO is 1 coordinate unit. What are the coordinates of A?</t>
  </si>
  <si>
    <t>F. (-rad3/2, 1/2)</t>
  </si>
  <si>
    <t>G. (-rad(2)/2, rad(2)/2</t>
  </si>
  <si>
    <t>H. (-1/2, rad(3)/2)</t>
  </si>
  <si>
    <t>J. (rad(3)/2, -1/2)</t>
  </si>
  <si>
    <t>K. (rad(2)/2, -rad(2)/2)</t>
  </si>
  <si>
    <t>Apr.2015.59</t>
  </si>
  <si>
    <t>59) Which of the following polar coordinates represent the same location as (3, 45Â°)?</t>
  </si>
  <si>
    <t>(3, -315Â°)</t>
  </si>
  <si>
    <t>(3, -225Â°)</t>
  </si>
  <si>
    <t>(3, -45Â°)</t>
  </si>
  <si>
    <t>(3, 135Â°)</t>
  </si>
  <si>
    <t>(3, 315Â°)</t>
  </si>
  <si>
    <t>Apr.2015.60</t>
  </si>
  <si>
    <t>60. The equation y = (2x2 â€“ 18)/(x2 â€“ 5x) has 2 vertical asymptotes and 1 horizontal asymptote. What is the horizontal asymptote?</t>
  </si>
  <si>
    <t>F. x = 0</t>
  </si>
  <si>
    <t>G. x = 3</t>
  </si>
  <si>
    <t>H. x = 9</t>
  </si>
  <si>
    <t>J. y = 0</t>
  </si>
  <si>
    <t>K. y = 2</t>
  </si>
  <si>
    <t>Apr.2016.01</t>
  </si>
  <si>
    <t>April.2016</t>
  </si>
  <si>
    <t>1. What is |5 - x| when x=9?</t>
  </si>
  <si>
    <t>Apr.2016.02</t>
  </si>
  <si>
    <t>2. The length of a rectangle is 12 feet. The width of the rectangle is Â½ the length. What is the perimeter of the rectangle, in feet?</t>
  </si>
  <si>
    <t>Apr.2016.03</t>
  </si>
  <si>
    <t>3. (9m â€“ 4n) â€“ (2n + 5m) is equivalent to:</t>
  </si>
  <si>
    <t>B. 4m â€“ 2n</t>
  </si>
  <si>
    <t>C. 5m + 3n</t>
  </si>
  <si>
    <t>D. 7m â€“ 9n</t>
  </si>
  <si>
    <t>E. 7m + n</t>
  </si>
  <si>
    <t>Apr.2016.04</t>
  </si>
  <si>
    <t>4) Which of the following numbers has the greatest value?</t>
  </si>
  <si>
    <t>G. 0.3</t>
  </si>
  <si>
    <t>H. 0.33</t>
  </si>
  <si>
    <t>J. 0.333</t>
  </si>
  <si>
    <t>K. 0.3333</t>
  </si>
  <si>
    <t>Apr.2016.05</t>
  </si>
  <si>
    <t>5. At a grocery store, Jo Ellen received $1.60 when she returned her cans, glass bottles, and plastic bottles. Jo Ellen received $0.05 for each can, $0.10 for each glass bottle, and $0.05 for each plastic bottle. She knew she had returned 6 cans and 8 glass bottles. How many plastic bottles did Jo Ellen return to the store?</t>
  </si>
  <si>
    <t>Apr.2016.06</t>
  </si>
  <si>
    <t>6. Pablo recorded the noon temperature, in degrees Celsius, on 4 consecutive days as part of a science project. On the 1st day, the noon temperature was -4Â°C. On the 4th day, the noon temperature was 12Â°C. What was the change in the noon temperature from the 1st day to the 4th day?</t>
  </si>
  <si>
    <t>G. -4Â°C</t>
  </si>
  <si>
    <t>H. 4Â°C</t>
  </si>
  <si>
    <t>J. 8Â°C</t>
  </si>
  <si>
    <t>K. 16Â°C</t>
  </si>
  <si>
    <t>Apr.2016.07</t>
  </si>
  <si>
    <t>7. Sienna will be paid $75, plus 25% of her total weekly sales, for the hours she is scheduled to work next week. Let w represent Siennaâ€™s total weekly sales, in dollars, for next week. Which of the following expressions gives Siennaâ€™s pay, in dollars, for the hours she is scheduled to work next week?</t>
  </si>
  <si>
    <t>0.25w + 0.75</t>
  </si>
  <si>
    <t>0.75w + 0.25</t>
  </si>
  <si>
    <t>25w + 75</t>
  </si>
  <si>
    <t>75w + 0.25</t>
  </si>
  <si>
    <t>Apr.2016.08</t>
  </si>
  <si>
    <t>8. Which of the following augmented matrices represents the system of linear equations below? 3x + 5y = 20 and 2x â€“ y = 9</t>
  </si>
  <si>
    <t>G. [Image]</t>
  </si>
  <si>
    <t>H. [Image]</t>
  </si>
  <si>
    <t>J. [Image]</t>
  </si>
  <si>
    <t>K. [Image]</t>
  </si>
  <si>
    <t>Apr.2016.09</t>
  </si>
  <si>
    <t>9) If g(x) = 2x2 - 3x + 4, then g(-3) = ?</t>
  </si>
  <si>
    <t>B. -5</t>
  </si>
  <si>
    <t>C. 1</t>
  </si>
  <si>
    <t>D. 13</t>
  </si>
  <si>
    <t>E. 31</t>
  </si>
  <si>
    <t>Apr.2016.10</t>
  </si>
  <si>
    <t>10. The figure below shown lines (arrows &lt;-&gt;)AB and (arrows &lt;-&gt;)DC, line segments (line)AC and (line)BC, and 2 angle measures. What is the measure of (angle)ACB?</t>
  </si>
  <si>
    <t>42Â°</t>
  </si>
  <si>
    <t>48Â°</t>
  </si>
  <si>
    <t>55Â°</t>
  </si>
  <si>
    <t>77Â°</t>
  </si>
  <si>
    <t>Apr.2016.11</t>
  </si>
  <si>
    <t>11) Marietta purchased a car that had a purchase price of $10,400, which included all other costs and tax. She paid $2,000 as a down payment and got a loan for the rest of the purchase price. Marietta paid off the loan by making 48 payments of $225 each. The total of all her payments, including the down payment, was how much more than the carâ€™s purchase price?</t>
  </si>
  <si>
    <t>B. $2,400</t>
  </si>
  <si>
    <t>C. $8,400</t>
  </si>
  <si>
    <t>D. $10,800</t>
  </si>
  <si>
    <t>E. $12,800</t>
  </si>
  <si>
    <t>Apr.2016.12</t>
  </si>
  <si>
    <t>12. The dimensions of the rectangle shown below are given in inches. Which of the following expressions gives the area, in square inches, of the rectangle?</t>
  </si>
  <si>
    <t>X2 + 3x - 2</t>
  </si>
  <si>
    <t>2x2 -2</t>
  </si>
  <si>
    <t>2x2 + 3x - 2</t>
  </si>
  <si>
    <t>2x2 + 5x + 2</t>
  </si>
  <si>
    <t>Apr.2016.13</t>
  </si>
  <si>
    <t>13) The population of a particular town is modeled by the equation P = 120,000(1.1)t, where t  is the number of years after January 1, 2011. Based on the model, which of the following numbers is closest to the population of the town on January 1, 2013?</t>
  </si>
  <si>
    <t>B. 145,000</t>
  </si>
  <si>
    <t>C. 160,000</t>
  </si>
  <si>
    <t>D. 264,000</t>
  </si>
  <si>
    <t>E. 396,000</t>
  </si>
  <si>
    <t>Apr.2016.14</t>
  </si>
  <si>
    <t>Data Interpretation</t>
  </si>
  <si>
    <t>Apr.2016.15</t>
  </si>
  <si>
    <t>15. In the standard (x,y) coordinate plane below, 5 points are labeled on a parabola. Which of the following lines has the slope of least value?</t>
  </si>
  <si>
    <t>(line)AE</t>
  </si>
  <si>
    <t>(line)BC</t>
  </si>
  <si>
    <t>(line)CD</t>
  </si>
  <si>
    <t>(line)DE</t>
  </si>
  <si>
    <t>Apr.2016.16</t>
  </si>
  <si>
    <t>16. Jamal earned scores of 70, 75, 85, and 94 points on the first 4 history projects, and he has 1 more project to complete. What is the minimum score Jamal needs to earn on the 5th project so that the mean of his scores on all 5 projects is at least 2 points more than the mean of the scores he earned on the first 4 projects?</t>
  </si>
  <si>
    <t>Apr.2016.17</t>
  </si>
  <si>
    <t>17. In the figure below, all of the small squares are equal in area, and the area of rectangle ABCD is 1 square unit. Which of the following expressions represents the area, in square units, of the shaded region?</t>
  </si>
  <si>
    <t>1/10 * â…ž</t>
  </si>
  <si>
    <t>1/10 *9/10</t>
  </si>
  <si>
    <t>9/10 * â…›</t>
  </si>
  <si>
    <t>9/10 *7/8</t>
  </si>
  <si>
    <t>Apr.2016.18</t>
  </si>
  <si>
    <t>18. What is the median of the list of numbers below? 6, 3, 5, 7, 12, 9, 5, 5, 11</t>
  </si>
  <si>
    <t>Apr.2016.19</t>
  </si>
  <si>
    <t>Apr.2016.20</t>
  </si>
  <si>
    <t>20. Carpenters use the term pitch to describe the slope of a roof. For example, a roof with a pitch of Â¼ means the roof has 1 foot of vertical rise for every 4 feet of horizontal distance. The figure below shows a 13-foot-long roof with 5 feet of vertical rise and x feet of horizontal distance. What is the pitch of this roof?</t>
  </si>
  <si>
    <t>G. 5/8</t>
  </si>
  <si>
    <t>H. 5/12</t>
  </si>
  <si>
    <t>J. 5/14</t>
  </si>
  <si>
    <t>K. 5/18</t>
  </si>
  <si>
    <t>Apr.2016.21</t>
  </si>
  <si>
    <t>Inequalities</t>
  </si>
  <si>
    <t>21. Given that x â‰¤ 2 and x + y â‰¥ 4, what is the LEAST value that y can have?</t>
  </si>
  <si>
    <t>Apr.2016.22</t>
  </si>
  <si>
    <t>22. As shown below, A, B, C, and D are collinear, with B between A and C and with C between B and D. Given AC = BD = 12 cm and given BC = 3 cm, what is AD, in centimeters?</t>
  </si>
  <si>
    <t>Apr.2016.23</t>
  </si>
  <si>
    <t>23. Keanu bought a new laptop computer and paid a discount price that was 20% less than the $1,000 list price. He also paid tax on the laptop equal to 6% of the discount price. What is the total amount Keanu paid for the laptop computer?</t>
  </si>
  <si>
    <t>Apr.2016.24</t>
  </si>
  <si>
    <t>24. In Middletown, Main Street and Market Street are parallel to each other. Patrick Street intersects Market Street to form a 76Â° angle at the northeast corner, as shown in the figure below. What is the measure of the angle formed at the southeast corner of Main Street and Patrick Street? (Note: Each street is straight and has the same uniform width.)</t>
  </si>
  <si>
    <t>90Â°</t>
  </si>
  <si>
    <t>104Â°</t>
  </si>
  <si>
    <t>142Â°</t>
  </si>
  <si>
    <t>152Â°</t>
  </si>
  <si>
    <t>Apr.2016.25</t>
  </si>
  <si>
    <t>25. Of the 900 students enrolled at Sierra Elementary School, 45% live south of Highway R. Of the students who live south of Highway R, 20% do NOT ride the bus to school. How many students who live south of Highway R ride the bus to school.</t>
  </si>
  <si>
    <t>Apr.2016.26</t>
  </si>
  <si>
    <t>26. Which of the following equations represents the line in the standard (x,y) coordinate plane that passes through (2, -3) and has a slope of -Â½?</t>
  </si>
  <si>
    <t>G. y = -Â½ x â€“ 2</t>
  </si>
  <si>
    <t>H. y = -Â½ x + 4</t>
  </si>
  <si>
    <t>J. y = Â½x â€“ 4</t>
  </si>
  <si>
    <t>K. y = 2x â€“ 7</t>
  </si>
  <si>
    <t>Apr.2016.27</t>
  </si>
  <si>
    <t>27) The entire graph of the relation R of the ordered pairs (x,y) is shown in the standard (x,y) coordinate plane below. One of the following sets is the domain of the relation R. Which set is it?</t>
  </si>
  <si>
    <t>{1, 2, 3, 4}</t>
  </si>
  <si>
    <t>{1, 2, 3, 6}</t>
  </si>
  <si>
    <t>{1, 2, 4, 6}</t>
  </si>
  <si>
    <t>{1, 2, 3, 4, 5, 6}</t>
  </si>
  <si>
    <t>Apr.2016.28</t>
  </si>
  <si>
    <t>28. On Friday night, the Morrison family set up camp in the Ocala National Forest. On Saturday morning they hiked to a wilderness area 3 miles due north and 4 miles due east of their campsite. The elevation of the wilderness area is the same as the elevation of the campsite. To the nearest 0.1 mile, what is the straight-line distance from the wilderness area to the Morrisonsâ€™ campsite?</t>
  </si>
  <si>
    <t>Apr.2016.29</t>
  </si>
  <si>
    <t>29. What positive number when divided by its reciprocal has a result of 4/25?</t>
  </si>
  <si>
    <t>25/8</t>
  </si>
  <si>
    <t>Apr.2016.30</t>
  </si>
  <si>
    <t>30) The base of an escalator in a store is 26 meters long and has a vertical lift of 10 meters as shown below. Which of the following expression is closest to the angle of inclination between the base of the escalator and the horizontal floor?</t>
  </si>
  <si>
    <t>sin-1(26/10)</t>
  </si>
  <si>
    <t>cos-1(10/26)</t>
  </si>
  <si>
    <t>tan-1(10/26)</t>
  </si>
  <si>
    <t>tan-1(26/10)</t>
  </si>
  <si>
    <t>Apr.2016.31</t>
  </si>
  <si>
    <t>31. In the figure shown below, trapezoid ABCD is formed by (triangle)ABC and (triangle)ACD. The lengths are given in inches. What is the area of (triangle)ABC, in square inches?</t>
  </si>
  <si>
    <t>Apr.2016.32</t>
  </si>
  <si>
    <t>32) In the figure shown below, trapezoid ABCD is formed by (triangle)ABC and (triangle)ACD. The lengths are given in inches.Which of the following ratios is equal to cos(angle)B? (Note: FG denotes the length of (line)FG.)</t>
  </si>
  <si>
    <t>AC/BC</t>
  </si>
  <si>
    <t>AE/AB</t>
  </si>
  <si>
    <t>AE/BE</t>
  </si>
  <si>
    <t>BE/AB</t>
  </si>
  <si>
    <t>Apr.2016.33</t>
  </si>
  <si>
    <t>33. In the figure shown below, trapezoid ABCD is formed by (triangle)ABC and (triangle)ACD. The lengths are given in inches. Suppose ABCD is placed in the standard (x,y) coordinate plane such that C is at (0,0), B is at (25,0), and A and D have positive x- and y-coordinates. What is the x-coordinate of D?</t>
  </si>
  <si>
    <t>Apr.2016.34</t>
  </si>
  <si>
    <t>34. A family will rent a picnic shelter for $200 for a reunion. The cost of the shelter will be distributed equally among the people who plant to attend. The current cost per person will decrease by $1 if 10 more people plan to attend the reunion. How many people are currently planning to attend the reunion?</t>
  </si>
  <si>
    <t>G. 20</t>
  </si>
  <si>
    <t>H. 40</t>
  </si>
  <si>
    <t>J. 50</t>
  </si>
  <si>
    <t>K. 63</t>
  </si>
  <si>
    <t>Apr.2016.35</t>
  </si>
  <si>
    <t>35. The figure below shows 12 congruent line segments, each determined by a pair of adjacent points. The sum of the lengths of the 12 line segments is 36 centimeters. Each intersection of 4 of the line segments forms 4 right angles. What is the area, in square centimeters, of the shaded region?</t>
  </si>
  <si>
    <t>Apr.2016.36</t>
  </si>
  <si>
    <t>36. What is the value of b in the solution of the system of equations below? 6a + 3b = 12 and -2a + b = -8</t>
  </si>
  <si>
    <t>G. 1</t>
  </si>
  <si>
    <t>K. 10</t>
  </si>
  <si>
    <t>Apr.2016.37</t>
  </si>
  <si>
    <t>37. In the figure shown below, â–³ABC ~ â–³DEF, sides AB (line on top) and BC (line on top) are each 7.2cm long, side DE (line on top) is 10.8 cm long, and the measure of (angle) E is 42Âº. What is the measure of (angle) C?</t>
  </si>
  <si>
    <t>46Âº</t>
  </si>
  <si>
    <t>60Âº</t>
  </si>
  <si>
    <t>63Âº</t>
  </si>
  <si>
    <t>69Âº</t>
  </si>
  <si>
    <t>Apr.2016.38</t>
  </si>
  <si>
    <t>38. The function f(x) = 0.25sin(4x) is graphed below for 0 â‰¤ x â‰¤ 2Ï€. What is the period of the function?</t>
  </si>
  <si>
    <t>G. Ï€/4</t>
  </si>
  <si>
    <t>H. Ï€/8</t>
  </si>
  <si>
    <t>J. Ï€</t>
  </si>
  <si>
    <t>K. 2 Ï€</t>
  </si>
  <si>
    <t>Apr.2016.39</t>
  </si>
  <si>
    <t>39. Points A lies at (2,6) and point B lies at (-5, 10) in the standard (x,y) coordinate plane below. What is the length, in coordinate units, of (line)AB?</t>
  </si>
  <si>
    <t>(rad)65</t>
  </si>
  <si>
    <t>(rad)125</t>
  </si>
  <si>
    <t>Apr.2016.40</t>
  </si>
  <si>
    <t>40. Each studentâ€™s project in a history seminar is given a point score by the teacher and by each of the other students in the seminar. A studentâ€™s project grade, g, is determined by the formula g = (3t + s)/(3 + n), where t is the score the teacher gives, s is the sum of the scores the students give, and n is the number is students in the seminar. What is t in terms of g, s, and n?</t>
  </si>
  <si>
    <t>t = gn + g - s</t>
  </si>
  <si>
    <t>t = (3gn - s)/9</t>
  </si>
  <si>
    <t>t = (gn - s)/3</t>
  </si>
  <si>
    <t>t = (3g + gn - s)/3</t>
  </si>
  <si>
    <t>Apr.2016.41</t>
  </si>
  <si>
    <t>41. For all x=/= -2, which of the following expressions is equal to (x2 + 5x + 6) / (x + 2) + x + 5 ?</t>
  </si>
  <si>
    <t>2x + 8</t>
  </si>
  <si>
    <t>x2 + 8x + 15</t>
  </si>
  <si>
    <t>(2x + 8) / (x + 2)</t>
  </si>
  <si>
    <t>(x2 + 6x + 11) / (x + 2)</t>
  </si>
  <si>
    <t>Apr.2016.42</t>
  </si>
  <si>
    <t>42. Two concentric circles are shown below. The radius of the larger circle is 10 feet and the radius of the smaller circle is 6 feet. What is the area, in square feet, of the shaded region bounded by the circles?</t>
  </si>
  <si>
    <t>16Ï€</t>
  </si>
  <si>
    <t>36Ï€</t>
  </si>
  <si>
    <t>64Ï€</t>
  </si>
  <si>
    <t>Apr.2016.43</t>
  </si>
  <si>
    <t>Imaginary Numbers</t>
  </si>
  <si>
    <t>43. For i = rad(-1), (1 +2i)2 = ?</t>
  </si>
  <si>
    <t>2 + 2i</t>
  </si>
  <si>
    <t>2 + 4i</t>
  </si>
  <si>
    <t>Apr.2016.44</t>
  </si>
  <si>
    <t>44. A box contains a combination of solid-colored tickets: 1/10 of the tickets are green, Â½ are red, Â¼ are blue, and the remaining 30 tickets are white. How many blue tickets are in the box?</t>
  </si>
  <si>
    <t>H. 50</t>
  </si>
  <si>
    <t>J. 100</t>
  </si>
  <si>
    <t>K. 200</t>
  </si>
  <si>
    <t>Apr.2016.45</t>
  </si>
  <si>
    <t>45. Which of the following expressions is the greatest monomial factor of 80x3y + 48x2y2?</t>
  </si>
  <si>
    <t>16x3y2</t>
  </si>
  <si>
    <t>16x5y3</t>
  </si>
  <si>
    <t>240x3y2</t>
  </si>
  <si>
    <t>240x5y3</t>
  </si>
  <si>
    <t>Apr.2016.46</t>
  </si>
  <si>
    <t>46. The points graphed in the standard (x,y) coordinate plane below show the positions of 5 stars in a plane relative to a point represented by the origin, where each coordinate unit equals</t>
  </si>
  <si>
    <t>11.4 light-years. Star A has a mass of 3 solar masses; and Stars B, C, D, and E each have a mass of 1 solar mass. Because stars B, C, D, and E have the same mass, the position determined by the average of the x-coordinates and the average of the y-coordinates of those stars approximates the center</t>
  </si>
  <si>
    <t>of mass of those 4 stars. What are the coordinates of this position?</t>
  </si>
  <si>
    <t>(10, 3 â…“)</t>
  </si>
  <si>
    <t>(10, 3 â…–)</t>
  </si>
  <si>
    <t>Apr.2016.47</t>
  </si>
  <si>
    <t>47) The points graphed in the standard (x,y) coordinate plane below show the positions of 5 stars in a plane relative to a point represented by the origin, where each coordinate unit equals 1 light-year. A light-year is the distance that light travels in 1 year, and 1 light-year â‰ˆ 5.9 x 1012 miles. The distance from Star A to Star D is approximately 11.4 light-years. Star A has a mass of 3 solar masses; and Stars B, C, D, and E each have a mass of 1 solar mass. What is the tangent of the angle formed by (arrow -&gt;) CD and (arrow -&gt;) CE in the graph?</t>
  </si>
  <si>
    <t>B.</t>
  </si>
  <si>
    <t>C.</t>
  </si>
  <si>
    <t>D.</t>
  </si>
  <si>
    <t>E.</t>
  </si>
  <si>
    <t>Apr.2016.48</t>
  </si>
  <si>
    <t>48. The points graphed in the standard (x,y) coordinate plane below show the positions of 5 stars in a plane relative to a point represented by the origin, where each coordinate unit equals 1 light-year. A light-year is the distance that light travels in 1 year, and 1 light-year = 5.9*1012 miles. The distance from Star A to Star D is approximately 11.4 light-years. Star A has a mass of 3 solar masses; and Stars B, C, D, and E each have a mass of 1 solar mass. Which of the following values is the closest to the number of miles between Stars A and D?</t>
  </si>
  <si>
    <t>G. 5.2*1011</t>
  </si>
  <si>
    <t>H. 1.9*1012</t>
  </si>
  <si>
    <t>J. 6.7*1013</t>
  </si>
  <si>
    <t>K. 8.6*1021</t>
  </si>
  <si>
    <t>Apr.2016.49</t>
  </si>
  <si>
    <t>49. In the standard (x, y) coordinate plane, for what value(s) of x, if any, is there NO value of y such that (x,y) is on the graph of y = (x â€“ 3)/[(x + 3)(x + 2)(x - 2)]</t>
  </si>
  <si>
    <t>B. -2, 2, and 3 only</t>
  </si>
  <si>
    <t>C. -3 only</t>
  </si>
  <si>
    <t>D. 3 only</t>
  </si>
  <si>
    <t>E. There are no such values of x. =</t>
  </si>
  <si>
    <t>Apr.2016.50</t>
  </si>
  <si>
    <t>50) Which of the following number properties is illustrated in the statement below? 3 + (5 + 4) = (5 + 4) + 3</t>
  </si>
  <si>
    <t>G. Commutative: a + b = b + a</t>
  </si>
  <si>
    <t>H. Distributive: a(b + c) = ab + ac</t>
  </si>
  <si>
    <t>J. Identity: a + 0 = a</t>
  </si>
  <si>
    <t>K. Inverse: a + (-a) = 0</t>
  </si>
  <si>
    <t>Apr.2016.51</t>
  </si>
  <si>
    <t>51. The volume of a right circular cone with radius r and height h is (â…“)Ï€r2h, where r and h have the same unit of measure. Cones A and B are both right circular cones. The radius of Cone B is 2 times the radius of Cone A. Cone Bâ€™s height is Â½ Cone Aâ€™s height. Compared to the volume of Cone A, the volume of Cone B is:</t>
  </si>
  <si>
    <t>Â½ as great.</t>
  </si>
  <si>
    <t>â…” as great.</t>
  </si>
  <si>
    <t>2 times as great.</t>
  </si>
  <si>
    <t>4 times as great.</t>
  </si>
  <si>
    <t>Apr.2016.52</t>
  </si>
  <si>
    <t>52. From point A outside a circle and in the same plane as the circle, 2 rays are drawn tangent to the circle with the points of tangency labeled B and C, respectively. Segment (line)BC is then drawn to form (triangle)ABC. If (angle)A measures 70Â°, what is the measure of (angle)ABC?</t>
  </si>
  <si>
    <t>40Â°</t>
  </si>
  <si>
    <t>35Â°</t>
  </si>
  <si>
    <t>Cannot be determined from the given information</t>
  </si>
  <si>
    <t>Apr.2016.53</t>
  </si>
  <si>
    <t>53. Graphed in the standard (x,y) coordinate plane below is an ellipse. The center of the ellipse is (0,0), and points (-5,0), (0,3), (5,0), (0,-3), A(3,a), and B(3,b) lie on the ellipse. What is the distance, in coordinate units, from A to B?</t>
  </si>
  <si>
    <t>Apr.2016.54</t>
  </si>
  <si>
    <t>54. Which of the following lists of numbers could be the side lengths, in inches, of a triangle?</t>
  </si>
  <si>
    <t>2, 5, 7</t>
  </si>
  <si>
    <t>3, 7, 11</t>
  </si>
  <si>
    <t>4, 9, 16</t>
  </si>
  <si>
    <t>5, 8, 10</t>
  </si>
  <si>
    <t>Apr.2016.55</t>
  </si>
  <si>
    <t>55. Carrie and Manuel are side by side when they begin to run at the same time in the same direction around a track. Carrie runs at a constant rate of 30 seconds per lap, while Manuel runs at a constant rate of 50 seconds per lap. How many seconds after beginning to run will Carrie have run exactly 1 more lap than Manuel?</t>
  </si>
  <si>
    <t>C. 75</t>
  </si>
  <si>
    <t>D. 80</t>
  </si>
  <si>
    <t>E. 125</t>
  </si>
  <si>
    <t>Apr.2016.56</t>
  </si>
  <si>
    <t>56. If a is a positive even integer and b is a positive odd integer, then [(-3)(+3)]ab is:</t>
  </si>
  <si>
    <t>G. positive and odd.</t>
  </si>
  <si>
    <t>H. zero.</t>
  </si>
  <si>
    <t>J. negative and even.</t>
  </si>
  <si>
    <t>K. negative and odd.</t>
  </si>
  <si>
    <t>Apr.2016.57</t>
  </si>
  <si>
    <t>57. Consider the fractions , , and, where a and b are distinct prime numbers greater 3 and  c = 3a. Suppose that a Â· b Â· c is used as the common denominator when finding the sum of these fractions. In order for the sum to be in lowest terms, its numerator and denominator must be reduced by a factor of which of the following?</t>
  </si>
  <si>
    <t>a</t>
  </si>
  <si>
    <t>b</t>
  </si>
  <si>
    <t>c</t>
  </si>
  <si>
    <t>ab</t>
  </si>
  <si>
    <t>Apr.2016.58</t>
  </si>
  <si>
    <t>58. If x and a are positive rational numbers such that x2a = 3, then x6a = ?</t>
  </si>
  <si>
    <t>Apr.2016.59</t>
  </si>
  <si>
    <t>59. In the standard (x, y) coordinate plane below, lines q, r, and s all have an x-intercept of -4. The slope of line q is 1, the slope of line r is 2/3, and the slope of line s is the average of the slopes of lines q and r. What is the y-intercept of line s?</t>
  </si>
  <si>
    <t>B. 8/3</t>
  </si>
  <si>
    <t>C. 3</t>
  </si>
  <si>
    <t>D. 10/3</t>
  </si>
  <si>
    <t>Apr.2016.60</t>
  </si>
  <si>
    <t>60. As shown in the figure below, (line)AC and (line)BD intersect at O. Given that 180Â° &lt; xÂ° &lt; 360Â° and that x = 4y, what is the value of y?</t>
  </si>
  <si>
    <t>Apr.2017.01</t>
  </si>
  <si>
    <t>April.2017</t>
  </si>
  <si>
    <t>1. Marcusâ€™s favorite casserole recipe requires 3 eggs and makes 6 servings. Marcus will modify the recipe by using 5 eggs and increasing all other ingredients in the recipe proportionally. What is the total number of servings the modified recipe will make?</t>
  </si>
  <si>
    <t>b. 8</t>
  </si>
  <si>
    <t>c. 10</t>
  </si>
  <si>
    <t>d. 12</t>
  </si>
  <si>
    <t>e. 15</t>
  </si>
  <si>
    <t>Apr.2017.02</t>
  </si>
  <si>
    <t>2. The 35-member History Club is meeting to choose a student government representative. The members decide that the representative, who will be chosen at random, CANNOT be any of the 3 officers of the club. What is the probability that Hiroko, who is a member of the club but NOT an officer, will be chosen?</t>
  </si>
  <si>
    <t>G. 4/35</t>
  </si>
  <si>
    <t>H. 1/35</t>
  </si>
  <si>
    <t>J. â…“</t>
  </si>
  <si>
    <t>K. 1/32</t>
  </si>
  <si>
    <t>Apr.2017.03</t>
  </si>
  <si>
    <t>3. For what value of x is the equation 22x+7 = 215 true?</t>
  </si>
  <si>
    <t>Apr.2017.04</t>
  </si>
  <si>
    <t>4. Let the function f be defined as f(x) = 5x2 â€“ 7(4x + 3). What is the value of f(3)?</t>
  </si>
  <si>
    <t>G. -26</t>
  </si>
  <si>
    <t>H. -33</t>
  </si>
  <si>
    <t>J. -60</t>
  </si>
  <si>
    <t>K. -75</t>
  </si>
  <si>
    <t>Apr.2017.05</t>
  </si>
  <si>
    <t>5. A wallet containing 5 five-dollar bills, 7 ten-dollar bills, and 8 twenty-dollar bills is found and returned to its owner. The walletâ€™s owner will reward the finder with 1 bill drawn randomly from the wallet. What is the probability that the bill drawn will be a twenty-dollar bill?</t>
  </si>
  <si>
    <t>â…–</t>
  </si>
  <si>
    <t>â…”</t>
  </si>
  <si>
    <t>Apr.2017.06</t>
  </si>
  <si>
    <t>6. The ABC Book Club charges a $40 monthly fee, plus $2 per book read in that month. The Easy Book Club charges a $35 monthly fee, plus $3 per book read in that month. For each club, how many books must be read in 1 month for the total charges from each club to be equal?</t>
  </si>
  <si>
    <t>Apr.2017.07</t>
  </si>
  <si>
    <t>7. In parallelogram ABCD below AC(line) is a diagonal, the measure of (angle)ABC is 40Â°, and the measure of (angle)ACD is 57Â°. What is the measure of (angle)CAD?</t>
  </si>
  <si>
    <t>57Â°</t>
  </si>
  <si>
    <t>83Â°</t>
  </si>
  <si>
    <t>97Â°</t>
  </si>
  <si>
    <t>Apr.2017.08</t>
  </si>
  <si>
    <t>8. When x = Â½, what is the value of (8x â€“ 3) / x ?</t>
  </si>
  <si>
    <t>H. 5/2</t>
  </si>
  <si>
    <t>J. 5</t>
  </si>
  <si>
    <t>Apr.2017.09</t>
  </si>
  <si>
    <t>9. In the standard (x,y) coordinate plane, what is the midpoint of the line segment that has endpoints (3,8) and (1,-4)?</t>
  </si>
  <si>
    <t>(-1,-6)</t>
  </si>
  <si>
    <t>(11/2,-3/2)</t>
  </si>
  <si>
    <t>(2,2)</t>
  </si>
  <si>
    <t>(4,-12)</t>
  </si>
  <si>
    <t>Apr.2017.10</t>
  </si>
  <si>
    <t>Apr.2017.11</t>
  </si>
  <si>
    <t>11. What is the slope of the line through (-2,1) and (2,-5) in the standard (x,y) coordinate plane?</t>
  </si>
  <si>
    <t>Apr.2017.12</t>
  </si>
  <si>
    <t>12. In Cherokee County, the fine for speeding is $17 for each mile per hour the driver is traveling over the posted speed limit. In Cherokee County, Kirk was fined $221 for speeding on a road with a posted speed limit of 30mph. Kirk was fined for traveling at what speed, in miles per hour?</t>
  </si>
  <si>
    <t>Apr.2017.13</t>
  </si>
  <si>
    <t>13. What is the sum of the solutions of the 2 equations below? 8x = 12 and 2y + 10 = 22</t>
  </si>
  <si>
    <t>7 (1/2)</t>
  </si>
  <si>
    <t>17 (1/2)</t>
  </si>
  <si>
    <t>Apr.2017.14</t>
  </si>
  <si>
    <t>14. The average of 5 distinct scores has the same value as the median of the 5 scores. The sum of the 5 scores is 420. What is the sum of the 4 scores that are NOT the median?</t>
  </si>
  <si>
    <t>Apr.2017.15</t>
  </si>
  <si>
    <t>15. What is the value of the expression below?      | | -8 + 4 | - | 3 - 9 | |</t>
  </si>
  <si>
    <t>Apr.2017.16</t>
  </si>
  <si>
    <t>16. Which of the following expressions is equivalent to x2/3 ?</t>
  </si>
  <si>
    <t>x(2) / 3</t>
  </si>
  <si>
    <t>sqrt(x3)</t>
  </si>
  <si>
    <t>cuberoot(x)</t>
  </si>
  <si>
    <t>cuberoot(x2)</t>
  </si>
  <si>
    <t>Apr.2017.17</t>
  </si>
  <si>
    <t>17. In the standard (x,y) coordinate plane, what is the slope of the line given by the equation ? 4x = 7y + 5?</t>
  </si>
  <si>
    <t>B. 4/7</t>
  </si>
  <si>
    <t>C. 7/4</t>
  </si>
  <si>
    <t>D. 4</t>
  </si>
  <si>
    <t>E. 7</t>
  </si>
  <si>
    <t>Apr.2017.18</t>
  </si>
  <si>
    <t>18. For which of the following condition will the sum of integers m and n always be an odd integer?</t>
  </si>
  <si>
    <t>G. n is an odd integer.</t>
  </si>
  <si>
    <t>H. m and n are both odd integers.</t>
  </si>
  <si>
    <t>J. m and n are both even integers.</t>
  </si>
  <si>
    <t>K. m is an odd integer and n is an even integer.</t>
  </si>
  <si>
    <t>Apr.2017.19</t>
  </si>
  <si>
    <t>19. The lengths of the 2 legs of right triangle (triangle)ABC shown below are given in inches. The midpoint of (line)AB is how many inches from A?</t>
  </si>
  <si>
    <t>Apr.2017.20</t>
  </si>
  <si>
    <t>20. In (triangle)DEF, the length of (line)DE is (rad)30 inches, and the length of (line)EF is 3 inches. If it can be determined, what is the length, in inches, of (line)DF?</t>
  </si>
  <si>
    <t>G. (rad)30</t>
  </si>
  <si>
    <t>H. (rad)33</t>
  </si>
  <si>
    <t>J. (rad)39</t>
  </si>
  <si>
    <t>K. Cannot be determined from the given information</t>
  </si>
  <si>
    <t>Apr.2017.21</t>
  </si>
  <si>
    <t>21. Laura plans to paint the 8-foot-high rectangular walls of her room, and before she buys paint she needs to know the area of the wall surface to be painted. Two walls are 10 feet wide, and the other 2 walls are 15 feet wide. The combined area of the 1 window and the 1 door in her room is 60 square feet. What is the area, in square feet, of the wall surface Laura plans to paint?</t>
  </si>
  <si>
    <t>Apr.2017.22</t>
  </si>
  <si>
    <t>22. The length of a rectangle is 5 inches longer than the width. The perimeter of the rectangle is 40 inches. What is the width of the rectangle, in inches?</t>
  </si>
  <si>
    <t>Apr.2017.23</t>
  </si>
  <si>
    <t>23. 8% of 60 is â…• of what number?</t>
  </si>
  <si>
    <t>Apr.2017.24</t>
  </si>
  <si>
    <t>24. Armin is trying to decide whether to buy a season pass to his college basketball teamâ€™s 20 home games this season. The cost of an individual ticket is $14, and the cost of a season pass is $175. The season pass will admit Armin to any home basketball game at no additional cost. What is the minimum number of home basketball games Armin must attend this season in order for the cost of a season pass to be les than the total cost of buying an individual ticket for each game he attends?</t>
  </si>
  <si>
    <t>G. 9</t>
  </si>
  <si>
    <t>K. 20</t>
  </si>
  <si>
    <t>Apr.2017.25</t>
  </si>
  <si>
    <t>25. (4.8 x 10 -7 ) / (1.6 x 10 -11 ) = ?</t>
  </si>
  <si>
    <t>B. 3.0 x 10 -4</t>
  </si>
  <si>
    <t>C. 3.0 x 10-18</t>
  </si>
  <si>
    <t>D. 3.2 x 10 18</t>
  </si>
  <si>
    <t>E. 3.2 x 10 4</t>
  </si>
  <si>
    <t>Apr.2017.26</t>
  </si>
  <si>
    <t>26. A circle in the standard (x,y) coordinate plane has center C(-1,2) and passes through A(2,6). Line segment (line)AB is a diameter of this circle. What are the coordinates of point B?</t>
  </si>
  <si>
    <t>(-5, -1)</t>
  </si>
  <si>
    <t>(-4, -2)</t>
  </si>
  <si>
    <t>(4, 2)</t>
  </si>
  <si>
    <t>(5, 10)</t>
  </si>
  <si>
    <t>Apr.2017.27</t>
  </si>
  <si>
    <t>27. Which of the following expressions is a factor of x3 â€“ 64?</t>
  </si>
  <si>
    <t>x - 4</t>
  </si>
  <si>
    <t>x  + 4</t>
  </si>
  <si>
    <t>x + 64</t>
  </si>
  <si>
    <t>x2 + 16</t>
  </si>
  <si>
    <t>x2 â€“ 4x + 16</t>
  </si>
  <si>
    <t>Apr.2017.28</t>
  </si>
  <si>
    <t>28. The average of a list of 4 numbers is 90.0. A new list of 4 numbers has the same first 3 numbers as the original list, but the fourth number in the original list is 80, and the fourth number in the new list is 96. What is the average of this new list of numbers?</t>
  </si>
  <si>
    <t>Apr.2017.29</t>
  </si>
  <si>
    <t>29) The number a is located at -2.5 on the number line below.</t>
  </si>
  <si>
    <t>[Image]</t>
  </si>
  <si>
    <t>Apr.2017.30</t>
  </si>
  <si>
    <t>30. Maria ordered a pizza. She ate only 2/9 of it and gave the remaining pizza to her 3 brothers. What fraction of the whole pizza will each of Mariaâ€™s brothers receive, if they share the remaining pizza equally?</t>
  </si>
  <si>
    <t>â…“</t>
  </si>
  <si>
    <t>Apr.2017.31</t>
  </si>
  <si>
    <t>Apr.2017.32</t>
  </si>
  <si>
    <t>32. Mikea, an intern with the Parks and Recreation Department, is developing a proposal for the new trapezoidal Springdale Park. The figure below shows her scale drawing of the proposed park with 3 side lengths and the radius of the merry-go-round given in inches. In Mikeaâ€™s sale drawing, 1 inch represents 1.5 feet. What is the area, in square inches, of the scale drawing of the park?</t>
  </si>
  <si>
    <t>Apr.2017.33</t>
  </si>
  <si>
    <t>33. Mikea, an intern with the Parks and Recreation Department, is developing a proposal for the new trapezoidal Springdale Park. The figure below shows her scale drawing of the proposed park with 3 side lengths and the radius of the merry-go-round given in inches. In Mikeaâ€™s sale drawing, 1 inch represents 1.5 feet. Mikeaâ€™s proposal includes installing a fence on the perimeter of the park. What is the perimeter, in feet, of the park?</t>
  </si>
  <si>
    <t>Apr.2017.34</t>
  </si>
  <si>
    <t>34. Mikea, and intern with the Parks and Recreation Department, is developing a proposal for the new trapezoidal Springdale Park. The figure below shows her scale drawing of the proposed park with 3 side lengths and the radius of the merry-go-round given in inches. In Mikeaâ€™s scale drawing, 1 inch represents 1.5 feet. The length of the south side of the park is what percent of the length of the north side?</t>
  </si>
  <si>
    <t>G. 124%</t>
  </si>
  <si>
    <t>H. 142 6/7%</t>
  </si>
  <si>
    <t>J. 175%</t>
  </si>
  <si>
    <t>K. 250%</t>
  </si>
  <si>
    <t>Apr.2017.35</t>
  </si>
  <si>
    <t>35. The Smith family is planning to build a 3-room cabin which consists of 2 bedrooms (BR) and 1 living room (LR). Shown below are the rectangular floor plan (left-figure) and a side view of the cabin (right-figure). In the side view, the roof forms an isosceles triangle (triangleABC), the walls are perpendicular to the level floor (line)ED, (line)AC parallel (line)ED, F is the midpoint of (line) AC, and (line)BF perpendicular (line)AC. During the week the Smiths plan to roof the cabin, there is a 20% chance of rain each day. Mr. Smith plans to build a 3-foot-wide walkway around the outside of the cabin, as shown in the floor plan. What will be the area, in square feet, of the top surface of the walkway?</t>
  </si>
  <si>
    <t>Apr.2017.36</t>
  </si>
  <si>
    <t>36. The Smith family is planning to build a 3-room cabin which consists of 2 bedrooms (BR) and 1 living room (LR). Shown below are the rectangular floor plan (left figure) and a side view of the cabin (right figure). In the side view, the roof forms an isosceles triangle (triangleABC), the walls are perpendicular to the level floor (line)ED, (line)AC parallel (line)ED, F is the midpoint of (line)AC and (line)BF perpendicular (line)AC. During the week the Smiths plan to roof the cabin, there is a 20% chance of rain each day. Mrs. Smith will install a ceiling fan in each room of the cabin and will place curtains over the 4 windows. Each of the ceiling fans has a price of $52.00. The price of curtains for each small window (S) is $39.50, and the price of curtains for the large window (L) is twice that for the small window. Based on this information, which of the following values is closest to the total price Mrs. Smith will pay for curtains and ceiling fans?</t>
  </si>
  <si>
    <t>Apr.2017.37</t>
  </si>
  <si>
    <t>37. The Smith family is planning to build a 3-room cabin which consists of 2 bedrooms (BR) and 1 living room (LR). Shown below are the rectangular floor plan (left figure) and a side view of the cabin (right figure). In the side view, the roof forms an isosceles triangle (triangleABC), the walls are perpendicular to the level floor (lineED), (line)AC parallel (line)ED, F is the midpoint of (line)AC, and (line)BC perpendicular (line)AC. Mr and Mrs. Smith plan to roof the cabin on 2 consecutive days. Assuming that the chance of rain is independent of the day, what is the probability that it will rain both days?</t>
  </si>
  <si>
    <t>Apr.2017.38</t>
  </si>
  <si>
    <t>38) Which of the following expressions, when evaluated, equals an irrational number?</t>
  </si>
  <si>
    <t>G. (rad)8/(rad)2</t>
  </si>
  <si>
    <t>H.  ((rad)8)2</t>
  </si>
  <si>
    <t>J. (rad)2 x (rad)8</t>
  </si>
  <si>
    <t>K. (rad)2 +(rad)8</t>
  </si>
  <si>
    <t>Apr.2017.39</t>
  </si>
  <si>
    <t>39) A line through the origin and (10,4) is shown in the standard (x,y) coordinate plane below.</t>
  </si>
  <si>
    <t>(rad29)/2</t>
  </si>
  <si>
    <t>2/(rad29)</t>
  </si>
  <si>
    <t>5/(rad29)</t>
  </si>
  <si>
    <t>Apr.2017.40</t>
  </si>
  <si>
    <t>Apr.2017.41</t>
  </si>
  <si>
    <t>41. The frequency chart below shows the cumulative number of Ms. Hernandezâ€™s science students whose test scores fell within certain score ranges. All test scores are whole numbers. How many students have a test score in the interval 71-80?</t>
  </si>
  <si>
    <t>Apr.2017.42</t>
  </si>
  <si>
    <t>42. The number of decibels, d, produced by an audio source can be modeled by the equation d = 10log(I/K), where I is the sound intensity of the audio source and K is a constant. How many decibels are produced by an audio source whose sound intensity is 1,000 times the value of K?</t>
  </si>
  <si>
    <t>Apr.2017.43</t>
  </si>
  <si>
    <t>Apr.2017.44</t>
  </si>
  <si>
    <t>44. The graph of y = |x â€“ 6| is in the standard (x,y) coordinate plane. Which of the following transformations, when applied to the graph of y = |x|, results in the graph of y = |x â€“ 6|?</t>
  </si>
  <si>
    <t>G. Translation to the left 6 coordinate units</t>
  </si>
  <si>
    <t>H. Translation up 6 coordinate units</t>
  </si>
  <si>
    <t>J. Translation down 6 coordinate units</t>
  </si>
  <si>
    <t>K. Reflection across the line x = 6</t>
  </si>
  <si>
    <t>Apr.2017.45</t>
  </si>
  <si>
    <t>45. Toby wants to find the volume of a solid toy soldier. He fills a rectangular container 8 cm long, 6 cm wide, and 10 cm high with water to a depth of 4 cm. Toby totally submerged the toy soldier in the water. The height of the water with the submerged toy soldier is 6.6 cm. Which of the following is closest to the volume, in cubic centimeters, of the toy soldier?</t>
  </si>
  <si>
    <t>Apr.2017.46</t>
  </si>
  <si>
    <t>46. A box in the shape of a cube has an interior side length of 18 inches and is used to ship a right circular cylinder with a radius of 6 inches and a height of 12 inches. The interior of the box not occupied by the cylinder is filled with packing material. Which of the following numerical expressions gives the number of cubic inches of the box filled with packing material?</t>
  </si>
  <si>
    <t>6(18)2 - 2Ï€(6)(12)</t>
  </si>
  <si>
    <t>183 - Ï€(6)(12)2</t>
  </si>
  <si>
    <t>183 - Ï€(6)2(12)</t>
  </si>
  <si>
    <t>183 - Ï€(12)3</t>
  </si>
  <si>
    <t>Apr.2017.47</t>
  </si>
  <si>
    <t>47. A room has a rectangular floor that is 15 feet by 21 feet. What is the area of the floor in square yards?</t>
  </si>
  <si>
    <t>B. 35</t>
  </si>
  <si>
    <t>C. 36</t>
  </si>
  <si>
    <t>D. 105</t>
  </si>
  <si>
    <t>E. 144</t>
  </si>
  <si>
    <t>Apr.2017.48</t>
  </si>
  <si>
    <t>48. ABC Cabs and Tary Taxicabs both have an initial fare of a whole number of dollars for 1 passenger. The fare increases a whole number dollars at each whole number of miles traveled. The graphs below show the 1-passenger fares, in dollars, for both cab companies for trips up to 6 miles. When the fares of the 2 cab companies are compared, what is the cheaper fare for a 5-mile trip?</t>
  </si>
  <si>
    <t>Apr.2017.49</t>
  </si>
  <si>
    <t>49. The graph of a function y = f(x) consists of 3 line segments. The graph and the coordinates of the endpoints of the 3 line segments are shown in the standard (x,y) coordinate plane below. What is the area, in square coordinate units, of the region bounded by the graph of y = f(x), the positive y-axis, and the positive x-axis?</t>
  </si>
  <si>
    <t>Apr.2017.50</t>
  </si>
  <si>
    <t>50. The sum of 2 positive numbers is 151. The lesser number is 19 more than the square root of the greater number. What is the value of the greater number minus the lesser number?</t>
  </si>
  <si>
    <t>G. 66</t>
  </si>
  <si>
    <t>H. 85</t>
  </si>
  <si>
    <t>J. 91</t>
  </si>
  <si>
    <t>K. 121</t>
  </si>
  <si>
    <t>Apr.2017.51</t>
  </si>
  <si>
    <t>51. The list of numbers 41, 35, 30, X, Y, 15 has a median of 25 The mode of the list of numbers is 15. To the nearest whole number, what is the mean of the list?</t>
  </si>
  <si>
    <t>Apr.2017.52</t>
  </si>
  <si>
    <t>Apr.2017.53</t>
  </si>
  <si>
    <t>53) The third and 4th terms of an arithmetic sequence are 13 and 18, respectively. What is the 50th term of the sequence?</t>
  </si>
  <si>
    <t>B. 250</t>
  </si>
  <si>
    <t>C. 253</t>
  </si>
  <si>
    <t>D. 258</t>
  </si>
  <si>
    <t>E. 263</t>
  </si>
  <si>
    <t>Apr.2017.54</t>
  </si>
  <si>
    <t>54. One of the following graphs in the standard (x, y) coordinate plane is the graph of y = sin2x + cos2x over the domain â€“Ï€/2 â‰¤ x â‰¤ Ï€/2. Which one?</t>
  </si>
  <si>
    <t>Apr.2017.55</t>
  </si>
  <si>
    <t>55. What is the period of the function f(x) = csc(4x)?</t>
  </si>
  <si>
    <t>B. 2Ï€</t>
  </si>
  <si>
    <t>C. 4Ï€</t>
  </si>
  <si>
    <t>D. Ï€/4</t>
  </si>
  <si>
    <t>E. Ï€/2</t>
  </si>
  <si>
    <t>Apr.2017.56</t>
  </si>
  <si>
    <t>56) At the school carnival, Mike will play a game in which he will toss a penny, a nickel, and a dime at the same time. He will be awarded 3 points for each coin that lands with heads faceup. Let the random variable x represents the total number of points awarded on any toss of the coins. What is the expected value of x?</t>
  </si>
  <si>
    <t>G. 3/2</t>
  </si>
  <si>
    <t>H. 9/2</t>
  </si>
  <si>
    <t>K. 9</t>
  </si>
  <si>
    <t>Apr.2017.57</t>
  </si>
  <si>
    <t>57. For what positive real value of k, if any, is the determinant of the matrix [Image] equal to k? (Note: The determinant of matrix [Image] equals ad - bc.)</t>
  </si>
  <si>
    <t>C. 12</t>
  </si>
  <si>
    <t>D. (rad)12</t>
  </si>
  <si>
    <t>E. There is no such value k.</t>
  </si>
  <si>
    <t>Apr.2017.58</t>
  </si>
  <si>
    <t>58. Given a positive integer n such that in = 1, which of the following statements about n must be true? (Note: i2 = -1)</t>
  </si>
  <si>
    <t>When n is divided by 4, the remainder is 1.</t>
  </si>
  <si>
    <t>When n is divided by 4, the remainder is 2.</t>
  </si>
  <si>
    <t>When n is divided by 4, the remainder is 3.</t>
  </si>
  <si>
    <t>Apr.2017.59</t>
  </si>
  <si>
    <t>59. For -(Ï€/2) â‰¤ Î¸ â‰¤ (Ï€/2), |sinÎ¸| â‰¥ 1 is true for all and only the values of n in which of the following sets?</t>
  </si>
  <si>
    <t>{Ï€/2}</t>
  </si>
  <si>
    <t>{ Î¸ | (-Ï€/2) &lt; Î¸ &lt; (Ï€/2)}</t>
  </si>
  <si>
    <t>{ Î¸ | (-Ï€/2) â‰¤ Î¸ â‰¤ (Ï€/2)}</t>
  </si>
  <si>
    <t>The empty set</t>
  </si>
  <si>
    <t>Apr.2017.60</t>
  </si>
  <si>
    <t>60. Ray (ray)PK bisects (angle)LPM, the measure of (angle)LPM is 11xÂ°, and the measure of (angle)LPK is (4x + 18)Â°. What is the measure of (angle)KPM?</t>
  </si>
  <si>
    <t>28 (2/7)Â°</t>
  </si>
  <si>
    <t>61 (1/5)Â°</t>
  </si>
  <si>
    <t>66Â°</t>
  </si>
  <si>
    <t>Apr.2018.01</t>
  </si>
  <si>
    <t>April.2018</t>
  </si>
  <si>
    <t>Apr.2018.02</t>
  </si>
  <si>
    <t>Apr.2018.03</t>
  </si>
  <si>
    <t>Apr.2018.04</t>
  </si>
  <si>
    <t>Apr.2018.05</t>
  </si>
  <si>
    <t>Apr.2018.06</t>
  </si>
  <si>
    <t>Apr.2018.07</t>
  </si>
  <si>
    <t>Apr.2018.08</t>
  </si>
  <si>
    <t>Apr.2018.09</t>
  </si>
  <si>
    <t>Apr.2018.10</t>
  </si>
  <si>
    <t>Apr.2018.11</t>
  </si>
  <si>
    <t>Apr.2018.12</t>
  </si>
  <si>
    <t>Apr.2018.13</t>
  </si>
  <si>
    <t>Apr.2018.14</t>
  </si>
  <si>
    <t>Apr.2018.15</t>
  </si>
  <si>
    <t>Apr.2018.16</t>
  </si>
  <si>
    <t>Apr.2018.17</t>
  </si>
  <si>
    <t>Apr.2018.18</t>
  </si>
  <si>
    <t>Apr.2018.19</t>
  </si>
  <si>
    <t>Apr.2018.20</t>
  </si>
  <si>
    <t>Apr.2018.21</t>
  </si>
  <si>
    <t>Apr.2018.22</t>
  </si>
  <si>
    <t>Apr.2018.23</t>
  </si>
  <si>
    <t>Apr.2018.24</t>
  </si>
  <si>
    <t>Apr.2018.25</t>
  </si>
  <si>
    <t>Apr.2018.26</t>
  </si>
  <si>
    <t>Apr.2018.27</t>
  </si>
  <si>
    <t>Apr.2018.28</t>
  </si>
  <si>
    <t>Apr.2018.29</t>
  </si>
  <si>
    <t>Apr.2018.30</t>
  </si>
  <si>
    <t>Apr.2018.31</t>
  </si>
  <si>
    <t>Apr.2018.32</t>
  </si>
  <si>
    <t>Apr.2018.33</t>
  </si>
  <si>
    <t>Logs</t>
  </si>
  <si>
    <t>Apr.2018.34</t>
  </si>
  <si>
    <t>Apr.2018.35</t>
  </si>
  <si>
    <t>Apr.2018.36</t>
  </si>
  <si>
    <t>Apr.2018.37</t>
  </si>
  <si>
    <t>Apr.2018.38</t>
  </si>
  <si>
    <t>Apr.2018.39</t>
  </si>
  <si>
    <t>Apr.2018.40</t>
  </si>
  <si>
    <t>Apr.2018.41</t>
  </si>
  <si>
    <t>Apr.2018.42</t>
  </si>
  <si>
    <t>Apr.2018.43</t>
  </si>
  <si>
    <t>Apr.2018.44</t>
  </si>
  <si>
    <t>Apr.2018.45</t>
  </si>
  <si>
    <t>Apr.2018.46</t>
  </si>
  <si>
    <t>Apr.2018.47</t>
  </si>
  <si>
    <t>Apr.2018.48</t>
  </si>
  <si>
    <t>Apr.2018.49</t>
  </si>
  <si>
    <t>Apr.2018.50</t>
  </si>
  <si>
    <t>Apr.2018.51</t>
  </si>
  <si>
    <t>Apr.2018.52</t>
  </si>
  <si>
    <t>Apr.2018.53</t>
  </si>
  <si>
    <t>Apr.2018.54</t>
  </si>
  <si>
    <t>Apr.2018.55</t>
  </si>
  <si>
    <t>Apr.2018.56</t>
  </si>
  <si>
    <t>Apr.2018.57</t>
  </si>
  <si>
    <t>Apr.2018.58</t>
  </si>
  <si>
    <t>Apr.2018.59</t>
  </si>
  <si>
    <t>Apr.2018.60</t>
  </si>
  <si>
    <t>Apr.2021.D05.01</t>
  </si>
  <si>
    <t>April.2021.D05</t>
  </si>
  <si>
    <t>Apr.2021.D05.02</t>
  </si>
  <si>
    <t>Apr.2021.D05.03</t>
  </si>
  <si>
    <t>Apr.2021.D05.04</t>
  </si>
  <si>
    <t>Apr.2021.D05.05</t>
  </si>
  <si>
    <t>Apr.2021.D05.06</t>
  </si>
  <si>
    <t>Apr.2021.D05.07</t>
  </si>
  <si>
    <t>Apr.2021.D05.08</t>
  </si>
  <si>
    <t>Apr.2021.D05.09</t>
  </si>
  <si>
    <t>Apr.2021.D05.10</t>
  </si>
  <si>
    <t>Apr.2021.D05.11</t>
  </si>
  <si>
    <t>Apr.2021.D05.12</t>
  </si>
  <si>
    <t>Apr.2021.D05.13</t>
  </si>
  <si>
    <t>Apr.2021.D05.14</t>
  </si>
  <si>
    <t>Apr.2021.D05.15</t>
  </si>
  <si>
    <t>Apr.2021.D05.16</t>
  </si>
  <si>
    <t>Apr.2021.D05.17</t>
  </si>
  <si>
    <t>Apr.2021.D05.18</t>
  </si>
  <si>
    <t>Apr.2021.D05.19</t>
  </si>
  <si>
    <t>Apr.2021.D05.20</t>
  </si>
  <si>
    <t>Apr.2021.D05.21</t>
  </si>
  <si>
    <t>Apr.2021.D05.22</t>
  </si>
  <si>
    <t>Apr.2021.D05.23</t>
  </si>
  <si>
    <t>Apr.2021.D05.24</t>
  </si>
  <si>
    <t>Apr.2021.D05.25</t>
  </si>
  <si>
    <t>Apr.2021.D05.26</t>
  </si>
  <si>
    <t>Apr.2021.D05.27</t>
  </si>
  <si>
    <t>Apr.2021.D05.28</t>
  </si>
  <si>
    <t>Apr.2021.D05.29</t>
  </si>
  <si>
    <t>Apr.2021.D05.30</t>
  </si>
  <si>
    <t>Apr.2021.D05.31</t>
  </si>
  <si>
    <t>Apr.2021.D05.32</t>
  </si>
  <si>
    <t>Apr.2021.D05.33</t>
  </si>
  <si>
    <t>Apr.2021.D05.34</t>
  </si>
  <si>
    <t>Apr.2021.D05.35</t>
  </si>
  <si>
    <t>Apr.2021.D05.36</t>
  </si>
  <si>
    <t>Apr.2021.D05.37</t>
  </si>
  <si>
    <t>Apr.2021.D05.38</t>
  </si>
  <si>
    <t>Apr.2021.D05.39</t>
  </si>
  <si>
    <t>Apr.2021.D05.40</t>
  </si>
  <si>
    <t>Apr.2021.D05.41</t>
  </si>
  <si>
    <t>Apr.2021.D05.42</t>
  </si>
  <si>
    <t>Apr.2021.D05.43</t>
  </si>
  <si>
    <t>Apr.2021.D05.44</t>
  </si>
  <si>
    <t>Apr.2021.D05.45</t>
  </si>
  <si>
    <t>Apr.2021.D05.46</t>
  </si>
  <si>
    <t>Apr.2021.D05.47</t>
  </si>
  <si>
    <t>Apr.2021.D05.48</t>
  </si>
  <si>
    <t>Apr.2021.D05.49</t>
  </si>
  <si>
    <t>Apr.2021.D05.50</t>
  </si>
  <si>
    <t>Apr.2021.D05.51</t>
  </si>
  <si>
    <t>Apr.2021.D05.52</t>
  </si>
  <si>
    <t>Apr.2021.D05.53</t>
  </si>
  <si>
    <t>Apr.2021.D05.54</t>
  </si>
  <si>
    <t>Apr.2021.D05.55</t>
  </si>
  <si>
    <t>Apr.2021.D05.56</t>
  </si>
  <si>
    <t>Apr.2021.D05.57</t>
  </si>
  <si>
    <t>Apr.2021.D05.58</t>
  </si>
  <si>
    <t>Apr.2021.D05.59</t>
  </si>
  <si>
    <t>Apr.2021.D05.60</t>
  </si>
  <si>
    <t>Apr.2021.Z04.01</t>
  </si>
  <si>
    <t>April.2021.Z04</t>
  </si>
  <si>
    <t>Apr.2021.Z04.02</t>
  </si>
  <si>
    <t>Apr.2021.Z04.03</t>
  </si>
  <si>
    <t>Apr.2021.Z04.04</t>
  </si>
  <si>
    <t>Apr.2021.Z04.05</t>
  </si>
  <si>
    <t>Apr.2021.Z04.06</t>
  </si>
  <si>
    <t>Apr.2021.Z04.07</t>
  </si>
  <si>
    <t>Apr.2021.Z04.08</t>
  </si>
  <si>
    <t>Apr.2021.Z04.09</t>
  </si>
  <si>
    <t>Apr.2021.Z04.10</t>
  </si>
  <si>
    <t>Apr.2021.Z04.11</t>
  </si>
  <si>
    <t>Apr.2021.Z04.12</t>
  </si>
  <si>
    <t>Apr.2021.Z04.13</t>
  </si>
  <si>
    <t>Apr.2021.Z04.14</t>
  </si>
  <si>
    <t>Apr.2021.Z04.15</t>
  </si>
  <si>
    <t>Apr.2021.Z04.16</t>
  </si>
  <si>
    <t>Apr.2021.Z04.17</t>
  </si>
  <si>
    <t>Apr.2021.Z04.18</t>
  </si>
  <si>
    <t>Apr.2021.Z04.19</t>
  </si>
  <si>
    <t>Apr.2021.Z04.20</t>
  </si>
  <si>
    <t>Apr.2021.Z04.21</t>
  </si>
  <si>
    <t>Apr.2021.Z04.22</t>
  </si>
  <si>
    <t>Apr.2021.Z04.23</t>
  </si>
  <si>
    <t>Apr.2021.Z04.24</t>
  </si>
  <si>
    <t>Apr.2021.Z04.25</t>
  </si>
  <si>
    <t>Apr.2021.Z04.26</t>
  </si>
  <si>
    <t>Apr.2021.Z04.27</t>
  </si>
  <si>
    <t>Apr.2021.Z04.28</t>
  </si>
  <si>
    <t>Apr.2021.Z04.29</t>
  </si>
  <si>
    <t>Apr.2021.Z04.30</t>
  </si>
  <si>
    <t>Apr.2021.Z04.31</t>
  </si>
  <si>
    <t>Apr.2021.Z04.32</t>
  </si>
  <si>
    <t>Apr.2021.Z04.33</t>
  </si>
  <si>
    <t>Apr.2021.Z04.34</t>
  </si>
  <si>
    <t>Apr.2021.Z04.35</t>
  </si>
  <si>
    <t>Apr.2021.Z04.36</t>
  </si>
  <si>
    <t>Apr.2021.Z04.37</t>
  </si>
  <si>
    <t>Apr.2021.Z04.38</t>
  </si>
  <si>
    <t>Apr.2021.Z04.39</t>
  </si>
  <si>
    <t>Apr.2021.Z04.40</t>
  </si>
  <si>
    <t>Apr.2021.Z04.41</t>
  </si>
  <si>
    <t>Apr.2021.Z04.42</t>
  </si>
  <si>
    <t>Apr.2021.Z04.43</t>
  </si>
  <si>
    <t>Apr.2021.Z04.44</t>
  </si>
  <si>
    <t>Apr.2021.Z04.45</t>
  </si>
  <si>
    <t>Apr.2021.Z04.46</t>
  </si>
  <si>
    <t>Apr.2021.Z04.47</t>
  </si>
  <si>
    <t>Apr.2021.Z04.48</t>
  </si>
  <si>
    <t>Apr.2021.Z04.49</t>
  </si>
  <si>
    <t>Apr.2021.Z04.50</t>
  </si>
  <si>
    <t>Apr.2021.Z04.51</t>
  </si>
  <si>
    <t>Apr.2021.Z04.52</t>
  </si>
  <si>
    <t>Apr.2021.Z04.53</t>
  </si>
  <si>
    <t>Apr.2021.Z04.54</t>
  </si>
  <si>
    <t>Apr.2021.Z04.55</t>
  </si>
  <si>
    <t>Apr.2021.Z04.56</t>
  </si>
  <si>
    <t>Apr.2021.Z04.57</t>
  </si>
  <si>
    <t>Apr.2021.Z04.58</t>
  </si>
  <si>
    <t>Apr.2021.Z04.59</t>
  </si>
  <si>
    <t>Apr.2021.Z04.60</t>
  </si>
  <si>
    <t>Apr.2022.E25.01</t>
  </si>
  <si>
    <t>April.2022.E25</t>
  </si>
  <si>
    <t>Apr.2022.E25.02</t>
  </si>
  <si>
    <t>Apr.2022.E25.03</t>
  </si>
  <si>
    <t>Apr.2022.E25.04</t>
  </si>
  <si>
    <t>Apr.2022.E25.05</t>
  </si>
  <si>
    <t>Apr.2022.E25.06</t>
  </si>
  <si>
    <t>Apr.2022.E25.07</t>
  </si>
  <si>
    <t>Apr.2022.E25.08</t>
  </si>
  <si>
    <t>Apr.2022.E25.09</t>
  </si>
  <si>
    <t>Apr.2022.E25.10</t>
  </si>
  <si>
    <t>Apr.2022.E25.11</t>
  </si>
  <si>
    <t>Apr.2022.E25.12</t>
  </si>
  <si>
    <t>Apr.2022.E25.13</t>
  </si>
  <si>
    <t>Apr.2022.E25.14</t>
  </si>
  <si>
    <t>Apr.2022.E25.15</t>
  </si>
  <si>
    <t>Apr.2022.E25.16</t>
  </si>
  <si>
    <t>Apr.2022.E25.17</t>
  </si>
  <si>
    <t>Apr.2022.E25.18</t>
  </si>
  <si>
    <t>Apr.2022.E25.19</t>
  </si>
  <si>
    <t>Apr.2022.E25.20</t>
  </si>
  <si>
    <t>Apr.2022.E25.21</t>
  </si>
  <si>
    <t>Apr.2022.E25.22</t>
  </si>
  <si>
    <t>Apr.2022.E25.23</t>
  </si>
  <si>
    <t>Apr.2022.E25.24</t>
  </si>
  <si>
    <t>Apr.2022.E25.25</t>
  </si>
  <si>
    <t>Apr.2022.E25.26</t>
  </si>
  <si>
    <t>Apr.2022.E25.27</t>
  </si>
  <si>
    <t>Apr.2022.E25.28</t>
  </si>
  <si>
    <t>Apr.2022.E25.29</t>
  </si>
  <si>
    <t>Apr.2022.E25.30</t>
  </si>
  <si>
    <t>Apr.2022.E25.31</t>
  </si>
  <si>
    <t>Apr.2022.E25.32</t>
  </si>
  <si>
    <t>Apr.2022.E25.33</t>
  </si>
  <si>
    <t>Apr.2022.E25.34</t>
  </si>
  <si>
    <t>Apr.2022.E25.35</t>
  </si>
  <si>
    <t>Apr.2022.E25.36</t>
  </si>
  <si>
    <t>Apr.2022.E25.37</t>
  </si>
  <si>
    <t>Apr.2022.E25.38</t>
  </si>
  <si>
    <t>Apr.2022.E25.39</t>
  </si>
  <si>
    <t>Apr.2022.E25.40</t>
  </si>
  <si>
    <t>Apr.2022.E25.41</t>
  </si>
  <si>
    <t>Apr.2022.E25.42</t>
  </si>
  <si>
    <t>Apr.2022.E25.43</t>
  </si>
  <si>
    <t>Apr.2022.E25.44</t>
  </si>
  <si>
    <t>Apr.2022.E25.45</t>
  </si>
  <si>
    <t>Apr.2022.E25.46</t>
  </si>
  <si>
    <t>Apr.2022.E25.47</t>
  </si>
  <si>
    <t>Apr.2022.E25.48</t>
  </si>
  <si>
    <t>Apr.2022.E25.49</t>
  </si>
  <si>
    <t>Apr.2022.E25.50</t>
  </si>
  <si>
    <t>Apr.2022.E25.51</t>
  </si>
  <si>
    <t>Apr.2022.E25.52</t>
  </si>
  <si>
    <t>Apr.2022.E25.53</t>
  </si>
  <si>
    <t>Apr.2022.E25.54</t>
  </si>
  <si>
    <t>Apr.2022.E25.55</t>
  </si>
  <si>
    <t>Apr.2022.E25.56</t>
  </si>
  <si>
    <t>Apr.2022.E25.57</t>
  </si>
  <si>
    <t>Apr.2022.E25.58</t>
  </si>
  <si>
    <t>Apr.2022.E25.59</t>
  </si>
  <si>
    <t>Apr.2022.E25.60</t>
  </si>
  <si>
    <t>Dec.2022.01</t>
  </si>
  <si>
    <t>Dec.2022.02</t>
  </si>
  <si>
    <t>Dec.2022.03</t>
  </si>
  <si>
    <t>Dec.2022.04</t>
  </si>
  <si>
    <t>Dec.2022.05</t>
  </si>
  <si>
    <t>Dec.2022.06</t>
  </si>
  <si>
    <t>Dec.2022.07</t>
  </si>
  <si>
    <t>Dec.2022.08</t>
  </si>
  <si>
    <t>Dec.2022.09</t>
  </si>
  <si>
    <t>Dec.2022.10</t>
  </si>
  <si>
    <t>Dec.2022.11</t>
  </si>
  <si>
    <t>Dec.2022.12</t>
  </si>
  <si>
    <t>Dec.2022.13</t>
  </si>
  <si>
    <t>Dec.2022.14</t>
  </si>
  <si>
    <t>Dec.2022.15</t>
  </si>
  <si>
    <t>Dec.2022.16</t>
  </si>
  <si>
    <t>Dec.2022.17</t>
  </si>
  <si>
    <t>Dec.2022.18</t>
  </si>
  <si>
    <t>Dec.2022.19</t>
  </si>
  <si>
    <t>Dec.2022.20</t>
  </si>
  <si>
    <t>Dec.2022.21</t>
  </si>
  <si>
    <t>Dec.2022.22</t>
  </si>
  <si>
    <t>Dec.2022.23</t>
  </si>
  <si>
    <t>Dec.2022.24</t>
  </si>
  <si>
    <t>Dec.2022.25</t>
  </si>
  <si>
    <t>Dec.2022.26</t>
  </si>
  <si>
    <t>Dec.2022.27</t>
  </si>
  <si>
    <t>Dec.2022.28</t>
  </si>
  <si>
    <t>Dec.2022.29</t>
  </si>
  <si>
    <t>Dec.2022.30</t>
  </si>
  <si>
    <t>Dec.2022.31</t>
  </si>
  <si>
    <t>Dec.2022.32</t>
  </si>
  <si>
    <t>Dec.2022.33</t>
  </si>
  <si>
    <t>Dec.2022.34</t>
  </si>
  <si>
    <t>Dec.2022.35</t>
  </si>
  <si>
    <t>Dec.2022.36</t>
  </si>
  <si>
    <t>Dec.2022.37</t>
  </si>
  <si>
    <t>Dec.2022.38</t>
  </si>
  <si>
    <t>Dec.2022.39</t>
  </si>
  <si>
    <t>Dec.2022.40</t>
  </si>
  <si>
    <t>Dec.2022.41</t>
  </si>
  <si>
    <t>Dec.2022.42</t>
  </si>
  <si>
    <t>Dec.2022.43</t>
  </si>
  <si>
    <t>Dec.2022.44</t>
  </si>
  <si>
    <t>Dec.2022.45</t>
  </si>
  <si>
    <t>Dec.2022.46</t>
  </si>
  <si>
    <t>Dec.2022.47</t>
  </si>
  <si>
    <t>Dec.2022.48</t>
  </si>
  <si>
    <t>Dec.2022.49</t>
  </si>
  <si>
    <t>Dec.2022.50</t>
  </si>
  <si>
    <t>Dec.2022.51</t>
  </si>
  <si>
    <t>Dec.2022.52</t>
  </si>
  <si>
    <t>Dec.2022.53</t>
  </si>
  <si>
    <t>Dec.2022.54</t>
  </si>
  <si>
    <t>Dec.2022.55</t>
  </si>
  <si>
    <t>Dec.2022.56</t>
  </si>
  <si>
    <t>Dec.2022.57</t>
  </si>
  <si>
    <t>Dec.2022.58</t>
  </si>
  <si>
    <t>Dec.2022.59</t>
  </si>
  <si>
    <t>Dec.2022.60</t>
  </si>
  <si>
    <t>Dec.2015.01</t>
  </si>
  <si>
    <t>December.2015</t>
  </si>
  <si>
    <t>1. A cookie recipe that yields 24 cookies requires 1Â¾ cups of butter. When the ingredients in this recipe are increased proportionally, how many cups of butter are required for the recipe to yield 72 cookies?</t>
  </si>
  <si>
    <t>C. 3 Â½</t>
  </si>
  <si>
    <t>D. 5 Â¼</t>
  </si>
  <si>
    <t>E. 10 Â½</t>
  </si>
  <si>
    <t>Dec.2015.02</t>
  </si>
  <si>
    <t>2. The age, in years, of each of the first 6 presidents of the United States at his first inauguration was 57, 61, 57, 57, 58, and 57, respectively. Which of the following values is closest to the mean age, in years, of the first 6 presidents at their respective first inaugurations?</t>
  </si>
  <si>
    <t>Dec.2015.03</t>
  </si>
  <si>
    <t>3. The temperature F in degrees Fahrenheit is related is related to the temperature K in kelvins by the equation F = 1.8K - 459.67. Which of the following temperatures, in kelvins is closest to 120 degrees Fahrenheit?</t>
  </si>
  <si>
    <t>Dec.2015.04</t>
  </si>
  <si>
    <t>4. For nonzero values of x and y, which of the following expressions is equivalent to -(18x3y2)/(3xy)?</t>
  </si>
  <si>
    <t>-6x3y2</t>
  </si>
  <si>
    <t>-6x4y3</t>
  </si>
  <si>
    <t>-15x2y</t>
  </si>
  <si>
    <t>-21x2y</t>
  </si>
  <si>
    <t>Dec.2015.05</t>
  </si>
  <si>
    <t>5. If rad(a) = b and b = 9, a = ?</t>
  </si>
  <si>
    <t>81/4</t>
  </si>
  <si>
    <t>Dec.2015.06</t>
  </si>
  <si>
    <t>6. Damon and 4 of his coworkers are having lunch. Each of the 5 people will pay for his or her own lunch, but they agree to divide the tip equally among themselves. The total for the 5 lunches is $80.00, and the group will add a tip of 15% of the total. Each personâ€™s portion of the tip will be how much?</t>
  </si>
  <si>
    <t>G. $2.40</t>
  </si>
  <si>
    <t>H. $3.00</t>
  </si>
  <si>
    <t>J. $5.00</t>
  </si>
  <si>
    <t>K. $5.33</t>
  </si>
  <si>
    <t>Dec.2015.07</t>
  </si>
  <si>
    <t>7) The number 0.000 000 000 087 3 is equivalent to which of the following expressions?</t>
  </si>
  <si>
    <t>8.73 x 10-11</t>
  </si>
  <si>
    <t>8.73 x 10-10</t>
  </si>
  <si>
    <t>8.73 x 1011</t>
  </si>
  <si>
    <t>8.73 x 1013</t>
  </si>
  <si>
    <t>Dec.2015.08</t>
  </si>
  <si>
    <t>8. The circular spinner dial for a new board game is divided into 6 congruent sectors. What is the arc measure, in degrees, of each sector?</t>
  </si>
  <si>
    <t>36Â°</t>
  </si>
  <si>
    <t>45Â°</t>
  </si>
  <si>
    <t>60Â°</t>
  </si>
  <si>
    <t>72Â°</t>
  </si>
  <si>
    <t>Dec.2015.09</t>
  </si>
  <si>
    <t>9) When 5 4/9 is written as an improper fraction in lowest terms, the numerator of the fraction is:</t>
  </si>
  <si>
    <t>Dec.2015.10</t>
  </si>
  <si>
    <t>10. [Image]</t>
  </si>
  <si>
    <t>Dec.2015.11</t>
  </si>
  <si>
    <t>11. The speed of one motorcycle exceeds 4 times the speed of another motorcycle by 24 mph. The speed of the slower motorcycle is g mph. Which of the following expressions represents the speed of the faster motorcycle, in miles per hour?</t>
  </si>
  <si>
    <t>g + 24</t>
  </si>
  <si>
    <t>g - 24</t>
  </si>
  <si>
    <t>4g + 24</t>
  </si>
  <si>
    <t>4g - 24</t>
  </si>
  <si>
    <t>Dec.2015.12</t>
  </si>
  <si>
    <t>12. In the Coaltown High School cafeteria, the student council is laying a triangular carpet in a corner that is designated to be a lounge. The carpet is a right triangle with the 2 shorter sides having lengths of 12 feet and 8 feet, as shown in the figure below. What is the area, in square feet, of the carpet?</t>
  </si>
  <si>
    <t>Dec.2015.13</t>
  </si>
  <si>
    <t>Dec.2015.14</t>
  </si>
  <si>
    <t>14. Rajeev went on delivery trip that began and ended at his truck terminal. He used all of the time during the trip driving, unloading, or resting. Rajeev began his trip on Tuesday at 7:00 a.m, when he left the terminal. During his driving time, he drove 1,200 miles at an average speed of 50 miles per hour. His driving time was twice as long as his unloading time, and his resting time was 30 hours. When did Rajeev end his delivery trip?</t>
  </si>
  <si>
    <t>G. Wednesday at 7:00 p.m.</t>
  </si>
  <si>
    <t>H. Friday at 1:00 a.m.</t>
  </si>
  <si>
    <t>J. Saturday at 1:00 a.m.</t>
  </si>
  <si>
    <t>K. Saturday at 1:00 p.m.</t>
  </si>
  <si>
    <t>Dec.2015.15</t>
  </si>
  <si>
    <t>15. For the equation 3x + 15y = 9, which of the following expressions represents x in terms of y?</t>
  </si>
  <si>
    <t>-6y</t>
  </si>
  <si>
    <t>-5y + 3</t>
  </si>
  <si>
    <t>-5y + 9</t>
  </si>
  <si>
    <t>-2y</t>
  </si>
  <si>
    <t>Dec.2015.16</t>
  </si>
  <si>
    <t>16. The perimeter of a parallelogram is 80 inches, and the length of 1 side is 16 inches. If it can be determined, what are the lengths, in inches, of the other 3 sides?</t>
  </si>
  <si>
    <t>16, 16, 32</t>
  </si>
  <si>
    <t>16, 24, 24</t>
  </si>
  <si>
    <t>16, 32, 32</t>
  </si>
  <si>
    <t>Dec.2015.17</t>
  </si>
  <si>
    <t>17. The Tully family and the Quan family ate dinner together at Eugenioâ€™s Pasta Restaurant. An order of pasta comes in 1 of 2 sizes, large or small, and consists of 1 of 6 types of pasta and 1 of 5 types of sauce. The table below gives the number of large and small orders of pasta bought by each family, and the price each family paid for their orders of pasta (without tax and tip). The price is the same for each order of a given size. What is the price of a large order of pasta?</t>
  </si>
  <si>
    <t>B. $2.00</t>
  </si>
  <si>
    <t>C. $2.50</t>
  </si>
  <si>
    <t>D. $3.00</t>
  </si>
  <si>
    <t>E. $5.00</t>
  </si>
  <si>
    <t>Dec.2015.18</t>
  </si>
  <si>
    <t>18. The Tully family and the Quan family ate dinner together at Eugenioâ€™s Pasta Restaurant. An order of pasta comes in 1 of 2 sizes, large or small, and consists of 1 of 6 types of pasta and 1 of 5 types of sauce. The table below gives the number of large and small orders of pasta bought by each family, and the price each family paid for their orders of pasta (without tax and tip). How many different possible orders of pasta can a person get?</t>
  </si>
  <si>
    <t>G. 10</t>
  </si>
  <si>
    <t>J. 30</t>
  </si>
  <si>
    <t>K. 60</t>
  </si>
  <si>
    <t>Dec.2015.19</t>
  </si>
  <si>
    <t>19) The Tully family and the Quan family ate dinner together at Eugenioâ€™s Pasta Restaurant. An order of pasta comes in 1 of 2 sizes, large or small, and consists of 1 of 6 types of pasta and 1 of 5 types of sauce. The table below gives the number of large and small orders of pasta bought by each family, and the price each family paid for their orders of pasta (without tax and tip). The Tully family also bought 5 salads priced at $2.00 per salad and 12 breadsticks priced at $1.50 for an order of 3 breadsticks. What was the total price of the pasta, salad, and breadsticks the Tully family bought, without tax and tip?</t>
  </si>
  <si>
    <t>B. $30.00</t>
  </si>
  <si>
    <t>C. $42.00</t>
  </si>
  <si>
    <t>D. $43.00</t>
  </si>
  <si>
    <t>E. $54.00</t>
  </si>
  <si>
    <t>Dec.2015.20</t>
  </si>
  <si>
    <t>20. In the figure below, parallel lines (arrows &lt;-&gt;)AB and (arrows&lt;-&gt;)CD are cut by transversals (arrows&lt;-&gt;AC) and (arrows&lt;-&gt;)BD that intersects at E. Two angle measures are given. What is the measure of (angle)ABD?</t>
  </si>
  <si>
    <t>112Â°</t>
  </si>
  <si>
    <t>138Â°</t>
  </si>
  <si>
    <t>144Â°</t>
  </si>
  <si>
    <t>146Â°</t>
  </si>
  <si>
    <t>Dec.2015.21</t>
  </si>
  <si>
    <t>21. The total cost, c dollars, for Main Street Orchestra to perform a concert at Millyâ€™s Auditorium is determined by c = r + 20m, where r is the rental fee, in dollars, of the auditorium and m is the number of orchestra members playing. The Friday night rental fee for Millyâ€™s Auditorium is $500. There will be 30 orchestra members playing in Friday nightâ€™s concert. For the total price of exactly 200 tickets to equal the total cost of performing the concert, what should be the price of each ticket?</t>
  </si>
  <si>
    <t>Dec.2015.22</t>
  </si>
  <si>
    <t>22. An experiment consisted of rolling a 6-sided cube with the digits 1 through 6 on its faces, 1 digit per face. The cube was rolled 50 times, and after each roll, the number appearing on the top face was recorded. The number of times each digit was recorded is represented in the bar graph shown below. In what percent of the total number of rolls did a 5 appear on the top face of the cube?</t>
  </si>
  <si>
    <t>G. 4%</t>
  </si>
  <si>
    <t>H. 9%</t>
  </si>
  <si>
    <t>J. 16 â…”%</t>
  </si>
  <si>
    <t>K. 18%</t>
  </si>
  <si>
    <t>Dec.2015.23</t>
  </si>
  <si>
    <t>23) The length of a rectangle is 12 feet longer than the rectangleâ€™s width. The area of the rectangle is 140 square feet. The width of the rectangle, w feet, is the positive solution to which of the following equations?</t>
  </si>
  <si>
    <t>w(w + 12) = 140</t>
  </si>
  <si>
    <t>w(w - 12) = 140</t>
  </si>
  <si>
    <t>2w + 2(w + 12) = 140</t>
  </si>
  <si>
    <t>2w + 2(w- 12) = 140</t>
  </si>
  <si>
    <t>Dec.2015.24</t>
  </si>
  <si>
    <t>24. What is the length, in coordinate units, of the line segment with endpoints (-8,4) and (4,9) in the standard (x,y) coordinate plane?</t>
  </si>
  <si>
    <t>(rad)119</t>
  </si>
  <si>
    <t>(rad)169</t>
  </si>
  <si>
    <t>(rad)185</t>
  </si>
  <si>
    <t>(rad)313</t>
  </si>
  <si>
    <t>Dec.2015.25</t>
  </si>
  <si>
    <t>25. The point (6,3) and the line y = 7 are graphed in the standard (x,y) coordinate plane below. After the point has been reflected across the line, what are the coordinates of the pointâ€™s image?</t>
  </si>
  <si>
    <t>B. (2, 11)</t>
  </si>
  <si>
    <t>C. (6, -11)</t>
  </si>
  <si>
    <t>D. (6, -3)</t>
  </si>
  <si>
    <t>E. (6, 11)</t>
  </si>
  <si>
    <t>Dec.2015.26</t>
  </si>
  <si>
    <t>26. The diameter of a circle is 6 feet. What is the area, in square feet, of the circle?</t>
  </si>
  <si>
    <t>6Ï€</t>
  </si>
  <si>
    <t>9Ï€</t>
  </si>
  <si>
    <t>144Ï€</t>
  </si>
  <si>
    <t>Dec.2015.27</t>
  </si>
  <si>
    <t>27. In a chemistry course, a student scored 99 on one test, 98 on another test, and 88 on each of the other tests. The student's test average for the course, where each test is weighted equally, is exactly 91. What is the total number of tests that the student has taken in the course?</t>
  </si>
  <si>
    <t>Dec.2015.28</t>
  </si>
  <si>
    <t>28. A cash prize will be given to the winning group of the talent show at Aspen High School. The winning group will receive a cash prize that, when divided equally among the students in that group, gives each student in the group a whole-dollar share of the prize. Considering that a group of 2, 3, 4, or 5 students could win the show, what is the least possible amount that the cash prize can be?</t>
  </si>
  <si>
    <t>B. $15</t>
  </si>
  <si>
    <t>C. $30</t>
  </si>
  <si>
    <t>D. $60</t>
  </si>
  <si>
    <t>E. $120</t>
  </si>
  <si>
    <t>Dec.2015.29</t>
  </si>
  <si>
    <t>29. Which of the following expressions is a factor of the polynomial ?</t>
  </si>
  <si>
    <t>x  9</t>
  </si>
  <si>
    <t>x 8</t>
  </si>
  <si>
    <t>x + 2</t>
  </si>
  <si>
    <t>x + 9</t>
  </si>
  <si>
    <t>x + 36</t>
  </si>
  <si>
    <t>Dec.2015.30</t>
  </si>
  <si>
    <t>30. Javier will have a pool installed in his backyard. The interior of the pool is a right circular cylinder with a uniform depth of 5 feet and a radius of 8 feet. The maximum volume of water that can be in the pool is 75% of the volume of the pool. Which of the following values is closest to the maximum number of cubic feet of water that can be in the pool?</t>
  </si>
  <si>
    <t>0.75Ï€(52)(8)</t>
  </si>
  <si>
    <t>0.75[5(8)]2</t>
  </si>
  <si>
    <t>(82)(5)Ï€-75</t>
  </si>
  <si>
    <t>(52)(8)Ï€-75</t>
  </si>
  <si>
    <t>Dec.2015.31</t>
  </si>
  <si>
    <t>31) In (triangle)ABC shown below, sin C = â…˜ and the length of (line)AB is 10 inches. What is the length, in inches, of (line)AC?</t>
  </si>
  <si>
    <t>Rad41</t>
  </si>
  <si>
    <t>25/2</t>
  </si>
  <si>
    <t>Dec.2015.32</t>
  </si>
  <si>
    <t>32. In isosceles triangle (triangle)PQR shown below, (line)PQ â‰… (line)QR and the measure of (angle)P is 54Â°. If it can be determined, what is the measure of (angle)Q?</t>
  </si>
  <si>
    <t>54Â°</t>
  </si>
  <si>
    <t>81Â°</t>
  </si>
  <si>
    <t>Dec.2015.33</t>
  </si>
  <si>
    <t>33. A function is defined by g(a) = -2a + 7, and its domain is the set of integers from 1 through 30, inclusive. For how many values of a is g(a) negative?</t>
  </si>
  <si>
    <t>Dec.2015.34</t>
  </si>
  <si>
    <t>34. Given that n is a positive integer b is 3 times n, what is the least common denominator, in terms, of n, for the addition of 1/b and 1/n?</t>
  </si>
  <si>
    <t>(n + 3)</t>
  </si>
  <si>
    <t>(â…“)n</t>
  </si>
  <si>
    <t>3n</t>
  </si>
  <si>
    <t>3n2</t>
  </si>
  <si>
    <t>Dec.2015.35</t>
  </si>
  <si>
    <t>35. Nichelle has 84 solid-colored disks that are either red, blue, or green. She lines them up on the floor and finds that there are 24 more red disks than green and 15 more green disks than blue. How many red disks does she have?</t>
  </si>
  <si>
    <t>Dec.2015.36</t>
  </si>
  <si>
    <t>36. The measures of 4 interior angles of a pentagon are 70Â°, 100Â°, 110Â°, and 135Â°, respectively. What is the measure of the 5th interior angle?</t>
  </si>
  <si>
    <t>108Â°</t>
  </si>
  <si>
    <t>125Â°</t>
  </si>
  <si>
    <t>Dec.2015.37</t>
  </si>
  <si>
    <t>37. The midpoint of the sides of rectangle WXYZ are the vertices of rhombus ABCD.. The dimensions of the rectangle WXYZ are 6cm by 8cm. What is the perimeter, in centimeters, of rhombus ABCD?</t>
  </si>
  <si>
    <t>Dec.2015.38</t>
  </si>
  <si>
    <t>38. In standard (x,y) coordinate plane below, a circle has a radius of r coordinate units and passes through the origin, O. The circle has diameter (line)OS, where S lies on the negative y-axis. In terms of r, what are the coordinates of S?</t>
  </si>
  <si>
    <t>(0, -2r)</t>
  </si>
  <si>
    <t>(0, -r)</t>
  </si>
  <si>
    <t>(0, -0.5r)</t>
  </si>
  <si>
    <t>(0, r)</t>
  </si>
  <si>
    <t>Dec.2015.39</t>
  </si>
  <si>
    <t>39) Let k be a constant of proportionality and let w, x, y, and z be positive real numbers variables. In which of the following equations does x vary directly with y, directly with the square of w, and inversely of z?</t>
  </si>
  <si>
    <t>x = kw2y/z</t>
  </si>
  <si>
    <t>x = ky/w2z</t>
  </si>
  <si>
    <t>x = kz/w2y</t>
  </si>
  <si>
    <t>x = kw2yz</t>
  </si>
  <si>
    <t>Dec.2015.40</t>
  </si>
  <si>
    <t>40. What is the set of real solutions for |x|2 - |x| - 2 = 0?</t>
  </si>
  <si>
    <t>{-2, 2}</t>
  </si>
  <si>
    <t>{-1, 2}</t>
  </si>
  <si>
    <t>{1, 2}</t>
  </si>
  <si>
    <t>{-2, -1, 1, 2}</t>
  </si>
  <si>
    <t>Dec.2015.41</t>
  </si>
  <si>
    <t>41. In the standard (x,y) coordinate plane below, R is located at (1,0), S is located at (1,2), and T is located at (4,0) to form right triangle (triangle)RST. The given lengths are in coordinate units. What is the slope of (line)ST?</t>
  </si>
  <si>
    <t>â€“2/3</t>
  </si>
  <si>
    <t>Dec.2015.42</t>
  </si>
  <si>
    <t>42. In the standard (x,y) coordinate plane below, R is located at (1,0), S is located at (1,2), and T is located at (4,0) to form right triangle (triangle)RST. The given lengths are in coordinate units. What is the midpoint of (line)ST?</t>
  </si>
  <si>
    <t>(2, 3/2)</t>
  </si>
  <si>
    <t>(5/2, 1)</t>
  </si>
  <si>
    <t>(3, 1/2)</t>
  </si>
  <si>
    <t>(3, 3/2)</t>
  </si>
  <si>
    <t>Dec.2015.43</t>
  </si>
  <si>
    <t>43) In the standard (x,y) coordinate plane below, R is located as (1,0), S is located at (1,2), and T is located at (4,0) to form right triangle (triangle)RST . The given lengths are in coordinate units. Which of the following expressions gives the measure of (angle)STR?</t>
  </si>
  <si>
    <t>sin -1 (2/3)</t>
  </si>
  <si>
    <t>sin -1 (3/2)</t>
  </si>
  <si>
    <t>Tan -1 (2/3)</t>
  </si>
  <si>
    <t>Tan -1 (3/2)</t>
  </si>
  <si>
    <t>Dec.2015.44</t>
  </si>
  <si>
    <t>44. In the standard (x,y) coordinate plane below, R is located at (1,0), S is located at (1,2), and T is located at (4,0) to form right triangle (triangle)RST. The given lengths are in coordinate units. Right triangle (triangle)RST will be rotated about the x-axis to form a right circular cone. How long, in coordinate units, is the radius of the coneâ€™s base?</t>
  </si>
  <si>
    <t>Dec.2015.45</t>
  </si>
  <si>
    <t>45. A cube has a total surface area of 216 square centimeters. Which of the following expressions gives the area, in square centimeters, of a single face of the cube?</t>
  </si>
  <si>
    <t>Cuberoot216</t>
  </si>
  <si>
    <t>(216/6) * (216/6)</t>
  </si>
  <si>
    <t>216/6</t>
  </si>
  <si>
    <t>216/4</t>
  </si>
  <si>
    <t>Dec.2015.46</t>
  </si>
  <si>
    <t>Dec.2015.47</t>
  </si>
  <si>
    <t>Dec.2015.48</t>
  </si>
  <si>
    <t>48. For every negative real value of x, all of the following statements are true EXCEPT:</t>
  </si>
  <si>
    <t>G. 2x &lt; 0</t>
  </si>
  <si>
    <t>H. x5 &lt; 0</t>
  </si>
  <si>
    <t>J. x â€“ x2 &lt; 0</t>
  </si>
  <si>
    <t>K. |x| - x = 0</t>
  </si>
  <si>
    <t>Dec.2015.49</t>
  </si>
  <si>
    <t>49. In trapezoid ABCD illustrated below, (line)AB is 8 units long, (line)CD is 12 units long, and (line)EF is 6 units long. Also, (angle)AEF and (angle)DFE are right angles. What is the area of ABCD, in square units?</t>
  </si>
  <si>
    <t>Dec.2015.50</t>
  </si>
  <si>
    <t>50) Let a be a prime number greater than 10,000 and let x = (rad)a.  Which of the following expressions represents a rational number?</t>
  </si>
  <si>
    <t>G. (rad)x</t>
  </si>
  <si>
    <t>H. 2x</t>
  </si>
  <si>
    <t>J. x2</t>
  </si>
  <si>
    <t>K. x + 2</t>
  </si>
  <si>
    <t>Dec.2015.51</t>
  </si>
  <si>
    <t>51) Melanie is standing 80 feet from the launch site of a hot-air balloon when the balloon lifts off from the ground and rises vertically. Melanieâ€™s horizontal line of sight is 5 feet above the ground. When the bottom of the balloon is 50 feet above the ground, as shown below, which of the following expressions gives the angle that Melanieâ€™s horizontal line of sight makes with her line of sight to the bottom of the balloon?</t>
  </si>
  <si>
    <t>Tan -1 (50/75)</t>
  </si>
  <si>
    <t>Tan -1 (75/50)</t>
  </si>
  <si>
    <t>Tan -1 (80/45)</t>
  </si>
  <si>
    <t>Tan -1 (80/50)</t>
  </si>
  <si>
    <t>Dec.2015.52</t>
  </si>
  <si>
    <t>52. One of the following inequalities is graphed below in the standard (x,y) coordinate plane. Which one?</t>
  </si>
  <si>
    <t>y â‰¥ x - 3</t>
  </si>
  <si>
    <t>y â‰¥ x + 3</t>
  </si>
  <si>
    <t>y â‰¤ 3x - 3</t>
  </si>
  <si>
    <t>y â‰¥ 3x â€“ 3</t>
  </si>
  <si>
    <t>Dec.2015.53</t>
  </si>
  <si>
    <t>53. A box contains 6 identically sized, solid-colored balls. One ball is green, 2 are yellow, and 3 are red. A ball is drawn at random and returned to the box, then a second ball is drawn at random. What is the probability that the first ball is red and the second ball is green?</t>
  </si>
  <si>
    <t>Dec.2015.54</t>
  </si>
  <si>
    <t>54. The dimensions shown below are in feet. What is the area, in square feet, of the shaded rectangle?</t>
  </si>
  <si>
    <t>2x2-48x+216</t>
  </si>
  <si>
    <t>2x2-42x+216</t>
  </si>
  <si>
    <t>216 - 2x2</t>
  </si>
  <si>
    <t>216 - 3x</t>
  </si>
  <si>
    <t>Dec.2015.55</t>
  </si>
  <si>
    <t>55. The graph of y = sin x is in the standard (x,y) coordinate plane is reflected over the x-axis, shifted up a units, and then shifted left 0.5Ï€ units. Which of the following equations represents the graph after the 3 transformations?</t>
  </si>
  <si>
    <t>B. y = a â€“ sin(x + 0.5Ï€)</t>
  </si>
  <si>
    <t>C. y = a + sin(x â€“ 0.5Ï€)</t>
  </si>
  <si>
    <t>D. y = 0.5Ï€ â€“ sin(x + a)</t>
  </si>
  <si>
    <t>E. y = 0.5Ï€ + sin(x â€“ a)</t>
  </si>
  <si>
    <t>Dec.2015.56</t>
  </si>
  <si>
    <t>56. For all positive real numbers x, which of the following expressions is equivalent to</t>
  </si>
  <si>
    <t>x2</t>
  </si>
  <si>
    <t>x8</t>
  </si>
  <si>
    <t>x12</t>
  </si>
  <si>
    <t>x16</t>
  </si>
  <si>
    <t>Dec.2015.57</t>
  </si>
  <si>
    <t>57. Two numbers have a product of -48 and a sum of 0. What is the lesser of the 2 numbers?</t>
  </si>
  <si>
    <t>B. -3rad(2)</t>
  </si>
  <si>
    <t>C. 2(rad)3</t>
  </si>
  <si>
    <t>D. 0</t>
  </si>
  <si>
    <t>E. 3</t>
  </si>
  <si>
    <t>Dec.2015.58</t>
  </si>
  <si>
    <t>58. As shown below, (line)BE divides rectangle ACDF into 2 congruent trapezoids. The measure of (angle)BED is 45Â°. The lengths of (line)BC, (line)CD, and (line)EF are given in feet. What is the area, in the square feet, of rectangle ACDF?</t>
  </si>
  <si>
    <t>Dec.2015.59</t>
  </si>
  <si>
    <t>59. What is â…“% of 6/7?</t>
  </si>
  <si>
    <t>9/350</t>
  </si>
  <si>
    <t>99/3,500</t>
  </si>
  <si>
    <t>Dec.2015.60</t>
  </si>
  <si>
    <t>60) For what real value of x, if any, is log (x+3) (x2 + 3) = 2 true?</t>
  </si>
  <si>
    <t>G. -1</t>
  </si>
  <si>
    <t>H. 0</t>
  </si>
  <si>
    <t>J. 1</t>
  </si>
  <si>
    <t>K. There is no such value of x.</t>
  </si>
  <si>
    <t>Dec.2016.01</t>
  </si>
  <si>
    <t>December.2016</t>
  </si>
  <si>
    <t>1. The 32-member French Club is meeting to choose a student government representative. The members decide that the representative, who will be chosen at random, CANNOT be any of the 5 officers of the club. What is the probability that Luis, who is a member of the club but NOT an officer, will be chosen?</t>
  </si>
  <si>
    <t>B. 1/32</t>
  </si>
  <si>
    <t>C. 1/27</t>
  </si>
  <si>
    <t>D. 6/32</t>
  </si>
  <si>
    <t>E. 1/5</t>
  </si>
  <si>
    <t>Dec.2016.02</t>
  </si>
  <si>
    <t>2. The statement (triangle)ABC â‰… (triangle) DEF is true. Which of the following statements must be true?</t>
  </si>
  <si>
    <t>(line)AC â‰… (line)EF</t>
  </si>
  <si>
    <t>(line)BC â‰… (line) DF</t>
  </si>
  <si>
    <t>(angle)A â‰… (angle)F</t>
  </si>
  <si>
    <t>(angle)C â‰… (angle) F</t>
  </si>
  <si>
    <t>Dec.2016.03</t>
  </si>
  <si>
    <t>3. In the figure below, C lies on (line)AD, the measure of (angle)BAC is 65Â°, the measure of (angle)BCD is 100Â°, and the measure of (angle)ABC is xÂ°. What is the value of x?</t>
  </si>
  <si>
    <t>Dec.2016.04</t>
  </si>
  <si>
    <t>4. A group of students was surveyed about what types of music each had listened to during the previous week. Students could choose 1, 2, or 3 types of music (Rap, Rock, or Country), or they could respond â€œnone of these music types.â€ Only 10 students responded with â€œnone of these music types,â€ and 18 students responded that they had listened to all 3 types. In the figure below, the 8 regions show the numbers of responses in each category. One region had exactly 8 responses. What type(s) of music did those 8 students respond they had listened to during the previous week?</t>
  </si>
  <si>
    <t>Country and Rock only</t>
  </si>
  <si>
    <t>Country and Rap only</t>
  </si>
  <si>
    <t>Rap and Rock only</t>
  </si>
  <si>
    <t>All 3 types of music</t>
  </si>
  <si>
    <t>Dec.2016.05</t>
  </si>
  <si>
    <t>5. What is the value of 2|2 - 9| - 3(4 + 2)?</t>
  </si>
  <si>
    <t>Dec.2016.06</t>
  </si>
  <si>
    <t>6. Portions of the graphs represented by the functions -2x + y = 2 and x + y = 5 are shown in the standard (x,y) coordinate plane below. Although only a portion of each graph is shown, the domain of each function is all real numbers. If it can be determined at what point do the graphs intersect?</t>
  </si>
  <si>
    <t>G. (1,4)</t>
  </si>
  <si>
    <t>H. (2,5)</t>
  </si>
  <si>
    <t>J. (4,1)</t>
  </si>
  <si>
    <t>Dec.2016.07</t>
  </si>
  <si>
    <t>7. On a map, Â½ inch represents 10 actual miles. Two towns that are 4 Â½ inches apart on this map are how many actual miles apart?</t>
  </si>
  <si>
    <t>B. 20</t>
  </si>
  <si>
    <t>C. 22</t>
  </si>
  <si>
    <t>D. 45</t>
  </si>
  <si>
    <t>E. 90</t>
  </si>
  <si>
    <t>Dec.2016.08</t>
  </si>
  <si>
    <t>8. The cost of a long-distance call to a certain city is $1.05 for the first minute and $0.15 for each additional minute or part thereof. What is the cost of a 15-minute call to this city?</t>
  </si>
  <si>
    <t>Dec.2016.09</t>
  </si>
  <si>
    <t>9. Property valued at $56,000 is assessed at Â¾ of its value. If the yearly tax is calculated as $3 per $100 of assessed value, what is the yearly tax on this property?</t>
  </si>
  <si>
    <t>B. $1,120</t>
  </si>
  <si>
    <t>C. $1,260</t>
  </si>
  <si>
    <t>D. $1,680</t>
  </si>
  <si>
    <t>E. $2,240</t>
  </si>
  <si>
    <t>Dec.2016.10</t>
  </si>
  <si>
    <t>10. Tammy will draft 1 player at random from a list of 20 players for her fantasy football team. Each player in the list plays only 1 position. The number of players who play a particular position is given in the table below. What is the probability that the player Tammy drafts will be a kicker or a receiver?</t>
  </si>
  <si>
    <t>G. 1/5</t>
  </si>
  <si>
    <t>H. 2/5</t>
  </si>
  <si>
    <t>J. 1/2</t>
  </si>
  <si>
    <t>K. 3/5</t>
  </si>
  <si>
    <t>Dec.2016.11</t>
  </si>
  <si>
    <t>11. Ben is saving money to buy a TV that costs $495, including tax. Ben opens a savings account with a deposit of $75 and deposits $65 at the end of each month. What is the minimum number of months Ben will need to make deposits until he has enough money in his account to buy the TV?</t>
  </si>
  <si>
    <t>Dec.2016.12</t>
  </si>
  <si>
    <t>12. What is the slope of (line) HM, as shown in the standard (x,y) coordinate plane below?</t>
  </si>
  <si>
    <t>Dec.2016.13</t>
  </si>
  <si>
    <t>13. The polynomial  is equivalent to the product of (5x + 4) and which of the following binomials?</t>
  </si>
  <si>
    <t>9x  4</t>
  </si>
  <si>
    <t>9x 2</t>
  </si>
  <si>
    <t>9x + 4</t>
  </si>
  <si>
    <t>40x  12</t>
  </si>
  <si>
    <t>40x 2</t>
  </si>
  <si>
    <t>Dec.2016.14</t>
  </si>
  <si>
    <t>14. Given that sin2x = 4/13, what is cos2x?</t>
  </si>
  <si>
    <t>13/9</t>
  </si>
  <si>
    <t>13/4</t>
  </si>
  <si>
    <t>Dec.2016.15</t>
  </si>
  <si>
    <t>15. In the figure below, all of the small squares are equal in area, and the area of rectangle ABCD is 1 square unit. Which of the following expressions represents the area, in square units of the shaded region?</t>
  </si>
  <si>
    <t>â…› * â…š</t>
  </si>
  <si>
    <t>â…› * â…ž</t>
  </si>
  <si>
    <t>â…ž * â…™</t>
  </si>
  <si>
    <t>â…ž * â…š</t>
  </si>
  <si>
    <t>Dec.2016.16</t>
  </si>
  <si>
    <t>16. In (triangle)ABC shown below, the measure of (angle)A is 48Â°, and (line)AB â‰… (line)AC. What is the measure of (angle)C?</t>
  </si>
  <si>
    <t>52Â°</t>
  </si>
  <si>
    <t>Dec.2016.17</t>
  </si>
  <si>
    <t>17. The first 5 terms of a sequence are given in the table below. The sequence is defined by setting a1 = 9 and an = an-1 + (n - 1) for n â‰¥ 2. What is the sixth term, a6 , of this sequence?</t>
  </si>
  <si>
    <t>Dec.2016.18</t>
  </si>
  <si>
    <t>18. In the standard (x, y) coordinate plane, the line represented by which of the following equations goes through (0,7) and is parallel to the line represented by y= -2x â€“ 4?</t>
  </si>
  <si>
    <t>G. y = -2x + 7</t>
  </si>
  <si>
    <t>H. y = Â½x â€“ 7</t>
  </si>
  <si>
    <t>J. y â€“ Â½x + 7</t>
  </si>
  <si>
    <t>K. y = 7x â€“ 4</t>
  </si>
  <si>
    <t>Dec.2016.19</t>
  </si>
  <si>
    <t>19. A scale drawing of Corinneâ€™s bedroom floor is shown below. All given dimensions are in feet, and all intersecting line segments shown are perpendicular. Corinne wants to completely cover the floor with square hardwood tiles. Each tile has a side length of 1 foot, and no tiles will be cut. How many tiles will Corinne need to cover the floor?</t>
  </si>
  <si>
    <t>Dec.2016.20</t>
  </si>
  <si>
    <t>20. A survey about 3 issues affecting Bluff City Park was given to 60 residents. The results of the survey are shown below. Assume that the results in the table accurately predict the response ratios for the townâ€™s 1,200 residents. How many of the 1,200 residents would respond No on the curfew issue?</t>
  </si>
  <si>
    <t>G. 300</t>
  </si>
  <si>
    <t>H. 600</t>
  </si>
  <si>
    <t>J. 680</t>
  </si>
  <si>
    <t>K. 960</t>
  </si>
  <si>
    <t>Dec.2016.21</t>
  </si>
  <si>
    <t>21. In the standard (x,y) coordinate plane, the graph of the line 3x â€“ 4y = d passes through the point (-5,6). What is the value of d?</t>
  </si>
  <si>
    <t>B. -9</t>
  </si>
  <si>
    <t>C. 2</t>
  </si>
  <si>
    <t>D. 9</t>
  </si>
  <si>
    <t>E. 38</t>
  </si>
  <si>
    <t>Dec.2016.22</t>
  </si>
  <si>
    <t>22. Given u and v such that (a2)u = a12 and (av)2 = a8 for all positive a, what is au+v?</t>
  </si>
  <si>
    <t>a10</t>
  </si>
  <si>
    <t>a16</t>
  </si>
  <si>
    <t>a20</t>
  </si>
  <si>
    <t>a24</t>
  </si>
  <si>
    <t>Dec.2016.23</t>
  </si>
  <si>
    <t>23. In the standard (x,y) coordinate plane, a translation maps a point (x,y) to its image (x â€“ 5, y + 3). To what image does this translation map (-3, -2) ?</t>
  </si>
  <si>
    <t>B. (-8, 1)</t>
  </si>
  <si>
    <t>C. (-2, 1)</t>
  </si>
  <si>
    <t>D. (2, -5)</t>
  </si>
  <si>
    <t>E. (2, 1)</t>
  </si>
  <si>
    <t>Dec.2016.24</t>
  </si>
  <si>
    <t>24. Given x = (4a + b)/3, which of the following expressions is equivalent to b?</t>
  </si>
  <si>
    <t>3x + 4a</t>
  </si>
  <si>
    <t>x - (4a)/3</t>
  </si>
  <si>
    <t>(x/3) - 4a</t>
  </si>
  <si>
    <t>(x - 4a)/3</t>
  </si>
  <si>
    <t>Dec.2016.25</t>
  </si>
  <si>
    <t>25. Matt purchased a 60-foot-long roll of chain-link fence. He used the entire roll of fence to construct a rectangular pen for his dog. Given that the pen is 12 feet wide, what is its length, in feet?</t>
  </si>
  <si>
    <t>Dec.2016.26</t>
  </si>
  <si>
    <t>26. Angle (angle)JKL is shown below with the given lengths in coordinate units. What is the measure of (angle)JKL in radians?</t>
  </si>
  <si>
    <t>3/(2Ï€)</t>
  </si>
  <si>
    <t>Ï€/3</t>
  </si>
  <si>
    <t>(2Ï€)/3</t>
  </si>
  <si>
    <t>(4Ï€)/3</t>
  </si>
  <si>
    <t>Dec.2016.27</t>
  </si>
  <si>
    <t>27. A rectangle is 3rad5 meters wide and 5rad5 meters long. What is the area, in square meters, of the rectangle?</t>
  </si>
  <si>
    <t>16rad5</t>
  </si>
  <si>
    <t>15rad5</t>
  </si>
  <si>
    <t>8rad10</t>
  </si>
  <si>
    <t>8rad5</t>
  </si>
  <si>
    <t>Dec.2016.28</t>
  </si>
  <si>
    <t>28. Which of the following operations will produce the largest result when substituted for the blank in the expressions 11 _____ (-1/83) ?</t>
  </si>
  <si>
    <t>G. Divided by</t>
  </si>
  <si>
    <t>H. Minus</t>
  </si>
  <si>
    <t>J. Plus</t>
  </si>
  <si>
    <t>K. Multiplied by</t>
  </si>
  <si>
    <t>Dec.2016.29</t>
  </si>
  <si>
    <t>29. In Westville on Tuesday, the high temperature was 30Â°C and the low temperature was 20Â°C. What was the difference between the high and low temperatures, in degrees Fahrenheit?</t>
  </si>
  <si>
    <t>5 5/9Â°F</t>
  </si>
  <si>
    <t>10Â°F</t>
  </si>
  <si>
    <t>12 2/9Â°F</t>
  </si>
  <si>
    <t>18Â°F</t>
  </si>
  <si>
    <t>Dec.2016.30</t>
  </si>
  <si>
    <t>30. A committee will be selected from a group of 12 women and 18 men. The committee will consist of 5 women and 5 men. Which of the following expressions gives the number of different committees that could be selected from these 30 people?</t>
  </si>
  <si>
    <t>G. (12P5)(18P5)</t>
  </si>
  <si>
    <t>H. 30C10</t>
  </si>
  <si>
    <t>J. (30C5)(30C5)</t>
  </si>
  <si>
    <t>K. (12C5)(18C5)</t>
  </si>
  <si>
    <t>Dec.2016.31</t>
  </si>
  <si>
    <t>31. Which of the following expressions is equal to 3 / (4 â€“ rad5) ?</t>
  </si>
  <si>
    <t>B. 3/7</t>
  </si>
  <si>
    <t>C. (12 â€“ 3rad5) / 21</t>
  </si>
  <si>
    <t>D. (12 + rad15) / 11</t>
  </si>
  <si>
    <t>E. (12 + 3rad5) / 11</t>
  </si>
  <si>
    <t>Dec.2016.32</t>
  </si>
  <si>
    <t>32) When it was constructed 4,500 years ago, the Great Pyramid in Egypt had a height of 147 meters and contained roughly 2.3 million stone blocks. It is estimated that 5.5 million tons of limestone, 8,000 tons of granite, and 500,000 tons of mortar were used in its construction. In the side view shown below, an ancient observer found the angle of elevation at D to the top of the pyramid to be 39Â°. The diagonals of the pyramidâ€™s square base, shown below, intersect at C. When written in scientific notation, which of the following expressions is equal to the number of blocks used to construct the pyramid?</t>
  </si>
  <si>
    <t>G. 7.8 x 106</t>
  </si>
  <si>
    <t>H. 8.3 x 106</t>
  </si>
  <si>
    <t>J. 23 x 105</t>
  </si>
  <si>
    <t>K. 78 x 105</t>
  </si>
  <si>
    <t>Dec.2016.33</t>
  </si>
  <si>
    <t>33. When it was constructed 4,500 years ago, the Great Pyramid in Egypt had a height of 147 meters and contained roughly 2.3 million stone blocks. It is estimated that 5.5 million tons of limestone, 8,000 tons of granite, and 500,000 tons of mortar were used in its construction. In the side view shown below, an ancient observer found the angle of elevation at D to the top of the pyramid to be 39Â°. The diagonals of the pyramidâ€™s square base, shown below, intersect at C. The perimeter of the pyramidâ€™s base was 920 meters when construction was completed. At that time, which of the following values is closest to the length, in meters, of each diagonal of the base?</t>
  </si>
  <si>
    <t>Dec.2016.34</t>
  </si>
  <si>
    <t>34) When it was constructed 4,500 years ago, the Great Pyramid in Egypt had a height of 147 meters and contained roughly 2.3 million stone blocks. It is estimated that 5.5 million tons of limestone, 8,000 tons of granite, and 500,000 tons of mortar were used in its construction. In the side view shown below, an ancient observer found the angle of elevation at D to the top of the pyramid to be 39Â°. The diagonals of the pyramidâ€™s square base, shown below, intersect at C.</t>
  </si>
  <si>
    <t>147tan39Â°</t>
  </si>
  <si>
    <t>147/(cos39Â°)</t>
  </si>
  <si>
    <t>147/(sin39Â°)</t>
  </si>
  <si>
    <t>147/(tan39Â°)</t>
  </si>
  <si>
    <t>Dec.2016.35</t>
  </si>
  <si>
    <t>35. In (triangle)ABC, AB = 6cm, AC = 12cm, m(angle)A = 60Â°, and (line)AC is the longest side. Which of the following statements about the measures of the angles in (triangle)ABC must be true? (Note: m(angle)X denotes the measure of angle X).</t>
  </si>
  <si>
    <t>m(angle)B &gt; m(angle)A &gt; m(angle)C</t>
  </si>
  <si>
    <t>m(angle)B = m(angle)C &gt; m(angle)A</t>
  </si>
  <si>
    <t>m(angle)B &gt; m(angle)C = m(angle)A</t>
  </si>
  <si>
    <t>m(angle)C &gt; m(angle)A &gt; m(angle)B</t>
  </si>
  <si>
    <t>Dec.2016.36</t>
  </si>
  <si>
    <t>36. Erika is landscaping her front yard. The yard, which is level, has the shape of a rectangle that is 60 feet wide by 80 feet long. To cover the yard with a layer of topsoil having a uniform depth of 4 inches (â…“ foot). Erika needs to use how many cubic feet of topsoil?</t>
  </si>
  <si>
    <t>Dec.2016.37</t>
  </si>
  <si>
    <t>37. Suzanne and Chad are going to bake and deliver cookies to college students during final exam week. They estimate it will cost $4 for the ingredients to make each batch of cookies and $50 to buy the mixer, bowls, and other utensils they will need. They decide to sell the cookies for $5 per batch. Assume they have no other expenses. Which of the following equations represent the profit, P dollars, they will make on b batches of cookies?</t>
  </si>
  <si>
    <t>P = 54b - 5</t>
  </si>
  <si>
    <t>P = 55b - 4</t>
  </si>
  <si>
    <t>P = -b + 50</t>
  </si>
  <si>
    <t>P = b -50</t>
  </si>
  <si>
    <t>Dec.2016.38</t>
  </si>
  <si>
    <t>38. The sum of measures of (angle)A and (angle)B is 90Â°. The sum of the measures of (angle)A and (angle)C is 180Â°. The sum of the measures of (angle)B and (angle)D is 180Â°. What is the sum of the measures of (angle)C and (angle)D ?</t>
  </si>
  <si>
    <t>G. 90Â°</t>
  </si>
  <si>
    <t>H. 180Â°</t>
  </si>
  <si>
    <t>J. 270Â°</t>
  </si>
  <si>
    <t>K. 360Â°</t>
  </si>
  <si>
    <t>Dec.2016.39</t>
  </si>
  <si>
    <t>39. The figure below shows the top view of the Santana familyâ€™s house and yard. The Santanaâ€™s rectangular house is 40 feet wide and 30 feet long, and their rectangular yard is 75 feet wide and 100 feet long. The Santanas have a rectangular garden in the back corner of their yard that is 30 feet wide and 25 feet long. The garden currently contains 48 flower bulbs: 10 tulip bulbs, 18 daffodil bulbs, and 20 crocus bulbs. The yard will be enclosed by a fence and the back side of the house. The fence will begin at one back corner of the house and will end at the other. What is the minimum number of feet of fencing needed to enclose the yard?</t>
  </si>
  <si>
    <t>Dec.2016.40</t>
  </si>
  <si>
    <t>40. The figure below shows the top view of the Santana familyâ€™s house and yard. The Santanaâ€™s rectangular house is 40 feet wide and 30 feet long, and their rectangular yard is 75 feet wide and 100 feet long. The Santanas have a rectangular garden in the back corner of their yard that is 30 feet wide and 25 feet long. The garden currently contains 48 flower bulbs: 10 tulip bulbs, 18 daffodil bulbs, and 20 crocus bulbs. The area of the garden is what percent of the area of the yard?</t>
  </si>
  <si>
    <t>G. 10%</t>
  </si>
  <si>
    <t>H. 11%</t>
  </si>
  <si>
    <t>J. 25%</t>
  </si>
  <si>
    <t>K. 40%</t>
  </si>
  <si>
    <t>Dec.2016.41</t>
  </si>
  <si>
    <t>41) The figure below shows the top view of the Santana familyâ€™s house and ard. The Santanaâ€™s rectangular house is 40 feet wide and 30 feet long, and their rectangular yard is 75 feet wide and 100 feet long. The Santanas have a rectangular garden in the back corner of their yard that is 30 feet wide and 25 feet long. The garden currently contains 48 flower bulbs: 10 tulip bulbs, 18 daffodil bulbs, and 20 crocus bulbs. Beginning next year, Mr. Santana will increase the number of bulbs in the garden each year so that the numbers from a geometric sequence. In 3 years, there will be 162 bulbs in the garden. By what factor will the number of bulbs be multiplied each year?</t>
  </si>
  <si>
    <t>B. 1.5</t>
  </si>
  <si>
    <t>C. 3.375</t>
  </si>
  <si>
    <t>D. 4.85</t>
  </si>
  <si>
    <t>Dec.2016.42</t>
  </si>
  <si>
    <t>42. Suspended from the ceiling is a weight on a large spring that is oscillating up and down. The distance, d inches, between the location of the center of the mass of the weight after t seconds and the weightâ€™s equilibrium location at t = 0 is modeled by the function d = 5sin(4Ï€t). What is the amplitude of the function?</t>
  </si>
  <si>
    <t>Dec.2016.43</t>
  </si>
  <si>
    <t>43. Given that i2 = -1 and that k is a positive integer, what is the value of i(4k + 2)?</t>
  </si>
  <si>
    <t>i</t>
  </si>
  <si>
    <t>Dec.2016.44</t>
  </si>
  <si>
    <t>44. Ling asked 11 people how many text messages each of them sent last week. Each of the 11 responses was in one of the intervals given in the table below. Which interval contains the median of the data?</t>
  </si>
  <si>
    <t>41-50</t>
  </si>
  <si>
    <t>51-60</t>
  </si>
  <si>
    <t>61-70</t>
  </si>
  <si>
    <t>71-80</t>
  </si>
  <si>
    <t>Dec.2016.45</t>
  </si>
  <si>
    <t>45. For all real numbers a, b, and c, which of the following expressions is equal to |a - b - c|?</t>
  </si>
  <si>
    <t>|a + b - c|</t>
  </si>
  <si>
    <t>|a - b + c|</t>
  </si>
  <si>
    <t>|-a +b + c|</t>
  </si>
  <si>
    <t>|-a - b - c|</t>
  </si>
  <si>
    <t>Dec.2016.46</t>
  </si>
  <si>
    <t>46. Given g(x) = (x + 1)/(x2), which of the following expressions is equal to g(x â€“ 1) for all x in its domain?</t>
  </si>
  <si>
    <t>G. (x)/(x2 â€“ 1)</t>
  </si>
  <si>
    <t>H. (x)/(2x â€“ 2)</t>
  </si>
  <si>
    <t>J. (x + 1)/(x â€“ 1)</t>
  </si>
  <si>
    <t>K. (-x2 + x + 1)/(x2)</t>
  </si>
  <si>
    <t>Dec.2016.47</t>
  </si>
  <si>
    <t>47. A circle with radius 10 cm is divided into 3 congruent arcs. What is the length, in centimeters, of each of the 3 arcs?</t>
  </si>
  <si>
    <t>(20Ï€)/3</t>
  </si>
  <si>
    <t>(40Ï€)/3</t>
  </si>
  <si>
    <t>20Ï€</t>
  </si>
  <si>
    <t>Dec.2016.48</t>
  </si>
  <si>
    <t>48. Consider all positive integers that are multiples of 20 and that are less than or equal to 300. What fraction of those integers are multiples of 15?</t>
  </si>
  <si>
    <t>â…•</t>
  </si>
  <si>
    <t>Dec.2016.49</t>
  </si>
  <si>
    <t>49. In the figure below, ABCD is a trapezoid with (line)AE perpendicular to (line)AB; (line) AE is 10 units long; and (line) DC is 28 units long. IF the area of right triangle (triangle)EBA is 60 square units, what is the area, in square units, of trapezoid ABCD?</t>
  </si>
  <si>
    <t>Dec.2016.50</t>
  </si>
  <si>
    <t>50) The fraction 2/7 is equivalent to 0.. What is the digit in the 1,001st decimal place of 0.? (Note: The digit in the 4th decimal place of 0.  is 4.)</t>
  </si>
  <si>
    <t>Dec.2016.51</t>
  </si>
  <si>
    <t>51. The 3 lines with equations y = 4, x = -3, and y = x, respectively, bound a unique triangular region in the standard (x,y) coordinate plane. Which of the following descriptions is the best classification of this triangle?</t>
  </si>
  <si>
    <t>B. Acute Isosceles</t>
  </si>
  <si>
    <t>C. Right Isosceles</t>
  </si>
  <si>
    <t>D. Acute Scalene</t>
  </si>
  <si>
    <t>E. Right Scalene</t>
  </si>
  <si>
    <t>Dec.2016.52</t>
  </si>
  <si>
    <t>52. At what point in the standard (x, y) coordinate plane do the asymptotes of the function y = (2x(x + 2))/(x â€“ 3), graphed below, intersect?</t>
  </si>
  <si>
    <t>G. (7/3, 10)</t>
  </si>
  <si>
    <t>H. (3, 10)</t>
  </si>
  <si>
    <t>J. (3, 16)</t>
  </si>
  <si>
    <t>K. (3, 31)</t>
  </si>
  <si>
    <t>Dec.2016.53</t>
  </si>
  <si>
    <t>53. The employees at a hotel reservation center assign an 8-digit confirmation number (CN) to each customer making a reservation. The first digit in each CN is 8. The other 7 digits can be any digit 0 through 9, and digits may repeat. How many possible 8-digit CNs are there?</t>
  </si>
  <si>
    <t>Dec.2016.54</t>
  </si>
  <si>
    <t>54) Which of the following number line graphs represents all values in the domain of the function y = log10(x2 â€“ 4x + 3)?</t>
  </si>
  <si>
    <t>G. image</t>
  </si>
  <si>
    <t>H. image</t>
  </si>
  <si>
    <t>J. image</t>
  </si>
  <si>
    <t>K. image</t>
  </si>
  <si>
    <t>Dec.2016.55</t>
  </si>
  <si>
    <t>55. What is the determinant of the matrix shown below? [Image]</t>
  </si>
  <si>
    <t>C. -1</t>
  </si>
  <si>
    <t>D. -25</t>
  </si>
  <si>
    <t>E. -31</t>
  </si>
  <si>
    <t>Dec.2016.56</t>
  </si>
  <si>
    <t>56. At Wafer Technologies, identification codes each consist of the following sequence: 1 digit, 4 letters, 1 digit. For any 1 code, the digits (0-9) may be the same, but the letters, each from the English alphabet, must all be different. Which of the following expressions gives the probability that a randomly selected identification code contains the word MATH, spelled correctly?</t>
  </si>
  <si>
    <t>G. 102 / 102(26)(25)(24)(23)</t>
  </si>
  <si>
    <t>H. 102 / 10(9)(26)(25)(24)(23)</t>
  </si>
  <si>
    <t>J. 102(4)(3)(2)(1) / 102(264)</t>
  </si>
  <si>
    <t>K. 102(4)(3)(2)(1) / 10(26)(25)(24)(23)</t>
  </si>
  <si>
    <t>Dec.2016.57</t>
  </si>
  <si>
    <t>57. What is the distance, in coordinate units, between (2 + 6i) and (-4 + 3i) in the complex plane?</t>
  </si>
  <si>
    <t>rad13</t>
  </si>
  <si>
    <t>rad45</t>
  </si>
  <si>
    <t>rad85</t>
  </si>
  <si>
    <t>Dec.2016.58</t>
  </si>
  <si>
    <t>58. What is the minimum value of f(x) = | -(x - h)2 + k| - q for each set of positive real numbers, h, k, and q?</t>
  </si>
  <si>
    <t>k - q</t>
  </si>
  <si>
    <t>Dec.2016.59</t>
  </si>
  <si>
    <t>59) Which of the following data sets has the greatest standard deviation?</t>
  </si>
  <si>
    <t>1, 2, 3, 4, 5, 6</t>
  </si>
  <si>
    <t>2, 6, 6, 10, 10, 12</t>
  </si>
  <si>
    <t>5, 5, 5, 5, 5, 5</t>
  </si>
  <si>
    <t>5, 6, 7, 8, 9, 10</t>
  </si>
  <si>
    <t>Dec.2016.60</t>
  </si>
  <si>
    <t>60. The circle with equation x2 + (y - 1)2 = 1 is graphed in the standard (x,y) coordinate plane below. Suppose the circle rolls along the positive x-axis for 2 rotations and then stops. Which of the following is an equation of the circle in its new position?</t>
  </si>
  <si>
    <t>(x + 2Ï€)2 + (y - 1)2 = 1</t>
  </si>
  <si>
    <t>(x + 4Ï€)2 + (y - 1)2 = 1</t>
  </si>
  <si>
    <t>(x - 2Ï€)2 + (y - 1)2 = 1</t>
  </si>
  <si>
    <t>(x - 4Ï€)2 + (y - 1)2 = 1</t>
  </si>
  <si>
    <t>Dec.2017.01</t>
  </si>
  <si>
    <t>December.2017</t>
  </si>
  <si>
    <t>Dec.2017.02</t>
  </si>
  <si>
    <t>Dec.2017.03</t>
  </si>
  <si>
    <t>Dec.2017.04</t>
  </si>
  <si>
    <t>Dec.2017.05</t>
  </si>
  <si>
    <t>Dec.2017.06</t>
  </si>
  <si>
    <t>Dec.2017.07</t>
  </si>
  <si>
    <t>Dec.2017.08</t>
  </si>
  <si>
    <t>Dec.2017.09</t>
  </si>
  <si>
    <t>Dec.2017.10</t>
  </si>
  <si>
    <t>Dec.2017.11</t>
  </si>
  <si>
    <t>Dec.2017.12</t>
  </si>
  <si>
    <t>Dec.2017.13</t>
  </si>
  <si>
    <t>Dec.2017.14</t>
  </si>
  <si>
    <t>Dec.2017.15</t>
  </si>
  <si>
    <t>Dec.2017.16</t>
  </si>
  <si>
    <t>Dec.2017.17</t>
  </si>
  <si>
    <t>Dec.2017.18</t>
  </si>
  <si>
    <t>Dec.2017.19</t>
  </si>
  <si>
    <t>Dec.2017.20</t>
  </si>
  <si>
    <t>Dec.2017.21</t>
  </si>
  <si>
    <t>Dec.2017.22</t>
  </si>
  <si>
    <t>Dec.2017.23</t>
  </si>
  <si>
    <t>Dec.2017.24</t>
  </si>
  <si>
    <t>Dec.2017.25</t>
  </si>
  <si>
    <t>Dec.2017.26</t>
  </si>
  <si>
    <t>Dec.2017.27</t>
  </si>
  <si>
    <t>Dec.2017.28</t>
  </si>
  <si>
    <t>Dec.2017.29</t>
  </si>
  <si>
    <t>Dec.2017.30</t>
  </si>
  <si>
    <t>Dec.2017.31</t>
  </si>
  <si>
    <t>Dec.2017.32</t>
  </si>
  <si>
    <t>Dec.2017.33</t>
  </si>
  <si>
    <t>Dec.2017.34</t>
  </si>
  <si>
    <t>Dec.2017.35</t>
  </si>
  <si>
    <t>Dec.2017.36</t>
  </si>
  <si>
    <t>Dec.2017.37</t>
  </si>
  <si>
    <t>Dec.2017.38</t>
  </si>
  <si>
    <t>Dec.2017.39</t>
  </si>
  <si>
    <t>Dec.2017.40</t>
  </si>
  <si>
    <t>Dec.2017.41</t>
  </si>
  <si>
    <t>Dec.2017.42</t>
  </si>
  <si>
    <t>Dec.2017.43</t>
  </si>
  <si>
    <t>Dec.2017.44</t>
  </si>
  <si>
    <t>Dec.2017.45</t>
  </si>
  <si>
    <t>Dec.2017.46</t>
  </si>
  <si>
    <t>Dec.2017.47</t>
  </si>
  <si>
    <t>Dec.2017.48</t>
  </si>
  <si>
    <t>Dec.2017.49</t>
  </si>
  <si>
    <t>Dec.2017.50</t>
  </si>
  <si>
    <t>Dec.2017.51</t>
  </si>
  <si>
    <t>Dec.2017.52</t>
  </si>
  <si>
    <t>Dec.2017.53</t>
  </si>
  <si>
    <t>Dec.2017.54</t>
  </si>
  <si>
    <t>Dec.2017.55</t>
  </si>
  <si>
    <t>Dec.2017.56</t>
  </si>
  <si>
    <t>Dec.2017.57</t>
  </si>
  <si>
    <t>Dec.2017.58</t>
  </si>
  <si>
    <t>Dec.2017.59</t>
  </si>
  <si>
    <t>Dec.2017.60</t>
  </si>
  <si>
    <t>Dec.2018.01</t>
  </si>
  <si>
    <t>December.2018</t>
  </si>
  <si>
    <t>Dec.2018.02</t>
  </si>
  <si>
    <t>Dec.2018.03</t>
  </si>
  <si>
    <t>Dec.2018.04</t>
  </si>
  <si>
    <t>Dec.2018.05</t>
  </si>
  <si>
    <t>Dec.2018.06</t>
  </si>
  <si>
    <t>Dec.2018.07</t>
  </si>
  <si>
    <t>Dec.2018.08</t>
  </si>
  <si>
    <t>Dec.2018.09</t>
  </si>
  <si>
    <t>Dec.2018.10</t>
  </si>
  <si>
    <t>Dec.2018.11</t>
  </si>
  <si>
    <t>Dec.2018.12</t>
  </si>
  <si>
    <t>Dec.2018.13</t>
  </si>
  <si>
    <t>Dec.2018.14</t>
  </si>
  <si>
    <t>Dec.2018.15</t>
  </si>
  <si>
    <t>Dec.2018.16</t>
  </si>
  <si>
    <t>Dec.2018.17</t>
  </si>
  <si>
    <t>Dec.2018.18</t>
  </si>
  <si>
    <t>Dec.2018.19</t>
  </si>
  <si>
    <t>Dec.2018.20</t>
  </si>
  <si>
    <t>Dec.2018.21</t>
  </si>
  <si>
    <t>Dec.2018.22</t>
  </si>
  <si>
    <t>Dec.2018.23</t>
  </si>
  <si>
    <t>Dec.2018.24</t>
  </si>
  <si>
    <t>Dec.2018.25</t>
  </si>
  <si>
    <t>Dec.2018.26</t>
  </si>
  <si>
    <t>Dec.2018.27</t>
  </si>
  <si>
    <t>Dec.2018.28</t>
  </si>
  <si>
    <t>Dec.2018.29</t>
  </si>
  <si>
    <t>Dec.2018.30</t>
  </si>
  <si>
    <t>Dec.2018.31</t>
  </si>
  <si>
    <t>Dec.2018.32</t>
  </si>
  <si>
    <t>Dec.2018.33</t>
  </si>
  <si>
    <t>Dec.2018.34</t>
  </si>
  <si>
    <t>Dec.2018.35</t>
  </si>
  <si>
    <t>Dec.2018.36</t>
  </si>
  <si>
    <t>Dec.2018.37</t>
  </si>
  <si>
    <t>Dec.2018.38</t>
  </si>
  <si>
    <t>Dec.2018.39</t>
  </si>
  <si>
    <t>Dec.2018.40</t>
  </si>
  <si>
    <t>Dec.2018.41</t>
  </si>
  <si>
    <t>Dec.2018.42</t>
  </si>
  <si>
    <t>Dec.2018.43</t>
  </si>
  <si>
    <t>Dec.2018.44</t>
  </si>
  <si>
    <t>Dec.2018.45</t>
  </si>
  <si>
    <t>Dec.2018.46</t>
  </si>
  <si>
    <t>Dec.2018.47</t>
  </si>
  <si>
    <t>Dec.2018.48</t>
  </si>
  <si>
    <t>Dec.2018.49</t>
  </si>
  <si>
    <t>Dec.2018.50</t>
  </si>
  <si>
    <t>Dec.2018.51</t>
  </si>
  <si>
    <t>Dec.2018.52</t>
  </si>
  <si>
    <t>Dec.2018.53</t>
  </si>
  <si>
    <t>Dec.2018.54</t>
  </si>
  <si>
    <t>Dec.2018.55</t>
  </si>
  <si>
    <t>Dec.2018.56</t>
  </si>
  <si>
    <t>Dec.2018.57</t>
  </si>
  <si>
    <t>Dec.2018.58</t>
  </si>
  <si>
    <t>Dec.2018.59</t>
  </si>
  <si>
    <t>Dec.2018.60</t>
  </si>
  <si>
    <t>Dec.2021.01</t>
  </si>
  <si>
    <t>December.2021</t>
  </si>
  <si>
    <t>Dec.2021.02</t>
  </si>
  <si>
    <t>Dec.2021.03</t>
  </si>
  <si>
    <t>Dec.2021.04</t>
  </si>
  <si>
    <t>Dec.2021.05</t>
  </si>
  <si>
    <t>Dec.2021.06</t>
  </si>
  <si>
    <t>Dec.2021.07</t>
  </si>
  <si>
    <t>Dec.2021.08</t>
  </si>
  <si>
    <t>Dec.2021.09</t>
  </si>
  <si>
    <t>Dec.2021.10</t>
  </si>
  <si>
    <t>Dec.2021.11</t>
  </si>
  <si>
    <t>Dec.2021.12</t>
  </si>
  <si>
    <t>Dec.2021.13</t>
  </si>
  <si>
    <t>Dec.2021.14</t>
  </si>
  <si>
    <t>Dec.2021.15</t>
  </si>
  <si>
    <t>Dec.2021.16</t>
  </si>
  <si>
    <t>Dec.2021.17</t>
  </si>
  <si>
    <t>Dec.2021.18</t>
  </si>
  <si>
    <t>Dec.2021.19</t>
  </si>
  <si>
    <t>Dec.2021.20</t>
  </si>
  <si>
    <t>Dec.2021.21</t>
  </si>
  <si>
    <t>Dec.2021.22</t>
  </si>
  <si>
    <t>Dec.2021.23</t>
  </si>
  <si>
    <t>Dec.2021.24</t>
  </si>
  <si>
    <t>Dec.2021.25</t>
  </si>
  <si>
    <t>Dec.2021.26</t>
  </si>
  <si>
    <t>Dec.2021.27</t>
  </si>
  <si>
    <t>Dec.2021.28</t>
  </si>
  <si>
    <t>Dec.2021.29</t>
  </si>
  <si>
    <t>Dec.2021.30</t>
  </si>
  <si>
    <t>Dec.2021.31</t>
  </si>
  <si>
    <t>Dec.2021.32</t>
  </si>
  <si>
    <t>Dec.2021.33</t>
  </si>
  <si>
    <t>Dec.2021.34</t>
  </si>
  <si>
    <t>Dec.2021.35</t>
  </si>
  <si>
    <t>Dec.2021.36</t>
  </si>
  <si>
    <t>Dec.2021.37</t>
  </si>
  <si>
    <t>Dec.2021.38</t>
  </si>
  <si>
    <t>Dec.2021.39</t>
  </si>
  <si>
    <t>Dec.2021.40</t>
  </si>
  <si>
    <t>Dec.2021.41</t>
  </si>
  <si>
    <t>Dec.2021.42</t>
  </si>
  <si>
    <t>Dec.2021.43</t>
  </si>
  <si>
    <t>Dec.2021.44</t>
  </si>
  <si>
    <t>Dec.2021.45</t>
  </si>
  <si>
    <t>Dec.2021.46</t>
  </si>
  <si>
    <t>Dec.2021.47</t>
  </si>
  <si>
    <t>Dec.2021.48</t>
  </si>
  <si>
    <t>Dec.2021.49</t>
  </si>
  <si>
    <t>Dec.2021.50</t>
  </si>
  <si>
    <t>Dec.2021.51</t>
  </si>
  <si>
    <t>Dec.2021.52</t>
  </si>
  <si>
    <t>Dec.2021.53</t>
  </si>
  <si>
    <t>Dec.2021.54</t>
  </si>
  <si>
    <t>Dec.2021.55</t>
  </si>
  <si>
    <t>Dec.2021.56</t>
  </si>
  <si>
    <t>Dec.2021.57</t>
  </si>
  <si>
    <t>Dec.2021.58</t>
  </si>
  <si>
    <t>Dec.2021.59</t>
  </si>
  <si>
    <t>Dec.2021.60</t>
  </si>
  <si>
    <t>Jun.2015.01</t>
  </si>
  <si>
    <t>June.2015</t>
  </si>
  <si>
    <t>1. Which of the following expressions is equivalent to a(4 â€“ a) â€“ 5(a + 7) ?</t>
  </si>
  <si>
    <t>A. -2a â€“ 35</t>
  </si>
  <si>
    <t>B. -2a + 7</t>
  </si>
  <si>
    <t>C. â€“a2 â€“ a + 7</t>
  </si>
  <si>
    <t>D. â€“a2 â€“ a + 7</t>
  </si>
  <si>
    <t>E. -2a3 â€“ 35</t>
  </si>
  <si>
    <t>Jun.2015.02</t>
  </si>
  <si>
    <t>2. Which of the following inequalities orders the numbers 0.2, 0.03, and Â¼ from least to greatest?</t>
  </si>
  <si>
    <t>0.2 &lt; 0.03 &lt; Â¼</t>
  </si>
  <si>
    <t>0.03 &lt; 0.2 &lt; Â¼</t>
  </si>
  <si>
    <t>0.03 &lt; Â¼ &lt; 0.2</t>
  </si>
  <si>
    <t>Â¼ &lt; 0.03 &lt; 0.2</t>
  </si>
  <si>
    <t>Â¼ &lt; 0.2 &lt; 0.03</t>
  </si>
  <si>
    <t>Jun.2015.03</t>
  </si>
  <si>
    <t>3. If x2 + 4 = 29, then x2 - 4 = ?</t>
  </si>
  <si>
    <t>rad21</t>
  </si>
  <si>
    <t>Jun.2015.04</t>
  </si>
  <si>
    <t>4. In the figure below, (triangle)QRS is equilateral, side (line)QR is bisected by T, and side (line)QS is bisected by U. What is the degree measure of (angle)TUS?</t>
  </si>
  <si>
    <t>120Â°</t>
  </si>
  <si>
    <t>135Â°</t>
  </si>
  <si>
    <t>150Â°</t>
  </si>
  <si>
    <t>Jun.2015.05</t>
  </si>
  <si>
    <t>5. A line in the standard (x,y) coordinate plane passes through the points (-3,4) and (2,-5). The slope of the line:</t>
  </si>
  <si>
    <t>is positive.</t>
  </si>
  <si>
    <t>is zero.</t>
  </si>
  <si>
    <t>is negative.</t>
  </si>
  <si>
    <t>is undefined.</t>
  </si>
  <si>
    <t>cannot be determined from the given information.</t>
  </si>
  <si>
    <t>Jun.2015.06</t>
  </si>
  <si>
    <t>6. The square root of a certain number is approximately 9.2371. The certain number between what 2 integers?</t>
  </si>
  <si>
    <t>3 and 4</t>
  </si>
  <si>
    <t>4 and 5</t>
  </si>
  <si>
    <t>9 and 10</t>
  </si>
  <si>
    <t>18 and 19</t>
  </si>
  <si>
    <t>81 and 99</t>
  </si>
  <si>
    <t>Jun.2015.07</t>
  </si>
  <si>
    <t>8. When points A and B(-3,4) and graphed in the standard (x,y) coordinate plane below, the midpoint of (line)AB will be (1,2). What will be the coordinate of points A?</t>
  </si>
  <si>
    <t>(-7,6)</t>
  </si>
  <si>
    <t>(-2,1)</t>
  </si>
  <si>
    <t>(-1,3)</t>
  </si>
  <si>
    <t>(-1,8)</t>
  </si>
  <si>
    <t>(5,0)</t>
  </si>
  <si>
    <t>Jun.2015.08</t>
  </si>
  <si>
    <t>9. Andrea manages a company that currently has 116 customers, which is 8 more than twice the number of customers the company had 1 year ago. How many customers did the company have 1 year ago?</t>
  </si>
  <si>
    <t>Jun.2015.09</t>
  </si>
  <si>
    <t>10) Joseph will have 200-foot-long fence installed around his yard. The A+ Fence Company charges a $500.00 fee, plus a set amount per foot of fence. The A+ Fence Company has given Joseph an estimate of $2,200.00 to install the fence around his yard. What is the set amount per foot of fence?</t>
  </si>
  <si>
    <t>F. $4.00</t>
  </si>
  <si>
    <t>G. $4.80</t>
  </si>
  <si>
    <t>H. $8.50</t>
  </si>
  <si>
    <t>J. $11.00</t>
  </si>
  <si>
    <t>K. $13.50</t>
  </si>
  <si>
    <t>Jun.2015.10</t>
  </si>
  <si>
    <t>Jun.2015.11</t>
  </si>
  <si>
    <t>11. Which of the following expressions is equivalent to (3x + 6)(2x - 1)?</t>
  </si>
  <si>
    <t>15x - 6</t>
  </si>
  <si>
    <t>15x - 1</t>
  </si>
  <si>
    <t>6x2 - 6</t>
  </si>
  <si>
    <t>6x2 + 9x â€“ 6</t>
  </si>
  <si>
    <t>6x2 + 12x â€“ 6</t>
  </si>
  <si>
    <t>Jun.2015.12</t>
  </si>
  <si>
    <t>12. Carrieâ€™s Chocolate Shop and Tamikaâ€™s Treat Shop both sell candy in boxes. The table below lists the price (the total amount the customer pays) of each box of candy sold at the shops. For each shop, there is a linear relationship between the price of a box of candies and the number of candies in that box. These are the only numbers of candies that can be purchased at shops. Jeremy has $10.00 in quarters to spend on candy. What is the maximum number of quarter he would have left after paying for a box of 25 candies at Tamikaâ€™s Treat Shop? (Note: Each quarter is worth $0.25)</t>
  </si>
  <si>
    <t>G. 17</t>
  </si>
  <si>
    <t>H. 22</t>
  </si>
  <si>
    <t>J. 23</t>
  </si>
  <si>
    <t>K. 30</t>
  </si>
  <si>
    <t>Jun.2015.13</t>
  </si>
  <si>
    <t>13. Students studying motion observed a cart rolling at a constant rate along a straight line. The table below gives the distance, d feet, the cart was from a reference point at 1-second intervals from t = 0 seconds to t = 5 seconds. Which of the following equations represents this relationship between d and t?</t>
  </si>
  <si>
    <t>B. d = 5t + 7</t>
  </si>
  <si>
    <t>C. d = 5t + 12</t>
  </si>
  <si>
    <t>D. d = 12t + 5</t>
  </si>
  <si>
    <t>E. d = 29t</t>
  </si>
  <si>
    <t>Jun.2015.14</t>
  </si>
  <si>
    <t>14. Which of the following equations gives the relationship between the price in dollars, c, and the number of candies, n, in a box of candies at Carrieâ€™s Chocolate Shop?</t>
  </si>
  <si>
    <t>G. c = 0.3n</t>
  </si>
  <si>
    <t>H. c = 0.5n + 1.5</t>
  </si>
  <si>
    <t>J. c = n â€“ 3.5</t>
  </si>
  <si>
    <t>K. c = 1.4n â€“ 5.5</t>
  </si>
  <si>
    <t>Jun.2015.15</t>
  </si>
  <si>
    <t>15) Mr. Chang made the true statement â€œAt least 1 student in this class is a section leader in the band.â€ Which of the following statement must be FALSE?</t>
  </si>
  <si>
    <t>Most students in this class are section leaders in the band.</t>
  </si>
  <si>
    <t>Every student in this class is a section leader in the band.</t>
  </si>
  <si>
    <t>Some students in this class are not section leaders in the band.</t>
  </si>
  <si>
    <t>No student in this class is a section leader in the band.</t>
  </si>
  <si>
    <t>Jun.2015.16</t>
  </si>
  <si>
    <t>16. In the figure below, vertices D and F of (triangle)DEF lie on (line)CG, the measure of (angle)CDE is 148Â°, and the measure of (angle)EFG is 140Â°. What is the measure of (angle)DEF?</t>
  </si>
  <si>
    <t>98Â°</t>
  </si>
  <si>
    <t>100Â°</t>
  </si>
  <si>
    <t>116Â°</t>
  </si>
  <si>
    <t>Jun.2015.17</t>
  </si>
  <si>
    <t>17. A company ships notepads in rectangular boxes that each have inside dimensions measuring 9 inches long, 9 inches wide, and 12 inches tall. Each notepad is in the shape of a cube with an edge length of 3 inches. What is the maximum number of notepads that will fit in 1 closed box?</t>
  </si>
  <si>
    <t>B. 11</t>
  </si>
  <si>
    <t>D. 22</t>
  </si>
  <si>
    <t>E. 36</t>
  </si>
  <si>
    <t>Jun.2015.18</t>
  </si>
  <si>
    <t>18. The function f is defined as f(x) = -4x3 -4x2. What is the f(-4) ?</t>
  </si>
  <si>
    <t>G. -192</t>
  </si>
  <si>
    <t>H. 16</t>
  </si>
  <si>
    <t>J. 192</t>
  </si>
  <si>
    <t>K. 320</t>
  </si>
  <si>
    <t>Jun.2015.19</t>
  </si>
  <si>
    <t>19. Which of the following (x,y) pairs is the solution for the system of equations x + 2y = 4 and -2x + y = 7?</t>
  </si>
  <si>
    <t>B. (-1,2.5)</t>
  </si>
  <si>
    <t>C. (1, 1.5)</t>
  </si>
  <si>
    <t>D. (2,1)</t>
  </si>
  <si>
    <t>E. (4,0)</t>
  </si>
  <si>
    <t>Jun.2015.20</t>
  </si>
  <si>
    <t>20. The floor plan of Helenaâ€™s kitchen is shown in the figure below; the given dimensions are in feet. Helena will install baseboard along the bottom of each wall (shown by solid lines in the floor plan). According to the floor plan, which of the following distances is closest to the perimeter, in feet, of Helenaâ€™s kitchen?</t>
  </si>
  <si>
    <t>Jun.2015.21</t>
  </si>
  <si>
    <t>21. A 5-inch-by-7-inch photograph was cut to fit exactly into a 4-inch-by-6-inch-frame. What is the area, in square inches, of the part of the photograph that was cut off?</t>
  </si>
  <si>
    <t>Jun.2015.22</t>
  </si>
  <si>
    <t>22. In the figure shown below (line)AE || (line)DC, (line)AC, and (line)DE intersect at B, and the given length are in feet. What is the length, in feet, of (line)BC?</t>
  </si>
  <si>
    <t>Jun.2015.23</t>
  </si>
  <si>
    <t>23. Given that x â‰¤ 4 and x + y â‰¥  5, what is the LEAST value that y can have?</t>
  </si>
  <si>
    <t>Jun.2015.24</t>
  </si>
  <si>
    <t>24. The circle shown below has below has diameter (line)AD, and points B and C lie on the circle. The measure of (angle)CAD is 30Â°, and the measure of minor arc (arc)CD is 60Â°. What is the measure of minor arc (arc)AC?</t>
  </si>
  <si>
    <t>105Â°</t>
  </si>
  <si>
    <t>Jun.2015.25</t>
  </si>
  <si>
    <t>25. One caution sign flashes every 4 seconds, and another caution sign flashes every 10 seconds. At a certain instant, the 2 signs flash at the same time. How many seconds elapse until the 2 signs next flash at the same time?</t>
  </si>
  <si>
    <t>Jun.2015.26</t>
  </si>
  <si>
    <t>26. For  all nonzero values of a and b, the value of which of the following expressions is always negative?</t>
  </si>
  <si>
    <t>G. -a â€“ b</t>
  </si>
  <si>
    <t>H. |a| + |b|</t>
  </si>
  <si>
    <t>J. |a| - |b|</t>
  </si>
  <si>
    <t>K. -|a| - |b|</t>
  </si>
  <si>
    <t>Jun.2015.27</t>
  </si>
  <si>
    <t>27. Graphed in the same standard (x,y) coordinate plane are a circle and a parabola. The circle has radius 3 and center (0, 0). The parabola has vertex (-3, -2), has a vertical axis of symmetry, and passes through (-2, -1). The circle and the parabola intersect at how many points?</t>
  </si>
  <si>
    <t>Jun.2015.28</t>
  </si>
  <si>
    <t>28. 40% of 250 is equal to 60% of what number?</t>
  </si>
  <si>
    <t>Jun.2015.29</t>
  </si>
  <si>
    <t>29. Which of the following inequalities is equivalent to -2x - 6y &gt; 2y - 4?</t>
  </si>
  <si>
    <t>x &gt; -4y + 2</t>
  </si>
  <si>
    <t>x &lt; 2y + 2</t>
  </si>
  <si>
    <t>x &lt; 4y + 2</t>
  </si>
  <si>
    <t>x &gt; 4y + 2</t>
  </si>
  <si>
    <t>Jun.2015.30</t>
  </si>
  <si>
    <t>30) For an angle with measure Î± in a right triangle, sin Î± = 40/41 and tan Î± = 40/9. What is the value cos Î±?</t>
  </si>
  <si>
    <t>41/9</t>
  </si>
  <si>
    <t>9/(rad1,519)</t>
  </si>
  <si>
    <t>9/(rad3,281)</t>
  </si>
  <si>
    <t>Jun.2015.31</t>
  </si>
  <si>
    <t>Jun.2015.32</t>
  </si>
  <si>
    <t>32. For (triangle)ABC shown below, base (line)AC has a length of 16 inches and altitude (line)BD has a length of 8 inches. The area of a certain square is equal to the area of (triangle)ABC. What is the length, in inches, of a side of the square?</t>
  </si>
  <si>
    <t>Jun.2015.33</t>
  </si>
  <si>
    <t>33. In the figure shown below, ABCD is a rectangle, EFGH is a square, and (line)CD is the diameter of a semicircle. Point K is the midpoint of (line)CD. Point J is the midpoint of both (line)AB and (line)EF. Points E and F lie on (line)AB. The 3 given lengths are in meters. The length of (line)EH is what percent of the length of (line)AD?</t>
  </si>
  <si>
    <t>Jun.2015.34</t>
  </si>
  <si>
    <t>34. In the figure shown below, ABCD is a rectangle, EFGH is a square, and (line)CD is the diameter of a semicircle. Points K is the midpoint of (line)CD. Point J is the midpoint of both (line)AB and (line)EF. Points E and F lie on (line)AB. The 3 given lengths are in meters. What is the length, in meters, of (line)JD?</t>
  </si>
  <si>
    <t>(rad)44</t>
  </si>
  <si>
    <t>(rad)244</t>
  </si>
  <si>
    <t>Jun.2015.35</t>
  </si>
  <si>
    <t>35. In the figure shown below, ABCD is a rectangle, EFGH is a square, and (line)CD is the diameter of a semicircle. Points K is the midpoint of (line)CD. Point J is the midpoint of both (line)AB and (line)EF. Points E and F lie on (line)AB. The 3 given lengths are in meters. What is the length, in meters, of arc (arc)CD?</t>
  </si>
  <si>
    <t>5Ï€</t>
  </si>
  <si>
    <t>6.25Ï€</t>
  </si>
  <si>
    <t>Jun.2015.36</t>
  </si>
  <si>
    <t>36. In the figure shown below, ABCD is a rectangle, EFGH is a square, and (line)CD is the diameter of a semicircle. Point K is the midpoint of (line)CD. Point J is the midpoint of both (line)AB and (line)EF. Points E and F lie on (line)AB. The 3 given lengths are in meters. The figure will be placed in the standard (x,y) coordinate plane so that K is at the origin, (line)AB is parallel to the x-axis, and 1 meter equals 1 coordinate unit. Which of the following values could be the y-coordinate of H?</t>
  </si>
  <si>
    <t>Jun.2015.37</t>
  </si>
  <si>
    <t>37. What is the length, in coordinate units, of the altitude from C to (line)AB in the (triangle)ABC shown in the standard (x,y) coordinate plane below?</t>
  </si>
  <si>
    <t>(rad)10</t>
  </si>
  <si>
    <t>(rad)13</t>
  </si>
  <si>
    <t>Jun.2015.38</t>
  </si>
  <si>
    <t>38) At a local post office, on average, 3 customers are in line when the post office closed each day. The probability, P, that exactly n customers are in line when the post office closes can be modeled by the equation P = 3ne-3 / n! . Given that e-3 â‰ˆ 0.05, which of the following values is closest to the probability that exactly 2 customers are in line when the post office closes?</t>
  </si>
  <si>
    <t>G. 0.11</t>
  </si>
  <si>
    <t>H. 0.15</t>
  </si>
  <si>
    <t>J. 0.23</t>
  </si>
  <si>
    <t>K. 0.45</t>
  </si>
  <si>
    <t>Jun.2015.39</t>
  </si>
  <si>
    <t>39. What is the amplitude of the function f(x) = Â½cos(3x + Ï€)?</t>
  </si>
  <si>
    <t>B. Â½</t>
  </si>
  <si>
    <t>C. 3/2</t>
  </si>
  <si>
    <t>Jun.2015.40</t>
  </si>
  <si>
    <t>40. A sphere with radius x inches has a volume of 12 cubic inches. What is the value of x? (Note: The volume of a sphere with radius r is (4/3)Ï€r3.)</t>
  </si>
  <si>
    <t>3/Ï€</t>
  </si>
  <si>
    <t>cuberoot(9/Ï€)</t>
  </si>
  <si>
    <t>cuberoot(16/Ï€)</t>
  </si>
  <si>
    <t>cuberoot(9Ï€)</t>
  </si>
  <si>
    <t>Jun.2015.41</t>
  </si>
  <si>
    <t>41. For 20 quiz scores in a typing class, the table below gives the frequency of the scores in each score interval. Which score intervals contains the median of the scores?</t>
  </si>
  <si>
    <t>96-100</t>
  </si>
  <si>
    <t>91-95</t>
  </si>
  <si>
    <t>86-90</t>
  </si>
  <si>
    <t>81-85</t>
  </si>
  <si>
    <t>Jun.2015.42</t>
  </si>
  <si>
    <t>42) The angle of elevation to the top of a tree from a spot on level ground 50 feet from the base of the tree is 40Â° . Which of the following is closest to the height of the tree, in feet? (Note: sin 40Â° â‰ˆ 0.64, cos 40Â° â‰ˆ 0.77, tan 40Â° â‰ˆ 0.84)</t>
  </si>
  <si>
    <t>G. 38</t>
  </si>
  <si>
    <t>H. 42</t>
  </si>
  <si>
    <t>J. 60</t>
  </si>
  <si>
    <t>K. 65</t>
  </si>
  <si>
    <t>Jun.2015.43</t>
  </si>
  <si>
    <t>43. After visiting Florida State University during spring break, Francisco rents a car for 2 days to travel around Florida. He has $255 to spend on car rental for the 2 days. Sea Horse Car Rental charges $50 per day and $0.25 per mile. Ocean Blue Car Rental charges $60 per day and $0.20 per mile. Which company, if either, allows him to travel more miles for the 2 days, and how many miles more? (Note: Taxes are already included in the rental charges.)</t>
  </si>
  <si>
    <t>Ocean Blue, 55</t>
  </si>
  <si>
    <t>Ocean Blue, 100</t>
  </si>
  <si>
    <t>Sea Horse, 135</t>
  </si>
  <si>
    <t>Francisco would get the same maximum number of miles from each company.</t>
  </si>
  <si>
    <t>Jun.2015.44</t>
  </si>
  <si>
    <t>44) The table below gives experimental data values for variables x and y. Theory predicts that y varies directly with x. Based on the experimental data, which of the following values is closest to the constant of variation? (Note: The variable y varies directly with the variable x provided that y = kx for some nonzero constant k, called the constant of variation.)</t>
  </si>
  <si>
    <t>G. 0.05</t>
  </si>
  <si>
    <t>H. 3.61</t>
  </si>
  <si>
    <t>J. 15.90</t>
  </si>
  <si>
    <t>K. 20.00</t>
  </si>
  <si>
    <t>Jun.2015.45</t>
  </si>
  <si>
    <t>45. During a snowstorm, the relationship between the depth of accumulated snow, y inches, and the elapsed time, x hours, was modeled by the equation 2x â€“ 5y = -5. One of the following graphs in the standard (x,y) coordinate plane models the equation for positive values of x and y. Which one?</t>
  </si>
  <si>
    <t>B. Image</t>
  </si>
  <si>
    <t>C. Image</t>
  </si>
  <si>
    <t>D. Image</t>
  </si>
  <si>
    <t>E. Image</t>
  </si>
  <si>
    <t>Jun.2015.46</t>
  </si>
  <si>
    <t>46. When graphed in the standard (x,y) coordinate plane, the lines x = -3 and y = x â€“ 5 intersect at what point?</t>
  </si>
  <si>
    <t>G. (2, -5)</t>
  </si>
  <si>
    <t>H. (-3, 2)</t>
  </si>
  <si>
    <t>J. (-3,-5)</t>
  </si>
  <si>
    <t>K. (-3,-8)</t>
  </si>
  <si>
    <t>Jun.2015.47</t>
  </si>
  <si>
    <t>47. For all nonzero values of x, (12x6 â€“ 9x2) / 3x2 = ?</t>
  </si>
  <si>
    <t>4x3 â€“ 3</t>
  </si>
  <si>
    <t>4x4 â€“ 9x2</t>
  </si>
  <si>
    <t>4x4 â€“ 3x</t>
  </si>
  <si>
    <t>4x4 â€“ 3</t>
  </si>
  <si>
    <t>Jun.2015.48</t>
  </si>
  <si>
    <t>48. Four matrices are given below. [Image] Which of the following matrix products is undefined?</t>
  </si>
  <si>
    <t>G. WY</t>
  </si>
  <si>
    <t>H. YZ</t>
  </si>
  <si>
    <t>J. XW</t>
  </si>
  <si>
    <t>K. XZ</t>
  </si>
  <si>
    <t>Jun.2015.49</t>
  </si>
  <si>
    <t>49. A circle, 2 chords, and some lengths, in centimeters, are shown in the figure below, which is not drawn to scale. What is the value of x? (Note: When two chords intersect, the product of the lengths of the segments of one chord equals the product of the lengths of the segments of the other chord.)</t>
  </si>
  <si>
    <t>Jun.2015.50</t>
  </si>
  <si>
    <t>50. If the area of KLMN in the figure below is 12 square centimeters, what is the length, in centimeters, of (line)LM?</t>
  </si>
  <si>
    <t>5rad2</t>
  </si>
  <si>
    <t>6rad2</t>
  </si>
  <si>
    <t>2rad3</t>
  </si>
  <si>
    <t>(12/5)rad3</t>
  </si>
  <si>
    <t>Jun.2015.51</t>
  </si>
  <si>
    <t>51) A teacher assigns each of her 18 students a different integer from 1 through 18. The teacher forms pairs of study partners by using the rule that the sum of the pair of numbers is a perfect square. Assuming the 9 pairs of students follow this rule, the student assigned which number must be paired with the student assigned the number 1?</t>
  </si>
  <si>
    <t>Jun.2015.52</t>
  </si>
  <si>
    <t>52. Given that (x + 2) and (x - 1) are factors of the quadratic expressions below, what are the values of a and b?</t>
  </si>
  <si>
    <t>-4     5</t>
  </si>
  <si>
    <t>-3     1</t>
  </si>
  <si>
    <t>-3     5</t>
  </si>
  <si>
    <t>-1      3</t>
  </si>
  <si>
    <t>Jun.2015.53</t>
  </si>
  <si>
    <t>53. The height above the ground, h units, of an object t seconds after being thrown from the top of a building is given by the equation h = -2t2 + 10t + 48. An equivalent factored form of this equation shows that the object:</t>
  </si>
  <si>
    <t>reaches a maximum height of 3 units.</t>
  </si>
  <si>
    <t>reaches a maximum height of 8 units.</t>
  </si>
  <si>
    <t>reaches the ground at 3 seconds.</t>
  </si>
  <si>
    <t>reaches the ground at 8 seconds.</t>
  </si>
  <si>
    <t>Jun.2015.54</t>
  </si>
  <si>
    <t>54. In the standard (x,y) coordinate plane below, the line through the points (-2,0) and (0,-4) is graphed. Which of the following values is the slope of any line that is in this plane and is perpendicular to the graphed line?</t>
  </si>
  <si>
    <t>H. -0.5</t>
  </si>
  <si>
    <t>J. 0.5</t>
  </si>
  <si>
    <t>K. 1</t>
  </si>
  <si>
    <t>Jun.2015.55</t>
  </si>
  <si>
    <t>55. The shaded portion of the graph in the standard (x, y) coordinate plane below represents the solution set of one of the following systems of linear inequalities. Which one?</t>
  </si>
  <si>
    <t>y â‰¥ (â…”)x - 6 and y â‰¥  (-3/2)x + 6</t>
  </si>
  <si>
    <t>y â‰¥ (â…”)x - 6 and y â‰¤  (-3/2)x + 6</t>
  </si>
  <si>
    <t>y â‰¤ (3/2)x - 6 and y â‰¥  (-2/3)x + 6</t>
  </si>
  <si>
    <t>y â‰¥ (3/2)x - 6 and y â‰¤  (-2/3)x + 6</t>
  </si>
  <si>
    <t>Jun.2015.56</t>
  </si>
  <si>
    <t>56. Whenever j and k are positive integers such that (rad 3)j = 27k, what is the value of j/k?</t>
  </si>
  <si>
    <t>Jun.2015.57</t>
  </si>
  <si>
    <t>57) A finite arithmetic sequence has 7 terms, and the first term is 3/4. What is the difference between the mean and the median of the 7 terms?</t>
  </si>
  <si>
    <t>D. 3</t>
  </si>
  <si>
    <t>Jun.2015.58</t>
  </si>
  <si>
    <t>58. In the circle with center D shown below, the length of radius (line)CD is 4 cm, the length of (line)BC is 1 cm, and (line)BC is perpendicular to radius (line)AD at B. When (Angle)ADC is measured in degrees, which of the following expressions represents the length, in centimeters of (arc)AC?</t>
  </si>
  <si>
    <t>(Ï€/45)(cos-1(Â¼))</t>
  </si>
  <si>
    <t>(2Ï€/45)(sin-1(Â¼))</t>
  </si>
  <si>
    <t>(2Ï€/45)(cos-1(Â¼))</t>
  </si>
  <si>
    <t>(2Ï€/45)(tan-1(Â¼))</t>
  </si>
  <si>
    <t>Jun.2015.59</t>
  </si>
  <si>
    <t>59. Which of the following linear equations gives the vertical asymptote for the graph of y = (201x + 202)/(203x + 204) in the standard (x, y) coordinate plane?</t>
  </si>
  <si>
    <t>B. x = -202/201</t>
  </si>
  <si>
    <t>C. x = -202/204</t>
  </si>
  <si>
    <t>D. x = -204/203</t>
  </si>
  <si>
    <t>E. x = -403/407</t>
  </si>
  <si>
    <t>Jun.2015.60</t>
  </si>
  <si>
    <t>60) A right circular cone is intersected by a plane that is not parallel to the base and does not intersect the base or vertex, as shown in the figure below. One of the following figures shows the shape of the intersection. Which figure is it?</t>
  </si>
  <si>
    <t>Jun.2016.01</t>
  </si>
  <si>
    <t>June.2016</t>
  </si>
  <si>
    <t>1. If 4/y is 0.4, then y = ?</t>
  </si>
  <si>
    <t>Jun.2016.02</t>
  </si>
  <si>
    <t>2. A motel managerâ€™s costs are 24% higher this year than they had been when the room rate was $60.00. If the room rate had increased by the same percent as the managerâ€™s costs, what would the room rate be this year?</t>
  </si>
  <si>
    <t>F. $68.40</t>
  </si>
  <si>
    <t>G. $70.00</t>
  </si>
  <si>
    <t>H. $72.00</t>
  </si>
  <si>
    <t>J. $74.40</t>
  </si>
  <si>
    <t>K. $78.95</t>
  </si>
  <si>
    <t>Jun.2016.03</t>
  </si>
  <si>
    <t>3) Louis earns his regular pay $10.00 per hour for up to 40 hours of work in a week. For each hour over 40 hours of work in a week, Louis is paid 1  times his regular pay. How much does Louis earn for a week in which he works 47 hours?</t>
  </si>
  <si>
    <t>A. $470.00</t>
  </si>
  <si>
    <t>B. $493.50</t>
  </si>
  <si>
    <t>C. $505.00</t>
  </si>
  <si>
    <t>D. $540.50</t>
  </si>
  <si>
    <t>E. $705.00</t>
  </si>
  <si>
    <t>Jun.2016.04</t>
  </si>
  <si>
    <t>4. 3x9 * 5x9 is equivalent to:</t>
  </si>
  <si>
    <t>8x18</t>
  </si>
  <si>
    <t>8x81</t>
  </si>
  <si>
    <t>15x9</t>
  </si>
  <si>
    <t>15x18</t>
  </si>
  <si>
    <t>15x81</t>
  </si>
  <si>
    <t>Jun.2016.05</t>
  </si>
  <si>
    <t>5. The total surface area, T, of any right circular cone with a radius r and a slant height s, such as the cone shown below, can be determined by using the formula T = Ï€r2 + Ï€rs. If a cone has a 3-inch radius and a 5-inch slant height, what is its total surface area, in square inches?</t>
  </si>
  <si>
    <t>18Ï€</t>
  </si>
  <si>
    <t>24Ï€</t>
  </si>
  <si>
    <t>40Ï€</t>
  </si>
  <si>
    <t>75Ï€</t>
  </si>
  <si>
    <t>135Ï€</t>
  </si>
  <si>
    <t>Jun.2016.06</t>
  </si>
  <si>
    <t>6. In the figure below, C lies on both (line) and (line)BD, (line) AB and (line)DE are parallel and congruent, and 2 angle measures are given. What is the measure of (angle)ACB?</t>
  </si>
  <si>
    <t>57.5Â°</t>
  </si>
  <si>
    <t>65Â°</t>
  </si>
  <si>
    <t>67.5Â°</t>
  </si>
  <si>
    <t>70Â°</t>
  </si>
  <si>
    <t>Jun.2016.07</t>
  </si>
  <si>
    <t>7. What is the least common denominator of the fractions 4/35, 1/28, and 3/8?</t>
  </si>
  <si>
    <t>Jun.2016.08</t>
  </si>
  <si>
    <t>8. Which of the following polynomial equations has solutions -2 and 5?</t>
  </si>
  <si>
    <t>(x - 5)(x + 2)2 = 0</t>
  </si>
  <si>
    <t>(x - 3)(x + 3)2 = 0</t>
  </si>
  <si>
    <t>(x + 3)(x - 3)2 = 0</t>
  </si>
  <si>
    <t>(x + 5)(x - 2)2 = 0</t>
  </si>
  <si>
    <t>(x + 5)(x + 2)2 = 0</t>
  </si>
  <si>
    <t>Jun.2016.09</t>
  </si>
  <si>
    <t>9. The combined length of 3 pieces of a board is 60 inches. The lengths of the pieces are in the ratio 3:5:7. What is the length, in inches, of the longest piece?</t>
  </si>
  <si>
    <t>A. 4</t>
  </si>
  <si>
    <t>B. 12</t>
  </si>
  <si>
    <t>C. 15</t>
  </si>
  <si>
    <t>D. 20</t>
  </si>
  <si>
    <t>E. 28</t>
  </si>
  <si>
    <t>Jun.2016.10</t>
  </si>
  <si>
    <t>10. Zoe programs her calculator to evaluate a linear function, but she doesnâ€™t say what the function is. When 9 is entered, the calculator displays the value 6. When 12 is entered, the calculator displays the value 8. Which of the following expressions represents what the calculator will display when any number, n, is entered?</t>
  </si>
  <si>
    <t>F. (2/3)n</t>
  </si>
  <si>
    <t>G. (3/2)n</t>
  </si>
  <si>
    <t>H. n â€“ 3</t>
  </si>
  <si>
    <t>J. n â€“ 4</t>
  </si>
  <si>
    <t>K. (3/2n) â€“ (15/2)</t>
  </si>
  <si>
    <t>Jun.2016.11</t>
  </si>
  <si>
    <t>11. Points C(2,5) and D(8,11) lie in the standard (x,y) coordinate plane. What is the midpoint of (line)CD?</t>
  </si>
  <si>
    <t>(3,8)</t>
  </si>
  <si>
    <t>(5,6)</t>
  </si>
  <si>
    <t>(5,8)</t>
  </si>
  <si>
    <t>(6,6)</t>
  </si>
  <si>
    <t>(6,8)</t>
  </si>
  <si>
    <t>Jun.2016.12</t>
  </si>
  <si>
    <t>12. A rectangular box that is 1/9 foot deep, 1 foot wide, and 1 foot long has a volume of how many cubic feet?</t>
  </si>
  <si>
    <t>Jun.2016.13</t>
  </si>
  <si>
    <t>13. Which of the following expressions is equal to (3x2 â€“ 4x â€“ 5) â€“ (â€“x2 + 6x +7) for all real values of x ?</t>
  </si>
  <si>
    <t>A. 2x2 â€“ 10x â€“ 12</t>
  </si>
  <si>
    <t>B. 2x2 â€“ 10x â€“ 2</t>
  </si>
  <si>
    <t>C. 4x2 â€“ 10x â€“ 12</t>
  </si>
  <si>
    <t>D. 4x2 â€“ 10x + 2</t>
  </si>
  <si>
    <t>E. 4x2 + 2x + 2</t>
  </si>
  <si>
    <t>Jun.2016.14</t>
  </si>
  <si>
    <t>14) For all positive integers a, let E represent sentence â€œa is evenâ€ and let P represent the sentence â€œa is prime.â€ When a = 22, which of the following statements is true?</t>
  </si>
  <si>
    <t>F. Both E and P are true.</t>
  </si>
  <si>
    <t>G. If E is true, then P is true.</t>
  </si>
  <si>
    <t>H. E is true and P is false.</t>
  </si>
  <si>
    <t>J. P is true and E is false.</t>
  </si>
  <si>
    <t>K. Both E  and P are false.</t>
  </si>
  <si>
    <t>Jun.2016.15</t>
  </si>
  <si>
    <t>15. |6(-7) + 4(8)| = ?</t>
  </si>
  <si>
    <t>Jun.2016.16</t>
  </si>
  <si>
    <t>16. In the standard (x,y) coordinate plane, what is the slope of the line 11x + 6y = 3?</t>
  </si>
  <si>
    <t>F. -11</t>
  </si>
  <si>
    <t>G. -11/6</t>
  </si>
  <si>
    <t>H. 11/3</t>
  </si>
  <si>
    <t>J. 3</t>
  </si>
  <si>
    <t>K. 11</t>
  </si>
  <si>
    <t>Jun.2016.17</t>
  </si>
  <si>
    <t>17) A function g is defined as g(x,y,z) = 4xy - 3xz2. What is g(2,4,-3)?</t>
  </si>
  <si>
    <t>A. -22</t>
  </si>
  <si>
    <t>B. -4</t>
  </si>
  <si>
    <t>D. 68</t>
  </si>
  <si>
    <t>E. 86</t>
  </si>
  <si>
    <t>Jun.2016.18</t>
  </si>
  <si>
    <t>18. A family plans to remodel their kitchen. They have a total budget of $45,000 to cover expenses in 6 categories. Not all the budget has been assigned. The budget amounts the have been assigned are shown in the table below. In a circle graph illustrating the 6 budget amounts in the table, what should be the measure of the central angle of the Flooring sector?</t>
  </si>
  <si>
    <t>F. 24Âº</t>
  </si>
  <si>
    <t>G. 32Âº</t>
  </si>
  <si>
    <t>H. 40Âº</t>
  </si>
  <si>
    <t>J. 45Âº</t>
  </si>
  <si>
    <t>K. 72Âº</t>
  </si>
  <si>
    <t>Jun.2016.19</t>
  </si>
  <si>
    <t>19. A family plans to remodel their kitchen. They have a total budget of $45,000 to cover expenses in 6 categories. Not all the budget has been assigned. The budget amount that have been assigned are shown in the table below. The amount budgeted for Appliances is the sum of the prices of 5 appliances -- 1 refrigerator, 1 dishwaster, 1 built-in cooktop, and 2 ovens (1 conventional and 1 microwave). What is the average price per appliance?</t>
  </si>
  <si>
    <t>Jun.2016.20</t>
  </si>
  <si>
    <t>20. Suppose a bar graph will be constructed illustrating the amounts of the assigned expenses. The length of the bar for Lighting should be what fraction of the length of the bar for Cabinets?</t>
  </si>
  <si>
    <t>F. 1/15</t>
  </si>
  <si>
    <t>H. 1/3</t>
  </si>
  <si>
    <t>J. 3/5</t>
  </si>
  <si>
    <t>K. Â¾</t>
  </si>
  <si>
    <t>Jun.2016.21</t>
  </si>
  <si>
    <t>21. A family plans to remodel their kitchen. They have a total budget of $45,000 to cover expenses in 6 categories. Not all the budget has been assigned. The budget amounts that have been assigned are shown in the table below. Which of the following percents is closest to the percent of the total budget that remains to be assigned?</t>
  </si>
  <si>
    <t>Jun.2016.22</t>
  </si>
  <si>
    <t>22. In the figure below, 5 angle measures are given. The angle marked with a measure of yÂ° is an exterior angle. What is the value of y?</t>
  </si>
  <si>
    <t>Jun.2016.23</t>
  </si>
  <si>
    <t>23. What is the area, in square coordinate units, of parallelogram ABCD shown in the standard (x,y) coordinate plane below?</t>
  </si>
  <si>
    <t>Jun.2016.24</t>
  </si>
  <si>
    <t>24) Right triangle (triangle)ABC is shown below. The side lengths are given in centimeters. What is tan C?</t>
  </si>
  <si>
    <t>15/17</t>
  </si>
  <si>
    <t>15/8</t>
  </si>
  <si>
    <t>17/8</t>
  </si>
  <si>
    <t>Jun.2016.25</t>
  </si>
  <si>
    <t>25. The system of equations below has 1 solution (a,b). What is the value of b? 3a â€“ 5b = 22 and a + 3b = -2</t>
  </si>
  <si>
    <t>A. -4</t>
  </si>
  <si>
    <t>B. -2</t>
  </si>
  <si>
    <t>C. 4</t>
  </si>
  <si>
    <t>E. 20</t>
  </si>
  <si>
    <t>Jun.2016.26</t>
  </si>
  <si>
    <t>26. For his job delivering pizzas, Albert uses his own car and buys his own gas. He joined the local gas stationâ€™s Frequent Factor program that earns him points toward free gas each time he buys gas. Points are earned according to the following chart. Frequent Fueler Program: Sign up for the program, earn 50 points. Buy 1 gallon regular, earn 3 points. Buy 1 gallon premium, earn               4 points. At the end of his first month in the program, he received a statement showing that he had 545 points (including 50 points he received for signing up) and had purchased a total of 135 gallons of gas. To find how many gallons of premium he had purchased, he solved a system of equations with r representing the number of gallons of regular, and p representing the number of gallons of premium. One equation in his system was r + p = 135. Which of the following could have been his other equation?</t>
  </si>
  <si>
    <t>3r + 4p = 495</t>
  </si>
  <si>
    <t>3r + 4p = 595</t>
  </si>
  <si>
    <t>4r + 3p = 495</t>
  </si>
  <si>
    <t>4r + 3p = 545</t>
  </si>
  <si>
    <t>4r + 3p = 595</t>
  </si>
  <si>
    <t>Jun.2016.27</t>
  </si>
  <si>
    <t>27) The first 2 rectangles of a sequence of rectangles are shown below. The 1st rectangle is 4 inches long and 1 inch wide. The dimensions of the 2nd rectangle, and of each successive rectangle after the 2nd, are determined by containing the following pattern: the length is 3 inches longer that the length of the previous rectangle, and the width is 1 inch longer than the width of the previous rectangle. What is the perimeter, in inches, of the 6th rectangle in the sequence?</t>
  </si>
  <si>
    <t>A. 24</t>
  </si>
  <si>
    <t>C. 50</t>
  </si>
  <si>
    <t>D. 56</t>
  </si>
  <si>
    <t>E. 60</t>
  </si>
  <si>
    <t>Jun.2016.28</t>
  </si>
  <si>
    <t>28. Which of the expressions below is a factor of the polynomial 2x3 + x2 - 6x? I. x  II. 2x + 3 III. x 2</t>
  </si>
  <si>
    <t>I. only</t>
  </si>
  <si>
    <t>I and III only</t>
  </si>
  <si>
    <t>I, II, and III</t>
  </si>
  <si>
    <t>Jun.2016.29</t>
  </si>
  <si>
    <t>29. Shown below, a circular dartboard has 4 sectors (red, white, blue, and green) whose areas are in the ratio of 1 : 2 : 3 : 4, respectively. Brad will throw 1 dart at the dartboard, and it will hit the dartboard at a random point contained in 1 of the sectors. What is the probability that the sector the dart hits is NOT the blue sector?</t>
  </si>
  <si>
    <t>Jun.2016.30</t>
  </si>
  <si>
    <t>30) The dimensions of equilateral triangle (triangle)ABC are given in centimeters in the figure below. What is the value of y?</t>
  </si>
  <si>
    <t>Jun.2016.31</t>
  </si>
  <si>
    <t>31) For right triangle (triangle)LMN below, cos L = 7/16. What is sin N ?</t>
  </si>
  <si>
    <t>7/(rad207)</t>
  </si>
  <si>
    <t>9/(rad207)</t>
  </si>
  <si>
    <t>Jun.2016.32</t>
  </si>
  <si>
    <t>32. When a store sets the price of birdseed at $3.50 per pound, the store sells 2,500 pounds of birdseed per week. With each $0.25 increase in the $3.50 price per pound, the store sells 100 pounds less birdseed per week. Let n be the number of $0.25 increases in the price per pound. Which of the following expressions best represent the dollar amount of the storeâ€™s weekly sales of birdseed?</t>
  </si>
  <si>
    <t>(3.75)(2,500 + 100n)</t>
  </si>
  <si>
    <t>(3.75)(2,500 - 100n)</t>
  </si>
  <si>
    <t>(2,500 + 0.25n) (100 + 3.50n)</t>
  </si>
  <si>
    <t>(3.50 + 0.25n)(2,500 + 100n)</t>
  </si>
  <si>
    <t>(3.50 + 0.25n)(2,500 - 100n)</t>
  </si>
  <si>
    <t>Jun.2016.33</t>
  </si>
  <si>
    <t>33. The circumference of a circle is 20cm. What is the length, in centimeters, of the radius of the circle?</t>
  </si>
  <si>
    <t>Ï€</t>
  </si>
  <si>
    <t>10/Ï€</t>
  </si>
  <si>
    <t>20/Ï€</t>
  </si>
  <si>
    <t>Jun.2016.34</t>
  </si>
  <si>
    <t>34) Youâ€™re on a salvage ship in the Pacific Ocean when your shipâ€™s sonar locates a shipwreck at an angle of depressions of 60Â°, as shown in the figure below. After your ship travels 500 meters on the surface of the water to be directly over the wreck, how many meters down would you have to dive to reach the wreck?</t>
  </si>
  <si>
    <t>F.</t>
  </si>
  <si>
    <t>G. 500</t>
  </si>
  <si>
    <t>H. 1,000</t>
  </si>
  <si>
    <t>J.</t>
  </si>
  <si>
    <t>K.</t>
  </si>
  <si>
    <t>Jun.2016.35</t>
  </si>
  <si>
    <t>35. Square ABCD, shown below, has side length 5 meters. The square is divided into 25 nonoverlapping congruent squares. Point P is the center of ABCD. What is the length, in meters, of (line)AC?</t>
  </si>
  <si>
    <t>2(rad)5</t>
  </si>
  <si>
    <t>5(rad)2</t>
  </si>
  <si>
    <t>Jun.2016.36</t>
  </si>
  <si>
    <t>36. Square ABCD, shown below, has side length 5 meters. The square is divided into 25 nonoverlapping congruent squares. Point P is the center of ABCD. The perimeter of 1 of the 25 congruent squares is how many meters?</t>
  </si>
  <si>
    <t>a. 1</t>
  </si>
  <si>
    <t>b. 4</t>
  </si>
  <si>
    <t>c. 5</t>
  </si>
  <si>
    <t>d. 20</t>
  </si>
  <si>
    <t>e. 25</t>
  </si>
  <si>
    <t>Jun.2016.37</t>
  </si>
  <si>
    <t>37. Square ABCD, shown below, has side length 5 meters. The square is divided into 25 nonoverlapping congruent squares. Point P is the center of ABCD. Point M starts at A and is rotated counterclockwise about P a total of 450Â°. After the rotation, M is at the same location as which of the following points?</t>
  </si>
  <si>
    <t>A. A</t>
  </si>
  <si>
    <t>B. B</t>
  </si>
  <si>
    <t>C. C</t>
  </si>
  <si>
    <t>D. D</t>
  </si>
  <si>
    <t>E. P</t>
  </si>
  <si>
    <t>Jun.2016.38</t>
  </si>
  <si>
    <t>38. Square ABCD, shown below, has side length 5 meters. The square is divided into 25 nonoverlapping congruent squares. Point P is the center of ABCD. Supposed ABCD is in the standard (x,y) coordinate plane such that (line)BC is on the x-axis, the midpoint of (line)BC is at the origin, A has positive coordinates, and 1 coordinate unit is equal to 1 meter. What are the coordinates of D?</t>
  </si>
  <si>
    <t>(-5,5)</t>
  </si>
  <si>
    <t>(-2.5,0)</t>
  </si>
  <si>
    <t>(-2.5,2.5)</t>
  </si>
  <si>
    <t>(-2.5,5)</t>
  </si>
  <si>
    <t>(0,5)</t>
  </si>
  <si>
    <t>Jun.2016.39</t>
  </si>
  <si>
    <t>39) For what value of x is the equation cuberoot(3x - 9) + 10 = 13 true?</t>
  </si>
  <si>
    <t>4,058 â…”</t>
  </si>
  <si>
    <t>Jun.2016.40</t>
  </si>
  <si>
    <t>40. Ten years ago, Tara invested $2,000 at 6% interest compounded monthly. Which of the following expressions represents todayâ€™s value of the investment?</t>
  </si>
  <si>
    <t>$2,000e 0.6</t>
  </si>
  <si>
    <t>$2,000(1 + 0.06) 10</t>
  </si>
  <si>
    <t>$2,000(1 + 0.06/4) 40</t>
  </si>
  <si>
    <t>$2,000(1 + 0.06/12) 120</t>
  </si>
  <si>
    <t>$2,000 + $2,000(0.06)(10)</t>
  </si>
  <si>
    <t>Jun.2016.41</t>
  </si>
  <si>
    <t>41) Which of the following is the decimal equivalent to 2/7? (Note: A bar indicates a digit pattern that is repeated.)</t>
  </si>
  <si>
    <t>0.(bar)285714</t>
  </si>
  <si>
    <t>0.285714(bar)28</t>
  </si>
  <si>
    <t>0.285714(bar)2857</t>
  </si>
  <si>
    <t>Jun.2016.42</t>
  </si>
  <si>
    <t>42. Ms. SImons made a bar graph of the 20 scores on the last math test, as shown below. Which of the following statements about the mean of the 20 scores is true?</t>
  </si>
  <si>
    <t>The mean is less than 75.</t>
  </si>
  <si>
    <t>The mean is 75.</t>
  </si>
  <si>
    <t>The mean is between 75 and 85.</t>
  </si>
  <si>
    <t>The mean is 85.</t>
  </si>
  <si>
    <t>The mean is greater than 85.</t>
  </si>
  <si>
    <t>Jun.2016.43</t>
  </si>
  <si>
    <t>43) To plan orders for a party, a caterer uses the formula P = 64G/S, where P is the number of people, G is the number of gallons of punch, and S is the size of the cups in ounces. Which of the following gives the number of gallons of punch to order for a party of 200 people when 5-ounce cups will be used?</t>
  </si>
  <si>
    <t>(5)(64)/200</t>
  </si>
  <si>
    <t>(5)(200)/64</t>
  </si>
  <si>
    <t>(64)(200)/5</t>
  </si>
  <si>
    <t>64/(5)(200)</t>
  </si>
  <si>
    <t>200/(5)(64)</t>
  </si>
  <si>
    <t>Jun.2016.44</t>
  </si>
  <si>
    <t>44. Linh has $3.67 in quarters ($0.25), dimes ($0.10), nickels ($0.05), and pennies ($0.01). She arranges these coins in rows and notices that there are 5 more dimes than quarters. 1 more nickel than quarters, and 25 more pennies than quarters. How many pennies does Linh have?</t>
  </si>
  <si>
    <t>F. 7</t>
  </si>
  <si>
    <t>G. 12</t>
  </si>
  <si>
    <t>H. 25</t>
  </si>
  <si>
    <t>J. 31</t>
  </si>
  <si>
    <t>Jun.2016.45</t>
  </si>
  <si>
    <t>45. Consider the transformation of the standard (x,y) coordinate plane that maps each point (x,y) to the point (kx, ky) for a certain positive constant, k. In particular, this transformation maps (3,0) to (1,3). This transformation maps (9,24) to which of the following points?</t>
  </si>
  <si>
    <t>A. (3, 8)</t>
  </si>
  <si>
    <t>B. (6, 21)</t>
  </si>
  <si>
    <t>C. (7, 18)</t>
  </si>
  <si>
    <t>D. (11, 30)</t>
  </si>
  <si>
    <t>E. (27, 72)</t>
  </si>
  <si>
    <t>Jun.2016.46</t>
  </si>
  <si>
    <t>46. Lindsay is designing a 5-foot-by-8-foot rectangular poster for her art class. She will cover both diagonals of the poster with straight lengths of yellow rope. Which of the following values is closest to the total length, in feet, of the 2 yellow ropes Lindsay will need for the poster?</t>
  </si>
  <si>
    <t>Jun.2016.47</t>
  </si>
  <si>
    <t>47) Robert writes a check for $20. When he records the check in his check register, he accidentally adds $20 to his balance instead of subtracting $20, which causes a discrepancy between what Robertâ€™s check register shows and what it should show. Because of his mistake, Robertâ€™s check register shows:</t>
  </si>
  <si>
    <t>$40 less than it should.</t>
  </si>
  <si>
    <t>$20 less than it should.</t>
  </si>
  <si>
    <t>$10 more than it should.</t>
  </si>
  <si>
    <t>$20 more than it should.</t>
  </si>
  <si>
    <t>$40 more than it should.</t>
  </si>
  <si>
    <t>Jun.2016.48</t>
  </si>
  <si>
    <t>48. For a certain location in Grand Canyon National Park, the highest temperature on record is 120Â°F and the lowest temperature on record is -18Â°F. Which of the statements below is necessarily true about the temperatures on record for this location? I) The range of temperature is 138Â°F. II)The range of temperature is 102Â°F. III) The median temperature is 69Â°F.</t>
  </si>
  <si>
    <t>Jun.2016.49</t>
  </si>
  <si>
    <t>49. The graph of y = (2x â€“ 5)/(x + 3) in the standard (x, y) coordinate plane has a vertical asymptote with equation x = ?</t>
  </si>
  <si>
    <t>A. -3</t>
  </si>
  <si>
    <t>B. -5/3</t>
  </si>
  <si>
    <t>D. 5/2</t>
  </si>
  <si>
    <t>E. 8</t>
  </si>
  <si>
    <t>Jun.2016.50</t>
  </si>
  <si>
    <t>50. What fraction of a 6-inch-diameter pizza contains the same amount of pizza as 1 slice of a 12-inch-diameter pizza of the same thickness cut into 12 equal slices?</t>
  </si>
  <si>
    <t>Jun.2016.51</t>
  </si>
  <si>
    <t>51. For what real value of x is (3x34)/(34)5 = 1/9 true?</t>
  </si>
  <si>
    <t>Jun.2016.52</t>
  </si>
  <si>
    <t>52. What are all real values of m, if any, such that any line through the points (3,7) and (3,m) will be vertical when graphed in the standard (x,y) coordinate plane?</t>
  </si>
  <si>
    <t>F. -7</t>
  </si>
  <si>
    <t>H. All real numbers satisfy this condition.</t>
  </si>
  <si>
    <t>J. All real numbers except 7 satisfy this condition.</t>
  </si>
  <si>
    <t>K. No real numbers satisfy this condition.</t>
  </si>
  <si>
    <t>Jun.2016.53</t>
  </si>
  <si>
    <t>53. Green Camp and Blue Camp lie on opposite sides of Red Lake. A boat dock is located 1,000 yards from Green Camp. The campers estimated the angles between these 3 locations to be as shown on the map below. Using these estimates, which of the following expressions gives the distance, in yards, between Green Camp and Blue Camp?</t>
  </si>
  <si>
    <t>5,000/11</t>
  </si>
  <si>
    <t>1,000/(cos20Â°)</t>
  </si>
  <si>
    <t>1,000/(sin110Â°)</t>
  </si>
  <si>
    <t>[(1,000)(sin50Â°)]/(sin110Â°)</t>
  </si>
  <si>
    <t>1,000tan50Â°</t>
  </si>
  <si>
    <t>Jun.2016.54</t>
  </si>
  <si>
    <t>54. The graphs of the functions y = f(x) = (x - 3)2 + 2 and y = g(x) = (Â½)x + (Â½) are shown in the standard (x,y) coordinate plane below. Which of the following is NOT true?</t>
  </si>
  <si>
    <t>|f(x)| = f(x)</t>
  </si>
  <si>
    <t>|g(x)| = g(x)</t>
  </si>
  <si>
    <t>f(3) = g(3)</t>
  </si>
  <si>
    <t>f(3 Â½ ) = g(3 Â½ )</t>
  </si>
  <si>
    <t>f(g(1)) = 6</t>
  </si>
  <si>
    <t>Jun.2016.55</t>
  </si>
  <si>
    <t>55. When 3 â‰¤ x â‰¤ 5 and 7 â‰¤ y â‰¤ 9, the smallest possible value for 2/(y - x) is:</t>
  </si>
  <si>
    <t>â…™</t>
  </si>
  <si>
    <t>Jun.2016.56</t>
  </si>
  <si>
    <t>56. In the standard (x,y) coordinate plane below, Ï´ is the radian measure of any angle in standard position with the point (r,s) on the terminal side. Which of the following points is on the terminal side of the angle in standard position having radian measure Ï€ - Ï´?</t>
  </si>
  <si>
    <t>F. (-r, s)</t>
  </si>
  <si>
    <t>G. (r, -s)</t>
  </si>
  <si>
    <t>H. (-s, -r)</t>
  </si>
  <si>
    <t>J. (-s, r)</t>
  </si>
  <si>
    <t>K. (s, -r)</t>
  </si>
  <si>
    <t>Jun.2016.57</t>
  </si>
  <si>
    <t>57. Which of the following matrices is equal to the matrix product [Image]?</t>
  </si>
  <si>
    <t>A. [Image]</t>
  </si>
  <si>
    <t>B. [Image]</t>
  </si>
  <si>
    <t>C. [Image]</t>
  </si>
  <si>
    <t>D. [Image]</t>
  </si>
  <si>
    <t>E. [Image]</t>
  </si>
  <si>
    <t>Jun.2016.58</t>
  </si>
  <si>
    <t>58. In the figure below, (line)BC is parallel to (line)AD, E is the midpoint of (line)AB, F is the midpoint of (line)CD, G is the midpoint of (line)AE, and H is the midpoint of (line)FD. The lengths marked are in inches. What is the length of (line)GH, in inches?</t>
  </si>
  <si>
    <t>31 (1/2)</t>
  </si>
  <si>
    <t>43 (1/2)</t>
  </si>
  <si>
    <t>Jun.2016.59</t>
  </si>
  <si>
    <t>59. Suppose that a will be randomly selected from the set {-3, -2, -1, 0, 1} and that b will be randomly selected from the set {-2, -1, 0, 1}. What is the probability that ab &gt; 0?</t>
  </si>
  <si>
    <t>3/200</t>
  </si>
  <si>
    <t>Jun.2016.60</t>
  </si>
  <si>
    <t>60. Distinct points A, B, C, and D are collinear, and B is between A and C. For D to be between A and C such that AD + DB + BC = AC, which of statements I-IV below must be true?</t>
  </si>
  <si>
    <t>(Note: If B is between A and C, then AB + BC = AC.) I. AD = DB II. AD = BC III. B is between D and C IV. D is between B and C</t>
  </si>
  <si>
    <t>II and IV only</t>
  </si>
  <si>
    <t>Jun.2017.01</t>
  </si>
  <si>
    <t>June.2017</t>
  </si>
  <si>
    <t>1. The top surface of a rectangular table has an area of 100 square feet and a width of 5 feet. What is the length, in feet, of the surface?</t>
  </si>
  <si>
    <t>Jun.2017.02</t>
  </si>
  <si>
    <t>2. A wallet containing 2 five-dollar bills, 9 ten-dollar bills, and 5 twenty-dollar bills is found and returned to its owner. The walletâ€™s owner will reward the finder with 1 bill drawn randomly from the wallet. What is the probability that the bill drawn will be a twenty-dollar bill?</t>
  </si>
  <si>
    <t>F. 1/16</t>
  </si>
  <si>
    <t>G. 1/10</t>
  </si>
  <si>
    <t>H. â…•</t>
  </si>
  <si>
    <t>J. 5/16</t>
  </si>
  <si>
    <t>K. 5/11</t>
  </si>
  <si>
    <t>Jun.2017.03</t>
  </si>
  <si>
    <t>3. In his costume supplies, Elmo the clown has 4 noses, 3 pairs of lips, and 2 wigs. A clown costume consists of 1 nose, 1 pair of lips, and 1 wig. How many different clown costumes can Elmo make?</t>
  </si>
  <si>
    <t>Jun.2017.04</t>
  </si>
  <si>
    <t>4. Esteban and his family are making care package to send to children at summer camp. Each complete care package contains 5 pens, 2 notebooks, 3 envelopes, 12 cookies, and 5 candy bars. Esteban and his family have already made 7 complete care packages and the following materials remain: 3 boxes of pens (10 pens per box), 4 boxes of notebook (5 notebooks per box), 2 boxes of envelopes (12 envelopes per box), 84 cookies, 4Â½ boxes of candy bars (10 candy bars per box). How many additional complete care packages can Esteban and his family make the remaining materials?</t>
  </si>
  <si>
    <t>F. 6</t>
  </si>
  <si>
    <t>H. 8</t>
  </si>
  <si>
    <t>J. 10</t>
  </si>
  <si>
    <t>K. 15</t>
  </si>
  <si>
    <t>Jun.2017.05</t>
  </si>
  <si>
    <t>5. A formula for the volume of a right circular cone is V = â…“ Ï€r2h, where r is the radius of the base and h is the height of the cone. Using 22/7 as an approximate value for Ï€, which of the following values is closest to the volume, in cubic inches, of a cone with height 28 inches and radius 6 inches?</t>
  </si>
  <si>
    <t>Jun.2017.06</t>
  </si>
  <si>
    <t>6. in triangle(ACD) below, B is on line(AC), E is on line(AD), the measure of angle(CAD) is 28Â°, and line(AD) is perpendicular to both line(BE) and line(CD). What is the measure of angle(CBE)?</t>
  </si>
  <si>
    <t>118Â°</t>
  </si>
  <si>
    <t>124Â°</t>
  </si>
  <si>
    <t>Jun.2017.07</t>
  </si>
  <si>
    <t>7. What is the sum of 0.1x2 + 3x + 80 and 0.5x2 - 2x + 60 for all x?</t>
  </si>
  <si>
    <t>-0.4x2 + 5x + 20</t>
  </si>
  <si>
    <t>0.6x2 + x + 140</t>
  </si>
  <si>
    <t>0.6x2 + 5x + 140</t>
  </si>
  <si>
    <t>x2 + 5x + 140</t>
  </si>
  <si>
    <t>5.6x2 + 140</t>
  </si>
  <si>
    <t>Jun.2017.08</t>
  </si>
  <si>
    <t>8. Students studying motion observed a cart rolling at a constant rate along a straight line. The table below gives the distance, d feet, the cart was from a reference point at 1-second intervals from t = 0 seconds to t = 5 seconds. Which of the following equations represents this relationship between d and t?</t>
  </si>
  <si>
    <t>F. d = t + 15</t>
  </si>
  <si>
    <t>G. d = 3t + 12</t>
  </si>
  <si>
    <t>H. d = 3t + 15</t>
  </si>
  <si>
    <t>J. d = 15t + 3</t>
  </si>
  <si>
    <t>K. d = 33t</t>
  </si>
  <si>
    <t>Jun.2017.09</t>
  </si>
  <si>
    <t>9. Dmitry bought a pair of pants at the discounted price of $30. The original price of the pants was $40. What was the percent of the discount?</t>
  </si>
  <si>
    <t>33 â…“%</t>
  </si>
  <si>
    <t>Jun.2017.10</t>
  </si>
  <si>
    <t>10. What is the value of |-6| - |7 - 41| ?</t>
  </si>
  <si>
    <t>Jun.2017.11</t>
  </si>
  <si>
    <t>11. Samantha, Nyla, and Jerry own shares of stock in the Triumph Hotels company. The shares of stock that they own have a combined value of $6,880. Samantha owns 70 shares, Nyla owns 50 shares, and Jerry owns 40 shares. What is the value of the shares Samantha owns?</t>
  </si>
  <si>
    <t>A. $98</t>
  </si>
  <si>
    <t>B. $301</t>
  </si>
  <si>
    <t>C. $3,010</t>
  </si>
  <si>
    <t>D. $4,816</t>
  </si>
  <si>
    <t>E. $5,351</t>
  </si>
  <si>
    <t>Jun.2017.12</t>
  </si>
  <si>
    <t>12. A new club wants to attract customers who are at least 18 but less than 30 years of age. One of the number lines below illustrates the range of ages, in years, of the customers the club wants to attract. Which number line is it?</t>
  </si>
  <si>
    <t>19. Which of the following ordered pairs in the standard (x,y) coordinate plane satisfies the system of inequalities below?      x &gt; 2       y &gt; 0       x + y &lt; 5</t>
  </si>
  <si>
    <t>(1,3)</t>
  </si>
  <si>
    <t>(3,1)</t>
  </si>
  <si>
    <t>(3,2)</t>
  </si>
  <si>
    <t>Jun.2017.13</t>
  </si>
  <si>
    <t>13. In the figure shown below, E and G lie on (line)AC, D and F lie on (line)AB , (line)DE and (line)FG are parallel to the (line)BC, and the given lengths are in feet. What is the length of (line)AC, in feet?</t>
  </si>
  <si>
    <t>Jun.2017.14</t>
  </si>
  <si>
    <t>14. Which of the following integers is closest to rad(50)/2 ?</t>
  </si>
  <si>
    <t>F. 3</t>
  </si>
  <si>
    <t>K. 14</t>
  </si>
  <si>
    <t>Jun.2017.15</t>
  </si>
  <si>
    <t>15. The ratio of Janeâ€™s age to her daughterâ€™s age is 9:2. The sum of their ages is 44. How old is Jane?</t>
  </si>
  <si>
    <t>A. 22</t>
  </si>
  <si>
    <t>B. 33</t>
  </si>
  <si>
    <t>C. 35</t>
  </si>
  <si>
    <t>D. 36</t>
  </si>
  <si>
    <t>E. 40</t>
  </si>
  <si>
    <t>Jun.2017.16</t>
  </si>
  <si>
    <t>16. For the next school year, a college will use 1/9 of the money in its operating budget for library books and â…™ of the money in its operating budget for scholarships. What fraction of the operating budget remains for the other uses?</t>
  </si>
  <si>
    <t>13/18</t>
  </si>
  <si>
    <t>20/27</t>
  </si>
  <si>
    <t>Jun.2017.17</t>
  </si>
  <si>
    <t>17. What value of x makes the proportion below true? (10/10+x) = (35/42)</t>
  </si>
  <si>
    <t>B. 7</t>
  </si>
  <si>
    <t>D. 17</t>
  </si>
  <si>
    <t>E. 32</t>
  </si>
  <si>
    <t>Jun.2017.18</t>
  </si>
  <si>
    <t>18. The rectangle shown in the figure below is partitioned into 3 triangles, 2 of which are shaded. What is the total area, in square inches, of the 2 shaded regions?</t>
  </si>
  <si>
    <t>Jun.2017.19</t>
  </si>
  <si>
    <t>Jun.2017.20</t>
  </si>
  <si>
    <t>20) The graph of y =  3 - 5 sin(x-pi) is shown in the standard (x,y) coordinate plane below. What is the range of y?</t>
  </si>
  <si>
    <t>F. -5 &lt;(equal to) y &lt;(equal to) 5</t>
  </si>
  <si>
    <t>G. -2 &lt;(equal to) y &lt;(equal to) 2</t>
  </si>
  <si>
    <t>H. -2 &lt;(equal to) y &lt;(equal to) 8</t>
  </si>
  <si>
    <t>J. 3 &lt;(equal to) y &lt;(equal to) 8</t>
  </si>
  <si>
    <t>K. 3 &lt;(equal to) y &lt;(equal to) 10</t>
  </si>
  <si>
    <t>Jun.2017.21</t>
  </si>
  <si>
    <t>21) Given functions f(x) = 2x + 1 and g(x) = x2 - 4, what is the value of f(g(-3)) ?</t>
  </si>
  <si>
    <t>A. -29</t>
  </si>
  <si>
    <t>B. -25</t>
  </si>
  <si>
    <t>C. -19</t>
  </si>
  <si>
    <t>D. 11</t>
  </si>
  <si>
    <t>E. 21</t>
  </si>
  <si>
    <t>Jun.2017.22</t>
  </si>
  <si>
    <t>22. A fabric store sells flannel and calico fabrics. Joan pays $25 for 3 yards of flannel and 4 yards of calico. Chris pays $11 for 1 yard of flannel and 2 yards of calico. What is the price of 1 yard of calico?</t>
  </si>
  <si>
    <t>F. $3</t>
  </si>
  <si>
    <t>G. $4</t>
  </si>
  <si>
    <t>H. $5</t>
  </si>
  <si>
    <t>J. $6</t>
  </si>
  <si>
    <t>K. $7</t>
  </si>
  <si>
    <t>Jun.2017.23</t>
  </si>
  <si>
    <t>23. The scores given below were earned by 10 students on a recent biology test. Which is the median score?</t>
  </si>
  <si>
    <t>71, 94, 86, 77, 88, 94, 88, 80, 78, 94</t>
  </si>
  <si>
    <t>Jun.2017.24</t>
  </si>
  <si>
    <t>24. A parallelogram has a perimeter of 84 inches, and 1 of its sides measures 16 inches If it can be determined, what are the lengths, in inches, of the other 3 sides?</t>
  </si>
  <si>
    <t>16, 16, 36</t>
  </si>
  <si>
    <t>16, 18, 18</t>
  </si>
  <si>
    <t>16, 26, 26</t>
  </si>
  <si>
    <t>16, 34, 34</t>
  </si>
  <si>
    <t>Jun.2017.25</t>
  </si>
  <si>
    <t>25. In the figure below, all of the small squares are equal in area, and the area of rectangle ABCD is 1 square unit. Which of the following expressions represents the area, in square units, of the shaded region?</t>
  </si>
  <si>
    <t>â…™ * Â¼</t>
  </si>
  <si>
    <t>â…™ * Â¾</t>
  </si>
  <si>
    <t>â…™ * â…š</t>
  </si>
  <si>
    <t>â…š * Â¼</t>
  </si>
  <si>
    <t>â…š * Â¾</t>
  </si>
  <si>
    <t>Jun.2017.26</t>
  </si>
  <si>
    <t>26. A bag contains 16 red marbles, 7 yellow marbles, and 19 green marbles. How many additional red marbles must be added to the 42 marbles already in the bag so that the probability of randomly drawing a red marble is â…—?</t>
  </si>
  <si>
    <t>F. 18</t>
  </si>
  <si>
    <t>G. 23</t>
  </si>
  <si>
    <t>H. 37</t>
  </si>
  <si>
    <t>J. 42</t>
  </si>
  <si>
    <t>K. 52</t>
  </si>
  <si>
    <t>Jun.2017.27</t>
  </si>
  <si>
    <t>27. For all a &gt; 0, which of the following expressions is equal to a-2?</t>
  </si>
  <si>
    <t>-2a</t>
  </si>
  <si>
    <t>1/(2a)</t>
  </si>
  <si>
    <t>1/(rad a)</t>
  </si>
  <si>
    <t>1/(a2)</t>
  </si>
  <si>
    <t>Jun.2017.28</t>
  </si>
  <si>
    <t>28. Jamie claims, â€œIf a triangle is in Set A, then it is not isosceles.â€ Later, Jamie discovers that (triangle)MNP is a counterexample proving this claim false. Which of the following statements must be true about (triangle)MNP?</t>
  </si>
  <si>
    <t>F. It is isosceles and in Set A.</t>
  </si>
  <si>
    <t>G. It is scalene and in Set A.</t>
  </si>
  <si>
    <t>H. It is obtuse and not in Set A.</t>
  </si>
  <si>
    <t>J. It is scalene and not in Set A.</t>
  </si>
  <si>
    <t>K. It is isosceles and not in Set A.</t>
  </si>
  <si>
    <t>Jun.2017.29</t>
  </si>
  <si>
    <t>29. Parallelogram ABCD is graphed in the standard (x,y) coordinate plane below. Sides (line) AB and (line)CD are each rad 10 coordinate units long. Sides (line)AD and (line)BC are each 5 coordinate unites long. The distance between (line)AD and (line)BC is 3 coordinate units. What is the area, in square coordinate units, of ABCD?</t>
  </si>
  <si>
    <t>Jun.2017.30</t>
  </si>
  <si>
    <t>30. Parallelogram ABCD is graphed in the standard (x,y) coordinate plane below. Sides (line)AB and (line)CD are each (rad)10 coordinate units long. Sides (line)AD and (line)BC are each 5 coordinate units long. The distance between (line)AD and (line)BC is 3 coordinate units. What is the distance, in coordinate units, from B to D?</t>
  </si>
  <si>
    <t>Jun.2017.31</t>
  </si>
  <si>
    <t>31. Parallelogram ABCD is graphed in the standard (x,y) coordinate plane below. Sides (line)AB and (line)CD are each (rad)10 coordinate units long. Sides (line)AD and (line)BC are each 5 coordinate units long. The distance between (line)AD and (line)BC is 3 coordinate units. What is the slope of (line)BC?</t>
  </si>
  <si>
    <t>Undefined</t>
  </si>
  <si>
    <t>Jun.2017.32</t>
  </si>
  <si>
    <t>32. Parallelogram ABCD is graphed in the standard (x,y) coordinate plane below. Sides (line)AB and (line)CD are each (rad)10 coordinate units long. Sides (line)AD and (line)BC are each 5 coordinate units long. The distance between (line)AD and (line)BC is 3 coordinate units. Parallelogram ABCD will be reflected over the y-axis. What will be the coordinate of the image of A?</t>
  </si>
  <si>
    <t>F. (-4,1)</t>
  </si>
  <si>
    <t>G. (-1,-1)</t>
  </si>
  <si>
    <t>H. (1,-1)</t>
  </si>
  <si>
    <t>J. (1,1)</t>
  </si>
  <si>
    <t>K. (4,-1)</t>
  </si>
  <si>
    <t>Jun.2017.33</t>
  </si>
  <si>
    <t>33. Which of the following is equivalent to 82 * 40.5?</t>
  </si>
  <si>
    <t>Jun.2017.34</t>
  </si>
  <si>
    <t>34. A school admissions office accepts 2 out of every 7 applicants. Given that the school accepted 630 students, how many applicants were NOT accepted?</t>
  </si>
  <si>
    <t>F. 140</t>
  </si>
  <si>
    <t>G. 180</t>
  </si>
  <si>
    <t>H. 490</t>
  </si>
  <si>
    <t>J. 1260</t>
  </si>
  <si>
    <t>K. 1575</t>
  </si>
  <si>
    <t>Jun.2017.35</t>
  </si>
  <si>
    <t>35) What is the value of log2 rad(8)?</t>
  </si>
  <si>
    <t>A.</t>
  </si>
  <si>
    <t>C. rad(2)</t>
  </si>
  <si>
    <t>D. 1</t>
  </si>
  <si>
    <t>Jun.2017.36</t>
  </si>
  <si>
    <t>36. Jie asked 90 students to choose 1 favorite fruit from 4 options. Jie has begun to represent the results in the circle graph below. Peaches were chosen as the favorite of 15 students. Apples, bananas, and strawberries were each chosen as favorites by an equal number of the remaining students. What must be the measure of the central angle in the circle graph for bananas?</t>
  </si>
  <si>
    <t>F. 100Âº</t>
  </si>
  <si>
    <t>G. 102Âº</t>
  </si>
  <si>
    <t>H. 105Âº</t>
  </si>
  <si>
    <t>J. 112.5Âº</t>
  </si>
  <si>
    <t>K. 115Âº</t>
  </si>
  <si>
    <t>Jun.2017.37</t>
  </si>
  <si>
    <t>37. For all real numbers x such that x =/= 0, 4/5 + 7/x = ?</t>
  </si>
  <si>
    <t>A. 11 / 5x</t>
  </si>
  <si>
    <t>B. 28 / 5x</t>
  </si>
  <si>
    <t>C. 11 / (5 + x)</t>
  </si>
  <si>
    <t>D. (7x + 20) / (5 + x)</t>
  </si>
  <si>
    <t>E. (4x + 35) / 5x</t>
  </si>
  <si>
    <t>Jun.2017.38</t>
  </si>
  <si>
    <t>38. The Harrisburg Recreation Center recently changed its hours to open 1 hour later and close 3 hours later than it had previously. Residents of Harrisburg age 16 or older were given a survey, and 560 residents replied. The survey asked each resident his or her student status (high school, college, or nonstudent) and what he or she thought about the change in hours (approve, disapprove, or no opinion). The results are summarized in the table below. What fraction of these nonstudent residents replied that they disapproved of the change in hours?</t>
  </si>
  <si>
    <t>F. 1/3</t>
  </si>
  <si>
    <t>G. 4/45</t>
  </si>
  <si>
    <t>H. 14/75</t>
  </si>
  <si>
    <t>J. 353/367</t>
  </si>
  <si>
    <t>K. 353/485</t>
  </si>
  <si>
    <t>Jun.2017.39</t>
  </si>
  <si>
    <t>39. The Harrisburg Recreation Center recently changed its hours to open 1 hour later and close 3 hours later than it had previously. Residents of Harrisburg age 16 or older were given a survey, and 560 residents replied. The survey asked each resident his or her student status (high school, college, or nonstudent) and what he or she thought about the change in hours (approve, disapprove, or no opinion). The results are summarized in the table below. Suppose a person will be chosen at random from these 560 residents. Which of the following values is closest to the probability that the person chosen will NOT be a high school student and will NOT have replied with no opinion?</t>
  </si>
  <si>
    <t>Jun.2017.40</t>
  </si>
  <si>
    <t>40.  The Harrisburg Recreation Center recently changed its hours to open be 1 hour later and close 3 hours later than it had previously. Residents of Harrisburg age 16 or older were given a survey, and 560 residents replied. The survey asked each resident his or her student status (high school, college, or nonstudent) and what he or she thought about the change in hours (approve, disapprove, or no opinion). The results are summarized in the table below. After constructing the table, it was discovered that the student status of 15 residents who replied that they approved had been incorrectly classified as nonstudents. After correcting the errors, exactly 60% of the college students had replied that they approved. To the nearest 1%, what percent of high school students replied that they approved?</t>
  </si>
  <si>
    <t>F. 60%</t>
  </si>
  <si>
    <t>G. 67%</t>
  </si>
  <si>
    <t>H. 70%</t>
  </si>
  <si>
    <t>J. 75%</t>
  </si>
  <si>
    <t>K. 82%</t>
  </si>
  <si>
    <t>Jun.2017.41</t>
  </si>
  <si>
    <t>41. Set A and Set B each consist of 5 distinct numbers. The 2 sets contain identical numbers with the exception of the number with the least value in each set. The number with the least value in Set B is greater than the number with the least value in Set A. The value of which of the following measures must be greater for Set B than for Set A?</t>
  </si>
  <si>
    <t>Mean only</t>
  </si>
  <si>
    <t>Median only</t>
  </si>
  <si>
    <t>Mode only</t>
  </si>
  <si>
    <t>Mean and median only</t>
  </si>
  <si>
    <t>Mean, median, and mode</t>
  </si>
  <si>
    <t>Jun.2017.42</t>
  </si>
  <si>
    <t>42. For all x such that 0 â‰¤ x â‰¤ 90, which of the following expressions is NOT equal to sinxÂ°?</t>
  </si>
  <si>
    <t>sin(-xÂ°)</t>
  </si>
  <si>
    <t>cos(90 - x)Â°</t>
  </si>
  <si>
    <t>cos(x - 90)Â°</t>
  </si>
  <si>
    <t>Rad (1 - (cosxÂ°)2)</t>
  </si>
  <si>
    <t>Jun.2017.43</t>
  </si>
  <si>
    <t>43. A 3-inch-tall rectangular box with a square base is constructed to hold a circular pie that has a diameter of 8 inches. Both are shown below. What is the volume, in cubic inches, of the smallest such box that can hold this pie?</t>
  </si>
  <si>
    <t>Jun.2017.44</t>
  </si>
  <si>
    <t>44) Quadrilateral ABCD is shown in the figure below with the lengths of the 4 sides given in meters. The measure of (angle) C is 90Â°. What is tan A?</t>
  </si>
  <si>
    <t>Jun.2017.45</t>
  </si>
  <si>
    <t>45) Given today is Tuesday, what day of the week was it 200 days ago?</t>
  </si>
  <si>
    <t>A. Monday</t>
  </si>
  <si>
    <t>B. Tuesday</t>
  </si>
  <si>
    <t>C. Wednesday</t>
  </si>
  <si>
    <t>D. Friday</t>
  </si>
  <si>
    <t>E. Saturday</t>
  </si>
  <si>
    <t>Jun.2017.46</t>
  </si>
  <si>
    <t>46. in the figure below, line m is perpendicular to line n, and both lines intersect line q at the same point. The measure of (angle)1 is (3x â€“ 10)Â°, and the measure of (angle)2 is (2x+10)Â°. What is the measure of (angle)3?</t>
  </si>
  <si>
    <t>44Â°</t>
  </si>
  <si>
    <t>Jun.2017.47</t>
  </si>
  <si>
    <t>47. The greatest common factor of 2 whole numbers is 10. The least common multiple of these same two numbers is 120. What are the 2 numbers?</t>
  </si>
  <si>
    <t>6 and 20</t>
  </si>
  <si>
    <t>10 and 12</t>
  </si>
  <si>
    <t>10 and 20</t>
  </si>
  <si>
    <t>20 and 60</t>
  </si>
  <si>
    <t>30 and 40</t>
  </si>
  <si>
    <t>Jun.2017.48</t>
  </si>
  <si>
    <t>48. The side lengths of a certain triangle are 4, 5, and 7 centimeters. Which of the following descriptions best classifies this triangle?</t>
  </si>
  <si>
    <t>Scalene acute</t>
  </si>
  <si>
    <t>Scalene right</t>
  </si>
  <si>
    <t>Scalene obtuse</t>
  </si>
  <si>
    <t>Isosceles obtuse</t>
  </si>
  <si>
    <t>Isosceles right</t>
  </si>
  <si>
    <t>Jun.2017.49</t>
  </si>
  <si>
    <t>49. A professional baseball team will play 1 game Saturday and 1 game Sunday. A sportswriter estimates the team has a 60% chance of winning on Saturday but only a 35% chance of winning on Sunday. Using the sportswriterâ€™s estimates, what is the probability that the team will lose both games? (Note: Neither game can result in a tie)</t>
  </si>
  <si>
    <t>Jun.2017.50</t>
  </si>
  <si>
    <t>50. The graph of f(x) = (x â€“ 3)/(x2 â€“ 2x â€“ 3) is shown below. What is the domain of f(x)?</t>
  </si>
  <si>
    <t>F. {x|x =/= -1}</t>
  </si>
  <si>
    <t>G. {x|x =/= 2}</t>
  </si>
  <si>
    <t>H. {x|x =/= 3}</t>
  </si>
  <si>
    <t>J. {x|x =/= -1 and x=/= 3}</t>
  </si>
  <si>
    <t>K. {x|x =/= 0 and x =/= 2}</t>
  </si>
  <si>
    <t>Jun.2017.51</t>
  </si>
  <si>
    <t>51. Get-A-Great-Read Books is adding a new phone line. The phone company says that the first 3 digits of the phone number must be 555, but the remaining 4 digits, where each digit is a digit from 0 through 9, can be chosen by Get-A-Great-Read Books. How many phone numbers are possible?</t>
  </si>
  <si>
    <t>5(94)</t>
  </si>
  <si>
    <t>53 (94)</t>
  </si>
  <si>
    <t>53 (104)</t>
  </si>
  <si>
    <t>Jun.2017.52</t>
  </si>
  <si>
    <t>52. In the standard (x,y) coordinate plane, the circle centered at (1,3) that passes through (4,7) is the set of all points are:</t>
  </si>
  <si>
    <t>5 coordinate units from (1,3).</t>
  </si>
  <si>
    <t>5 coordinate units from both (1,3) and (4,7).</t>
  </si>
  <si>
    <t>5 coordinate units from the line segment with endpoints (1,3) and (4,7).</t>
  </si>
  <si>
    <t>Equidistant from (1,3) and (4,7).</t>
  </si>
  <si>
    <t>Equidistant from the line segment with endpoints (1,3) and (4,7).</t>
  </si>
  <si>
    <t>Jun.2017.53</t>
  </si>
  <si>
    <t>53) Which of the following values is the x-coordinate of the point in the standard (x,y) coordinate plane where the graph of the line y = 7 intersects the graph of the function y = 1n(x2) + 3?</t>
  </si>
  <si>
    <t>A. 6</t>
  </si>
  <si>
    <t>B. e 4 + 2</t>
  </si>
  <si>
    <t>C. 4e + 2</t>
  </si>
  <si>
    <t>D. 1n(4) + 2</t>
  </si>
  <si>
    <t>E. 1n(5) +3</t>
  </si>
  <si>
    <t>Jun.2017.54</t>
  </si>
  <si>
    <t>54. Three copy machines-A, B, and C-copy at the same rate and will all be used to make copies of a report. At 8:00 a.m., all 3 machines begin copying. Machine B breaks down at 12:00 p.m. (noon) and begins copying again at 3:00 p.m. All 3 machines finish copying at 5:00 p.m. when the copying of the report is complete. One of the following graphs shows n, the number of copies made, as a function of t, the time at any given point during the copying. Which graph is it?</t>
  </si>
  <si>
    <t>14. The phrases below represent 3 types of measurements as functions of time. I. The height of an object falling toward the ground II. The height of a plant growing at a constant rate III. The distance a car travels while increasing its velocity. Graphs A, B and C below each represent one of these functions. For all graphs, the x-axis represents time. Which graph is of which function? (Graph A, Graph B, Graph C)</t>
  </si>
  <si>
    <t>I, II, III</t>
  </si>
  <si>
    <t>II, I, III</t>
  </si>
  <si>
    <t>II, III, I</t>
  </si>
  <si>
    <t>Jun.2017.55</t>
  </si>
  <si>
    <t>55. A sporting-goods store sells baseball caps for $22 each. At this price, 40 caps are sold per week. For every $1 decrease in price, the store will sell 4 more caps per week. The store will adjust the price to maximize revenue. What will be the maximum possible revenue for 1 week? (Note: The revenue equals the number of caps sold times the price per cap.)</t>
  </si>
  <si>
    <t>Jun.2017.56</t>
  </si>
  <si>
    <t>56. Each of the following graphs in the standard (x,y) coordinate plane has the same scale on both axes. One graph is the graph of ax + by â‰¤  c, where ) &lt; a &lt; b &lt; c. Which one is it?</t>
  </si>
  <si>
    <t>Jun.2017.57</t>
  </si>
  <si>
    <t>57. The art club designed and made banners of the school colors, blue and white, for their fund-raiser. Each banner required Â¼ yard of blue material and 3/8 yard of white material. The club originally planned to purchase exactly enough material to make 500 banners, but found the material to be cheaper if purchased in full bolts â€“ the blue material in 10 â€“ yard bolts and the white material in 12 â€“ yard bolts. How many extra banners was the club able to make if they purchased enough full bolts to make at least 500 banners?</t>
  </si>
  <si>
    <t>A. 12</t>
  </si>
  <si>
    <t>B. 13</t>
  </si>
  <si>
    <t>D. 16</t>
  </si>
  <si>
    <t>Jun.2017.58</t>
  </si>
  <si>
    <t>58. For all real number x and the imaginary number i, which of the following expressions is equivalent to (x â€“ 3i)3?</t>
  </si>
  <si>
    <t>x3 â€“ 9x2i â€“ 27x + 27i</t>
  </si>
  <si>
    <t>x3 + 9x2i â€“ 27x + 27i</t>
  </si>
  <si>
    <t>x3 + 3x2i â€“ 9x â€“ 27i</t>
  </si>
  <si>
    <t>x3 â€“ 3x2i â€“ 9x + 27i</t>
  </si>
  <si>
    <t>x3 + 27i</t>
  </si>
  <si>
    <t>Jun.2017.59</t>
  </si>
  <si>
    <t>59. The graph in the standard (x,y) coordinate plane below is the graph of the one of the following functions. Which one?</t>
  </si>
  <si>
    <t>A. g(x) = x(x-6)(x+4)</t>
  </si>
  <si>
    <t>B. h(x) = x2(x+6)(x-4)</t>
  </si>
  <si>
    <t>C. n(x) = x2(x+6)3(x-4)</t>
  </si>
  <si>
    <t>D. p(x) = x2(x-6)3(x+4)</t>
  </si>
  <si>
    <t>E. q(x) = x3(x-6)2(x+4)</t>
  </si>
  <si>
    <t>Jun.2017.60</t>
  </si>
  <si>
    <t>60. The table below shows the numbers of rows and columns in each of 5 matrices. [Image] For distinct values of k, m, and n, which of the following matrix products is NOT possible?</t>
  </si>
  <si>
    <t>F. ED</t>
  </si>
  <si>
    <t>G. DC</t>
  </si>
  <si>
    <t>H. CD</t>
  </si>
  <si>
    <t>J. AE</t>
  </si>
  <si>
    <t>K. AC</t>
  </si>
  <si>
    <t>Jun.2018.01</t>
  </si>
  <si>
    <t>June.2018</t>
  </si>
  <si>
    <t>Jun.2018.02</t>
  </si>
  <si>
    <t>Jun.2018.03</t>
  </si>
  <si>
    <t>Jun.2018.04</t>
  </si>
  <si>
    <t>Jun.2018.05</t>
  </si>
  <si>
    <t>Jun.2018.06</t>
  </si>
  <si>
    <t>Jun.2018.07</t>
  </si>
  <si>
    <t>Jun.2018.08</t>
  </si>
  <si>
    <t>Jun.2018.09</t>
  </si>
  <si>
    <t>Jun.2018.10</t>
  </si>
  <si>
    <t>Jun.2018.11</t>
  </si>
  <si>
    <t>Jun.2018.12</t>
  </si>
  <si>
    <t>Jun.2018.13</t>
  </si>
  <si>
    <t>Jun.2018.14</t>
  </si>
  <si>
    <t>Jun.2018.15</t>
  </si>
  <si>
    <t>Jun.2018.16</t>
  </si>
  <si>
    <t>Jun.2018.17</t>
  </si>
  <si>
    <t>Jun.2018.18</t>
  </si>
  <si>
    <t>Jun.2018.19</t>
  </si>
  <si>
    <t>Jun.2018.20</t>
  </si>
  <si>
    <t>Jun.2018.21</t>
  </si>
  <si>
    <t>Jun.2018.22</t>
  </si>
  <si>
    <t>Jun.2018.23</t>
  </si>
  <si>
    <t>Jun.2018.24</t>
  </si>
  <si>
    <t>Jun.2018.25</t>
  </si>
  <si>
    <t>Jun.2018.26</t>
  </si>
  <si>
    <t>Jun.2018.27</t>
  </si>
  <si>
    <t>Jun.2018.28</t>
  </si>
  <si>
    <t>Jun.2018.29</t>
  </si>
  <si>
    <t>Jun.2018.30</t>
  </si>
  <si>
    <t>Jun.2018.31</t>
  </si>
  <si>
    <t>Jun.2018.32</t>
  </si>
  <si>
    <t>Jun.2018.33</t>
  </si>
  <si>
    <t>Jun.2018.34</t>
  </si>
  <si>
    <t>Jun.2018.35</t>
  </si>
  <si>
    <t>Jun.2018.36</t>
  </si>
  <si>
    <t>Jun.2018.37</t>
  </si>
  <si>
    <t>Jun.2018.38</t>
  </si>
  <si>
    <t>Jun.2018.39</t>
  </si>
  <si>
    <t>Jun.2018.40</t>
  </si>
  <si>
    <t>Jun.2018.41</t>
  </si>
  <si>
    <t>Jun.2018.42</t>
  </si>
  <si>
    <t>Jun.2018.43</t>
  </si>
  <si>
    <t>Jun.2018.44</t>
  </si>
  <si>
    <t>Jun.2018.45</t>
  </si>
  <si>
    <t>Jun.2018.46</t>
  </si>
  <si>
    <t>Jun.2018.47</t>
  </si>
  <si>
    <t>Jun.2018.48</t>
  </si>
  <si>
    <t>Jun.2018.49</t>
  </si>
  <si>
    <t>Jun.2018.50</t>
  </si>
  <si>
    <t>Jun.2018.51</t>
  </si>
  <si>
    <t>Jun.2018.52</t>
  </si>
  <si>
    <t>Jun.2018.53</t>
  </si>
  <si>
    <t>Jun.2018.54</t>
  </si>
  <si>
    <t>Jun.2018.55</t>
  </si>
  <si>
    <t>Jun.2018.56</t>
  </si>
  <si>
    <t>Jun.2018.57</t>
  </si>
  <si>
    <t>Jun.2018.58</t>
  </si>
  <si>
    <t>Jun.2018.59</t>
  </si>
  <si>
    <t>Jun.2018.60</t>
  </si>
  <si>
    <t>Jun.2021.01</t>
  </si>
  <si>
    <t>June.2021</t>
  </si>
  <si>
    <t>Jun.2021.02</t>
  </si>
  <si>
    <t>Jun.2021.03</t>
  </si>
  <si>
    <t>Jun.2021.04</t>
  </si>
  <si>
    <t>Jun.2021.05</t>
  </si>
  <si>
    <t>Jun.2021.06</t>
  </si>
  <si>
    <t>Jun.2021.07</t>
  </si>
  <si>
    <t>Jun.2021.08</t>
  </si>
  <si>
    <t>Jun.2021.09</t>
  </si>
  <si>
    <t>Jun.2021.10</t>
  </si>
  <si>
    <t>Jun.2021.11</t>
  </si>
  <si>
    <t>Jun.2021.12</t>
  </si>
  <si>
    <t>Jun.2021.13</t>
  </si>
  <si>
    <t>Jun.2021.14</t>
  </si>
  <si>
    <t>Jun.2021.15</t>
  </si>
  <si>
    <t>Jun.2021.16</t>
  </si>
  <si>
    <t>Jun.2021.17</t>
  </si>
  <si>
    <t>Jun.2021.18</t>
  </si>
  <si>
    <t>Jun.2021.19</t>
  </si>
  <si>
    <t>Jun.2021.20</t>
  </si>
  <si>
    <t>Jun.2021.21</t>
  </si>
  <si>
    <t>Jun.2021.22</t>
  </si>
  <si>
    <t>Jun.2021.23</t>
  </si>
  <si>
    <t>Jun.2021.24</t>
  </si>
  <si>
    <t>Jun.2021.25</t>
  </si>
  <si>
    <t>Jun.2021.26</t>
  </si>
  <si>
    <t>Jun.2021.27</t>
  </si>
  <si>
    <t>Jun.2021.28</t>
  </si>
  <si>
    <t>Jun.2021.29</t>
  </si>
  <si>
    <t>Jun.2021.30</t>
  </si>
  <si>
    <t>Jun.2021.31</t>
  </si>
  <si>
    <t>Jun.2021.32</t>
  </si>
  <si>
    <t>Jun.2021.33</t>
  </si>
  <si>
    <t>Jun.2021.34</t>
  </si>
  <si>
    <t>Jun.2021.35</t>
  </si>
  <si>
    <t>Jun.2021.36</t>
  </si>
  <si>
    <t>Jun.2021.37</t>
  </si>
  <si>
    <t>Jun.2021.38</t>
  </si>
  <si>
    <t>Jun.2021.39</t>
  </si>
  <si>
    <t>Jun.2021.40</t>
  </si>
  <si>
    <t>Jun.2021.41</t>
  </si>
  <si>
    <t>Jun.2021.42</t>
  </si>
  <si>
    <t>Jun.2021.43</t>
  </si>
  <si>
    <t>Jun.2021.44</t>
  </si>
  <si>
    <t>Jun.2021.45</t>
  </si>
  <si>
    <t>Jun.2021.46</t>
  </si>
  <si>
    <t>Jun.2021.47</t>
  </si>
  <si>
    <t>Jun.2021.48</t>
  </si>
  <si>
    <t>Jun.2021.49</t>
  </si>
  <si>
    <t>Jun.2021.50</t>
  </si>
  <si>
    <t>Jun.2021.51</t>
  </si>
  <si>
    <t>Jun.2021.52</t>
  </si>
  <si>
    <t>Jun.2021.53</t>
  </si>
  <si>
    <t>Jun.2021.54</t>
  </si>
  <si>
    <t>Jun.2021.55</t>
  </si>
  <si>
    <t>Jun.2021.56</t>
  </si>
  <si>
    <t>Jun.2021.57</t>
  </si>
  <si>
    <t>Jun.2021.58</t>
  </si>
  <si>
    <t>Jun.2021.59</t>
  </si>
  <si>
    <t>Jun.2021.60</t>
  </si>
  <si>
    <t>June.2022.01</t>
  </si>
  <si>
    <t>June.2022</t>
  </si>
  <si>
    <t>June.2022.02</t>
  </si>
  <si>
    <t>June.2022.03</t>
  </si>
  <si>
    <t>June.2022.04</t>
  </si>
  <si>
    <t>June.2022.05</t>
  </si>
  <si>
    <t>June.2022.06</t>
  </si>
  <si>
    <t>June.2022.07</t>
  </si>
  <si>
    <t>June.2022.08</t>
  </si>
  <si>
    <t>June.2022.09</t>
  </si>
  <si>
    <t>June.2022.10</t>
  </si>
  <si>
    <t>June.2022.11</t>
  </si>
  <si>
    <t>June.2022.12</t>
  </si>
  <si>
    <t>June.2022.13</t>
  </si>
  <si>
    <t>June.2022.14</t>
  </si>
  <si>
    <t>June.2022.15</t>
  </si>
  <si>
    <t>June.2022.16</t>
  </si>
  <si>
    <t>June.2022.17</t>
  </si>
  <si>
    <t>June.2022.18</t>
  </si>
  <si>
    <t>June.2022.19</t>
  </si>
  <si>
    <t>June.2022.20</t>
  </si>
  <si>
    <t>June.2022.21</t>
  </si>
  <si>
    <t>June.2022.22</t>
  </si>
  <si>
    <t>June.2022.23</t>
  </si>
  <si>
    <t>June.2022.24</t>
  </si>
  <si>
    <t>June.2022.25</t>
  </si>
  <si>
    <t>June.2022.26</t>
  </si>
  <si>
    <t>June.2022.27</t>
  </si>
  <si>
    <t>June.2022.28</t>
  </si>
  <si>
    <t>June.2022.29</t>
  </si>
  <si>
    <t>June.2022.30</t>
  </si>
  <si>
    <t>June.2022.31</t>
  </si>
  <si>
    <t>June.2022.32</t>
  </si>
  <si>
    <t>June.2022.33</t>
  </si>
  <si>
    <t>June.2022.34</t>
  </si>
  <si>
    <t>June.2022.35</t>
  </si>
  <si>
    <t>June.2022.36</t>
  </si>
  <si>
    <t>June.2022.37</t>
  </si>
  <si>
    <t>June.2022.38</t>
  </si>
  <si>
    <t>June.2022.39</t>
  </si>
  <si>
    <t>June.2022.40</t>
  </si>
  <si>
    <t>June.2022.41</t>
  </si>
  <si>
    <t>June.2022.42</t>
  </si>
  <si>
    <t>June.2022.43</t>
  </si>
  <si>
    <t>June.2022.44</t>
  </si>
  <si>
    <t>June.2022.45</t>
  </si>
  <si>
    <t>June.2022.46</t>
  </si>
  <si>
    <t>June.2022.47</t>
  </si>
  <si>
    <t>June.2022.48</t>
  </si>
  <si>
    <t>June.2022.49</t>
  </si>
  <si>
    <t>June.2022.50</t>
  </si>
  <si>
    <t>June.2022.51</t>
  </si>
  <si>
    <t>June.2022.52</t>
  </si>
  <si>
    <t>June.2022.53</t>
  </si>
  <si>
    <t>June.2022.54</t>
  </si>
  <si>
    <t>June.2022.55</t>
  </si>
  <si>
    <t>June.2022.56</t>
  </si>
  <si>
    <t>June.2022.57</t>
  </si>
  <si>
    <t>June.2022.58</t>
  </si>
  <si>
    <t>June.2022.59</t>
  </si>
  <si>
    <t>June.2022.60</t>
  </si>
  <si>
    <t>Simplify (CommDenom)</t>
  </si>
  <si>
    <t>December.2022</t>
  </si>
  <si>
    <t>Probability-Combinations-Permutations</t>
  </si>
  <si>
    <t>Apr.2022.Z08.01</t>
  </si>
  <si>
    <t>April.2022.Z08</t>
  </si>
  <si>
    <t>Apr.2022.Z08.02</t>
  </si>
  <si>
    <t>Apr.2022.Z08.03</t>
  </si>
  <si>
    <t>Apr.2022.Z08.04</t>
  </si>
  <si>
    <t>Apr.2022.Z08.05</t>
  </si>
  <si>
    <t>Apr.2022.Z08.06</t>
  </si>
  <si>
    <t>Apr.2022.Z08.07</t>
  </si>
  <si>
    <t>Apr.2022.Z08.08</t>
  </si>
  <si>
    <t>Apr.2022.Z08.09</t>
  </si>
  <si>
    <t>Apr.2022.Z08.10</t>
  </si>
  <si>
    <t>Apr.2022.Z08.11</t>
  </si>
  <si>
    <t>Apr.2022.Z08.12</t>
  </si>
  <si>
    <t>Apr.2022.Z08.13</t>
  </si>
  <si>
    <t>Apr.2022.Z08.14</t>
  </si>
  <si>
    <t>Apr.2022.Z08.15</t>
  </si>
  <si>
    <t>Apr.2022.Z08.16</t>
  </si>
  <si>
    <t>Apr.2022.Z08.17</t>
  </si>
  <si>
    <t>Apr.2022.Z08.18</t>
  </si>
  <si>
    <t>Apr.2022.Z08.19</t>
  </si>
  <si>
    <t>Apr.2022.Z08.20</t>
  </si>
  <si>
    <t>Apr.2022.Z08.21</t>
  </si>
  <si>
    <t>Apr.2022.Z08.22</t>
  </si>
  <si>
    <t>Apr.2022.Z08.23</t>
  </si>
  <si>
    <t>Apr.2022.Z08.24</t>
  </si>
  <si>
    <t>Apr.2022.Z08.25</t>
  </si>
  <si>
    <t>Apr.2022.Z08.26</t>
  </si>
  <si>
    <t>Apr.2022.Z08.27</t>
  </si>
  <si>
    <t>Apr.2022.Z08.28</t>
  </si>
  <si>
    <t>Apr.2022.Z08.29</t>
  </si>
  <si>
    <t>Apr.2022.Z08.30</t>
  </si>
  <si>
    <t>Apr.2022.Z08.31</t>
  </si>
  <si>
    <t>Apr.2022.Z08.32</t>
  </si>
  <si>
    <t>Apr.2022.Z08.33</t>
  </si>
  <si>
    <t>Apr.2022.Z08.34</t>
  </si>
  <si>
    <t>Apr.2022.Z08.35</t>
  </si>
  <si>
    <t>Apr.2022.Z08.36</t>
  </si>
  <si>
    <t>Apr.2022.Z08.37</t>
  </si>
  <si>
    <t>Apr.2022.Z08.38</t>
  </si>
  <si>
    <t>Apr.2022.Z08.39</t>
  </si>
  <si>
    <t>Apr.2022.Z08.40</t>
  </si>
  <si>
    <t>Apr.2022.Z08.41</t>
  </si>
  <si>
    <t>Apr.2022.Z08.42</t>
  </si>
  <si>
    <t>Apr.2022.Z08.43</t>
  </si>
  <si>
    <t>Apr.2022.Z08.44</t>
  </si>
  <si>
    <t>Apr.2022.Z08.45</t>
  </si>
  <si>
    <t>Apr.2022.Z08.46</t>
  </si>
  <si>
    <t>Apr.2022.Z08.47</t>
  </si>
  <si>
    <t>Apr.2022.Z08.48</t>
  </si>
  <si>
    <t>Apr.2022.Z08.49</t>
  </si>
  <si>
    <t>Apr.2022.Z08.50</t>
  </si>
  <si>
    <t>Apr.2022.Z08.51</t>
  </si>
  <si>
    <t>Apr.2022.Z08.52</t>
  </si>
  <si>
    <t>Apr.2022.Z08.53</t>
  </si>
  <si>
    <t>Apr.2022.Z08.54</t>
  </si>
  <si>
    <t>Apr.2022.Z08.55</t>
  </si>
  <si>
    <t>Apr.2022.Z08.56</t>
  </si>
  <si>
    <t>Apr.2022.Z08.57</t>
  </si>
  <si>
    <t>Apr.2022.Z08.58</t>
  </si>
  <si>
    <t>Apr.2022.Z08.59</t>
  </si>
  <si>
    <t>Apr.2022.Z08.60</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</si>
</sst>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6" formatCode="&quot;$&quot;#,##0_);[Red]\(&quot;$&quot;#,##0\)"/>
    <numFmt numFmtId="8" formatCode="&quot;$&quot;#,##0.00_);[Red]\(&quot;$&quot;#,##0.00\)"/>
    <numFmt numFmtId="164" formatCode="0.0%"/>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9"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1">
    <xf numFmtId="0" fontId="0" fillId="0" borderId="0" xfId="0"/>
    <xf numFmtId="3" fontId="0" fillId="0" borderId="0" xfId="0" applyNumberFormat="1"/>
    <xf numFmtId="6" fontId="0" fillId="0" borderId="0" xfId="0" applyNumberFormat="1"/>
    <xf numFmtId="16" fontId="0" fillId="0" borderId="0" xfId="0" applyNumberFormat="1"/>
    <xf numFmtId="17" fontId="0" fillId="0" borderId="0" xfId="0" applyNumberFormat="1"/>
    <xf numFmtId="8" fontId="0" fillId="0" borderId="0" xfId="0" applyNumberFormat="1"/>
    <xf numFmtId="9" fontId="0" fillId="0" borderId="0" xfId="0" applyNumberFormat="1"/>
    <xf numFmtId="10" fontId="0" fillId="0" borderId="0" xfId="0" applyNumberFormat="1"/>
    <xf numFmtId="12" fontId="0" fillId="0" borderId="0" xfId="0" applyNumberFormat="1"/>
    <xf numFmtId="9" fontId="0" fillId="0" borderId="0" xfId="1" applyFont="1"/>
    <xf numFmtId="164" fontId="0" fillId="0" borderId="0" xfId="1" applyNumberFormat="1" applyFont="1"/>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Percent" xfId="1" builtinId="5"/>
    <cellStyle name="Title" xfId="2" builtinId="15" customBuiltin="1"/>
    <cellStyle name="Total" xfId="18" builtinId="25" customBuiltin="1"/>
    <cellStyle name="Warning Text" xfId="15"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201"/>
  <sheetViews>
    <sheetView topLeftCell="A1175" workbookViewId="0">
      <selection activeCell="L1201" sqref="L1201"/>
    </sheetView>
  </sheetViews>
  <sheetFormatPr defaultRowHeight="15" x14ac:dyDescent="0.25"/>
  <cols>
    <col min="19" max="19" width="45.42578125" bestFit="1" customWidth="1"/>
  </cols>
  <sheetData>
    <row r="1" spans="1:12" x14ac:dyDescent="0.25">
      <c r="A1" t="s">
        <v>0</v>
      </c>
      <c r="B1" t="s">
        <v>1</v>
      </c>
      <c r="C1" t="s">
        <v>2</v>
      </c>
      <c r="D1" t="s">
        <v>3</v>
      </c>
      <c r="E1" t="s">
        <v>4</v>
      </c>
      <c r="F1" t="s">
        <v>5</v>
      </c>
      <c r="G1" t="s">
        <v>6</v>
      </c>
      <c r="H1" t="s">
        <v>7</v>
      </c>
      <c r="I1" t="s">
        <v>8</v>
      </c>
      <c r="J1" t="s">
        <v>9</v>
      </c>
      <c r="K1" t="s">
        <v>10</v>
      </c>
    </row>
    <row r="2" spans="1:12" x14ac:dyDescent="0.25">
      <c r="A2" t="s">
        <v>11</v>
      </c>
      <c r="B2" t="s">
        <v>12</v>
      </c>
      <c r="C2" t="s">
        <v>13</v>
      </c>
      <c r="D2">
        <v>1</v>
      </c>
      <c r="E2" t="s">
        <v>14</v>
      </c>
      <c r="F2">
        <v>2</v>
      </c>
      <c r="G2">
        <v>5</v>
      </c>
      <c r="H2">
        <v>9</v>
      </c>
      <c r="I2">
        <v>10</v>
      </c>
      <c r="K2" t="s">
        <v>15</v>
      </c>
      <c r="L2" t="str">
        <f>IF(LEFT(A2,4)="June",MID(A2,6,4),MID(A2,5,4))</f>
        <v>2015</v>
      </c>
    </row>
    <row r="3" spans="1:12" x14ac:dyDescent="0.25">
      <c r="A3" t="s">
        <v>1909</v>
      </c>
      <c r="B3" t="s">
        <v>2980</v>
      </c>
      <c r="C3" t="s">
        <v>1910</v>
      </c>
      <c r="D3">
        <v>1</v>
      </c>
      <c r="E3" t="s">
        <v>1911</v>
      </c>
      <c r="F3" t="s">
        <v>1912</v>
      </c>
      <c r="G3" t="s">
        <v>1913</v>
      </c>
      <c r="H3" t="s">
        <v>1914</v>
      </c>
      <c r="I3" t="s">
        <v>1915</v>
      </c>
      <c r="J3" t="s">
        <v>1916</v>
      </c>
      <c r="K3" t="s">
        <v>103</v>
      </c>
      <c r="L3" t="str">
        <f t="shared" ref="L3:L66" si="0">IF(LEFT(A3,4)="June",MID(A3,6,4),MID(A3,5,4))</f>
        <v>2015</v>
      </c>
    </row>
    <row r="4" spans="1:12" x14ac:dyDescent="0.25">
      <c r="A4" t="s">
        <v>1170</v>
      </c>
      <c r="B4" t="s">
        <v>57</v>
      </c>
      <c r="C4" t="s">
        <v>1171</v>
      </c>
      <c r="D4">
        <v>1</v>
      </c>
      <c r="E4" t="s">
        <v>1172</v>
      </c>
      <c r="F4" t="s">
        <v>288</v>
      </c>
      <c r="G4" t="s">
        <v>1173</v>
      </c>
      <c r="H4" t="s">
        <v>1174</v>
      </c>
      <c r="I4" t="s">
        <v>1175</v>
      </c>
      <c r="K4" t="s">
        <v>47</v>
      </c>
      <c r="L4" t="str">
        <f t="shared" si="0"/>
        <v>2015</v>
      </c>
    </row>
    <row r="5" spans="1:12" x14ac:dyDescent="0.25">
      <c r="A5" t="s">
        <v>364</v>
      </c>
      <c r="B5" t="s">
        <v>12</v>
      </c>
      <c r="C5" t="s">
        <v>365</v>
      </c>
      <c r="D5">
        <v>1</v>
      </c>
      <c r="E5" t="s">
        <v>366</v>
      </c>
      <c r="F5">
        <v>-4</v>
      </c>
      <c r="G5">
        <v>4</v>
      </c>
      <c r="H5">
        <v>9</v>
      </c>
      <c r="I5">
        <v>14</v>
      </c>
      <c r="K5" t="s">
        <v>103</v>
      </c>
      <c r="L5" t="str">
        <f t="shared" si="0"/>
        <v>2016</v>
      </c>
    </row>
    <row r="6" spans="1:12" x14ac:dyDescent="0.25">
      <c r="A6" t="s">
        <v>2185</v>
      </c>
      <c r="B6" t="s">
        <v>214</v>
      </c>
      <c r="C6" t="s">
        <v>2186</v>
      </c>
      <c r="D6">
        <v>1</v>
      </c>
      <c r="E6" t="s">
        <v>2187</v>
      </c>
      <c r="F6">
        <v>0.04</v>
      </c>
      <c r="G6">
        <v>0.1</v>
      </c>
      <c r="H6">
        <v>0.4</v>
      </c>
      <c r="I6">
        <v>4</v>
      </c>
      <c r="J6">
        <v>10</v>
      </c>
      <c r="K6" t="s">
        <v>63</v>
      </c>
      <c r="L6" t="str">
        <f t="shared" si="0"/>
        <v>2016</v>
      </c>
    </row>
    <row r="7" spans="1:12" x14ac:dyDescent="0.25">
      <c r="A7" t="s">
        <v>1443</v>
      </c>
      <c r="B7" t="s">
        <v>2982</v>
      </c>
      <c r="C7" t="s">
        <v>1444</v>
      </c>
      <c r="D7">
        <v>1</v>
      </c>
      <c r="E7" t="s">
        <v>1445</v>
      </c>
      <c r="F7" t="s">
        <v>1446</v>
      </c>
      <c r="G7" t="s">
        <v>1447</v>
      </c>
      <c r="H7" t="s">
        <v>1448</v>
      </c>
      <c r="I7" t="s">
        <v>1449</v>
      </c>
      <c r="K7" t="s">
        <v>103</v>
      </c>
      <c r="L7" t="str">
        <f t="shared" si="0"/>
        <v>2016</v>
      </c>
    </row>
    <row r="8" spans="1:12" x14ac:dyDescent="0.25">
      <c r="A8" t="s">
        <v>640</v>
      </c>
      <c r="B8" t="s">
        <v>57</v>
      </c>
      <c r="C8" t="s">
        <v>641</v>
      </c>
      <c r="D8">
        <v>1</v>
      </c>
      <c r="E8" t="s">
        <v>642</v>
      </c>
      <c r="F8" t="s">
        <v>643</v>
      </c>
      <c r="G8" t="s">
        <v>644</v>
      </c>
      <c r="H8" t="s">
        <v>645</v>
      </c>
      <c r="I8" t="s">
        <v>646</v>
      </c>
      <c r="K8" t="s">
        <v>103</v>
      </c>
      <c r="L8" t="str">
        <f t="shared" si="0"/>
        <v>2017</v>
      </c>
    </row>
    <row r="9" spans="1:12" x14ac:dyDescent="0.25">
      <c r="A9" t="s">
        <v>2496</v>
      </c>
      <c r="B9" t="s">
        <v>172</v>
      </c>
      <c r="C9" t="s">
        <v>2497</v>
      </c>
      <c r="D9">
        <v>1</v>
      </c>
      <c r="E9" t="s">
        <v>2498</v>
      </c>
      <c r="F9">
        <v>10</v>
      </c>
      <c r="G9">
        <v>15</v>
      </c>
      <c r="H9">
        <v>20</v>
      </c>
      <c r="I9">
        <v>95</v>
      </c>
      <c r="J9">
        <v>500</v>
      </c>
      <c r="K9" t="s">
        <v>103</v>
      </c>
      <c r="L9" t="str">
        <f t="shared" si="0"/>
        <v>2017</v>
      </c>
    </row>
    <row r="10" spans="1:12" x14ac:dyDescent="0.25">
      <c r="A10" t="s">
        <v>1726</v>
      </c>
      <c r="B10" t="s">
        <v>2982</v>
      </c>
      <c r="C10" t="s">
        <v>1727</v>
      </c>
      <c r="D10">
        <v>1</v>
      </c>
      <c r="K10" t="s">
        <v>15</v>
      </c>
      <c r="L10" t="str">
        <f t="shared" si="0"/>
        <v>2017</v>
      </c>
    </row>
    <row r="11" spans="1:12" x14ac:dyDescent="0.25">
      <c r="A11" t="s">
        <v>865</v>
      </c>
      <c r="B11" t="s">
        <v>78</v>
      </c>
      <c r="C11" t="s">
        <v>866</v>
      </c>
      <c r="D11">
        <v>1</v>
      </c>
      <c r="K11" t="s">
        <v>41</v>
      </c>
      <c r="L11" t="str">
        <f t="shared" si="0"/>
        <v>2018</v>
      </c>
    </row>
    <row r="12" spans="1:12" x14ac:dyDescent="0.25">
      <c r="A12" t="s">
        <v>2797</v>
      </c>
      <c r="B12" t="s">
        <v>137</v>
      </c>
      <c r="C12" t="s">
        <v>2798</v>
      </c>
      <c r="D12">
        <v>1</v>
      </c>
      <c r="K12" t="s">
        <v>47</v>
      </c>
      <c r="L12" t="str">
        <f t="shared" si="0"/>
        <v>2018</v>
      </c>
    </row>
    <row r="13" spans="1:12" x14ac:dyDescent="0.25">
      <c r="A13" t="s">
        <v>1787</v>
      </c>
      <c r="B13" t="s">
        <v>432</v>
      </c>
      <c r="C13" t="s">
        <v>1788</v>
      </c>
      <c r="D13">
        <v>1</v>
      </c>
      <c r="K13" t="s">
        <v>47</v>
      </c>
      <c r="L13" t="str">
        <f t="shared" si="0"/>
        <v>2018</v>
      </c>
    </row>
    <row r="14" spans="1:12" x14ac:dyDescent="0.25">
      <c r="A14" t="s">
        <v>927</v>
      </c>
      <c r="B14" t="s">
        <v>147</v>
      </c>
      <c r="C14" t="s">
        <v>928</v>
      </c>
      <c r="D14">
        <v>1</v>
      </c>
      <c r="K14" t="s">
        <v>47</v>
      </c>
      <c r="L14" t="str">
        <f t="shared" si="0"/>
        <v>2021</v>
      </c>
    </row>
    <row r="15" spans="1:12" x14ac:dyDescent="0.25">
      <c r="A15" t="s">
        <v>988</v>
      </c>
      <c r="B15" t="s">
        <v>2982</v>
      </c>
      <c r="C15" t="s">
        <v>989</v>
      </c>
      <c r="D15">
        <v>1</v>
      </c>
      <c r="K15" t="s">
        <v>63</v>
      </c>
      <c r="L15" t="str">
        <f t="shared" si="0"/>
        <v>2021</v>
      </c>
    </row>
    <row r="16" spans="1:12" x14ac:dyDescent="0.25">
      <c r="A16" t="s">
        <v>2858</v>
      </c>
      <c r="B16" t="s">
        <v>85</v>
      </c>
      <c r="C16" t="s">
        <v>2859</v>
      </c>
      <c r="D16">
        <v>1</v>
      </c>
      <c r="K16" t="s">
        <v>63</v>
      </c>
      <c r="L16" t="str">
        <f t="shared" si="0"/>
        <v>2021</v>
      </c>
    </row>
    <row r="17" spans="1:12" x14ac:dyDescent="0.25">
      <c r="A17" t="s">
        <v>1848</v>
      </c>
      <c r="B17" t="s">
        <v>222</v>
      </c>
      <c r="C17" t="s">
        <v>1849</v>
      </c>
      <c r="D17">
        <v>1</v>
      </c>
      <c r="K17" t="s">
        <v>41</v>
      </c>
      <c r="L17" t="str">
        <f t="shared" si="0"/>
        <v>2021</v>
      </c>
    </row>
    <row r="18" spans="1:12" x14ac:dyDescent="0.25">
      <c r="A18" t="s">
        <v>1049</v>
      </c>
      <c r="B18" t="s">
        <v>2982</v>
      </c>
      <c r="C18" t="s">
        <v>1050</v>
      </c>
      <c r="D18">
        <v>1</v>
      </c>
      <c r="K18" t="s">
        <v>41</v>
      </c>
      <c r="L18" t="str">
        <f t="shared" si="0"/>
        <v>2022</v>
      </c>
    </row>
    <row r="19" spans="1:12" x14ac:dyDescent="0.25">
      <c r="A19" t="s">
        <v>2983</v>
      </c>
      <c r="B19" t="s">
        <v>239</v>
      </c>
      <c r="C19" t="s">
        <v>2984</v>
      </c>
      <c r="D19">
        <v>1</v>
      </c>
      <c r="K19" t="s">
        <v>41</v>
      </c>
      <c r="L19" t="str">
        <f t="shared" si="0"/>
        <v>2022</v>
      </c>
    </row>
    <row r="20" spans="1:12" x14ac:dyDescent="0.25">
      <c r="A20" t="s">
        <v>2919</v>
      </c>
      <c r="B20" t="s">
        <v>25</v>
      </c>
      <c r="C20" t="s">
        <v>2920</v>
      </c>
      <c r="D20">
        <v>1</v>
      </c>
      <c r="K20" t="s">
        <v>41</v>
      </c>
      <c r="L20" t="str">
        <f t="shared" si="0"/>
        <v>2022</v>
      </c>
    </row>
    <row r="21" spans="1:12" x14ac:dyDescent="0.25">
      <c r="A21" t="s">
        <v>1110</v>
      </c>
      <c r="B21" t="s">
        <v>17</v>
      </c>
      <c r="C21" t="s">
        <v>2981</v>
      </c>
      <c r="D21">
        <v>1</v>
      </c>
      <c r="K21" t="s">
        <v>103</v>
      </c>
      <c r="L21" t="str">
        <f t="shared" si="0"/>
        <v>2022</v>
      </c>
    </row>
    <row r="22" spans="1:12" x14ac:dyDescent="0.25">
      <c r="A22" t="s">
        <v>16</v>
      </c>
      <c r="B22" t="s">
        <v>17</v>
      </c>
      <c r="C22" t="s">
        <v>13</v>
      </c>
      <c r="D22">
        <v>2</v>
      </c>
      <c r="E22" t="s">
        <v>18</v>
      </c>
      <c r="F22" t="s">
        <v>19</v>
      </c>
      <c r="G22" t="s">
        <v>20</v>
      </c>
      <c r="H22" t="s">
        <v>21</v>
      </c>
      <c r="I22" t="s">
        <v>22</v>
      </c>
      <c r="K22" t="s">
        <v>23</v>
      </c>
      <c r="L22" t="str">
        <f t="shared" si="0"/>
        <v>2015</v>
      </c>
    </row>
    <row r="23" spans="1:12" x14ac:dyDescent="0.25">
      <c r="A23" t="s">
        <v>1917</v>
      </c>
      <c r="B23" t="s">
        <v>457</v>
      </c>
      <c r="C23" t="s">
        <v>1910</v>
      </c>
      <c r="D23">
        <v>2</v>
      </c>
      <c r="E23" t="s">
        <v>1918</v>
      </c>
      <c r="F23" t="s">
        <v>1919</v>
      </c>
      <c r="G23" t="s">
        <v>1920</v>
      </c>
      <c r="H23" t="s">
        <v>1921</v>
      </c>
      <c r="I23" t="s">
        <v>1922</v>
      </c>
      <c r="J23" t="s">
        <v>1923</v>
      </c>
      <c r="K23" t="s">
        <v>23</v>
      </c>
      <c r="L23" t="str">
        <f t="shared" si="0"/>
        <v>2015</v>
      </c>
    </row>
    <row r="24" spans="1:12" x14ac:dyDescent="0.25">
      <c r="A24" t="s">
        <v>1176</v>
      </c>
      <c r="B24" t="s">
        <v>137</v>
      </c>
      <c r="C24" t="s">
        <v>1171</v>
      </c>
      <c r="D24">
        <v>2</v>
      </c>
      <c r="E24" t="s">
        <v>1177</v>
      </c>
      <c r="F24">
        <v>57.5</v>
      </c>
      <c r="G24">
        <v>57.8</v>
      </c>
      <c r="H24">
        <v>58.7</v>
      </c>
      <c r="I24">
        <v>59</v>
      </c>
      <c r="K24" t="s">
        <v>38</v>
      </c>
      <c r="L24" t="str">
        <f t="shared" si="0"/>
        <v>2015</v>
      </c>
    </row>
    <row r="25" spans="1:12" x14ac:dyDescent="0.25">
      <c r="A25" t="s">
        <v>367</v>
      </c>
      <c r="B25" t="s">
        <v>172</v>
      </c>
      <c r="C25" t="s">
        <v>365</v>
      </c>
      <c r="D25">
        <v>2</v>
      </c>
      <c r="E25" t="s">
        <v>368</v>
      </c>
      <c r="F25">
        <v>24</v>
      </c>
      <c r="G25">
        <v>30</v>
      </c>
      <c r="H25">
        <v>26</v>
      </c>
      <c r="I25">
        <v>72</v>
      </c>
      <c r="K25" t="s">
        <v>55</v>
      </c>
      <c r="L25" t="str">
        <f t="shared" si="0"/>
        <v>2016</v>
      </c>
    </row>
    <row r="26" spans="1:12" x14ac:dyDescent="0.25">
      <c r="A26" t="s">
        <v>2188</v>
      </c>
      <c r="B26" t="s">
        <v>239</v>
      </c>
      <c r="C26" t="s">
        <v>2186</v>
      </c>
      <c r="D26">
        <v>2</v>
      </c>
      <c r="E26" t="s">
        <v>2189</v>
      </c>
      <c r="F26" t="s">
        <v>2190</v>
      </c>
      <c r="G26" t="s">
        <v>2191</v>
      </c>
      <c r="H26" t="s">
        <v>2192</v>
      </c>
      <c r="I26" t="s">
        <v>2193</v>
      </c>
      <c r="J26" t="s">
        <v>2194</v>
      </c>
      <c r="K26" t="s">
        <v>55</v>
      </c>
      <c r="L26" t="str">
        <f t="shared" si="0"/>
        <v>2016</v>
      </c>
    </row>
    <row r="27" spans="1:12" x14ac:dyDescent="0.25">
      <c r="A27" t="s">
        <v>1450</v>
      </c>
      <c r="B27" t="s">
        <v>85</v>
      </c>
      <c r="C27" t="s">
        <v>1444</v>
      </c>
      <c r="D27">
        <v>2</v>
      </c>
      <c r="E27" t="s">
        <v>1451</v>
      </c>
      <c r="F27" t="s">
        <v>1452</v>
      </c>
      <c r="G27" t="s">
        <v>1453</v>
      </c>
      <c r="H27" t="s">
        <v>1454</v>
      </c>
      <c r="I27" t="s">
        <v>1455</v>
      </c>
      <c r="K27" t="s">
        <v>122</v>
      </c>
      <c r="L27" t="str">
        <f t="shared" si="0"/>
        <v>2016</v>
      </c>
    </row>
    <row r="28" spans="1:12" x14ac:dyDescent="0.25">
      <c r="A28" t="s">
        <v>647</v>
      </c>
      <c r="B28" t="s">
        <v>2982</v>
      </c>
      <c r="C28" t="s">
        <v>641</v>
      </c>
      <c r="D28">
        <v>2</v>
      </c>
      <c r="E28" t="s">
        <v>648</v>
      </c>
      <c r="F28" t="s">
        <v>649</v>
      </c>
      <c r="G28" t="s">
        <v>650</v>
      </c>
      <c r="H28" t="s">
        <v>651</v>
      </c>
      <c r="I28" t="s">
        <v>652</v>
      </c>
      <c r="K28" t="s">
        <v>122</v>
      </c>
      <c r="L28" t="str">
        <f t="shared" si="0"/>
        <v>2017</v>
      </c>
    </row>
    <row r="29" spans="1:12" x14ac:dyDescent="0.25">
      <c r="A29" t="s">
        <v>2499</v>
      </c>
      <c r="B29" t="s">
        <v>2982</v>
      </c>
      <c r="C29" t="s">
        <v>2497</v>
      </c>
      <c r="D29">
        <v>2</v>
      </c>
      <c r="E29" t="s">
        <v>2500</v>
      </c>
      <c r="F29" t="s">
        <v>2501</v>
      </c>
      <c r="G29" t="s">
        <v>2502</v>
      </c>
      <c r="H29" t="s">
        <v>2503</v>
      </c>
      <c r="I29" t="s">
        <v>2504</v>
      </c>
      <c r="J29" t="s">
        <v>2505</v>
      </c>
      <c r="K29" t="s">
        <v>55</v>
      </c>
      <c r="L29" t="str">
        <f t="shared" si="0"/>
        <v>2017</v>
      </c>
    </row>
    <row r="30" spans="1:12" x14ac:dyDescent="0.25">
      <c r="A30" t="s">
        <v>1728</v>
      </c>
      <c r="B30" t="s">
        <v>2982</v>
      </c>
      <c r="C30" t="s">
        <v>1727</v>
      </c>
      <c r="D30">
        <v>2</v>
      </c>
      <c r="K30" t="s">
        <v>23</v>
      </c>
      <c r="L30" t="str">
        <f t="shared" si="0"/>
        <v>2017</v>
      </c>
    </row>
    <row r="31" spans="1:12" x14ac:dyDescent="0.25">
      <c r="A31" t="s">
        <v>867</v>
      </c>
      <c r="B31" t="s">
        <v>550</v>
      </c>
      <c r="C31" t="s">
        <v>866</v>
      </c>
      <c r="D31">
        <v>2</v>
      </c>
      <c r="K31" t="s">
        <v>55</v>
      </c>
      <c r="L31" t="str">
        <f t="shared" si="0"/>
        <v>2018</v>
      </c>
    </row>
    <row r="32" spans="1:12" x14ac:dyDescent="0.25">
      <c r="A32" t="s">
        <v>2799</v>
      </c>
      <c r="B32" t="s">
        <v>197</v>
      </c>
      <c r="C32" t="s">
        <v>2798</v>
      </c>
      <c r="D32">
        <v>2</v>
      </c>
      <c r="K32" t="s">
        <v>38</v>
      </c>
      <c r="L32" t="str">
        <f t="shared" si="0"/>
        <v>2018</v>
      </c>
    </row>
    <row r="33" spans="1:12" x14ac:dyDescent="0.25">
      <c r="A33" t="s">
        <v>1789</v>
      </c>
      <c r="B33" t="s">
        <v>25</v>
      </c>
      <c r="C33" t="s">
        <v>1788</v>
      </c>
      <c r="D33">
        <v>2</v>
      </c>
      <c r="K33" t="s">
        <v>23</v>
      </c>
      <c r="L33" t="str">
        <f t="shared" si="0"/>
        <v>2018</v>
      </c>
    </row>
    <row r="34" spans="1:12" x14ac:dyDescent="0.25">
      <c r="A34" t="s">
        <v>929</v>
      </c>
      <c r="B34" t="s">
        <v>197</v>
      </c>
      <c r="C34" t="s">
        <v>928</v>
      </c>
      <c r="D34">
        <v>2</v>
      </c>
      <c r="K34" t="s">
        <v>212</v>
      </c>
      <c r="L34" t="str">
        <f t="shared" si="0"/>
        <v>2021</v>
      </c>
    </row>
    <row r="35" spans="1:12" x14ac:dyDescent="0.25">
      <c r="A35" t="s">
        <v>990</v>
      </c>
      <c r="B35" t="s">
        <v>2980</v>
      </c>
      <c r="C35" t="s">
        <v>989</v>
      </c>
      <c r="D35">
        <v>2</v>
      </c>
      <c r="K35" t="s">
        <v>55</v>
      </c>
      <c r="L35" t="str">
        <f t="shared" si="0"/>
        <v>2021</v>
      </c>
    </row>
    <row r="36" spans="1:12" x14ac:dyDescent="0.25">
      <c r="A36" t="s">
        <v>2860</v>
      </c>
      <c r="B36" t="s">
        <v>214</v>
      </c>
      <c r="C36" t="s">
        <v>2859</v>
      </c>
      <c r="D36">
        <v>2</v>
      </c>
      <c r="K36" t="s">
        <v>23</v>
      </c>
      <c r="L36" t="str">
        <f t="shared" si="0"/>
        <v>2021</v>
      </c>
    </row>
    <row r="37" spans="1:12" x14ac:dyDescent="0.25">
      <c r="A37" t="s">
        <v>1850</v>
      </c>
      <c r="B37" t="s">
        <v>85</v>
      </c>
      <c r="C37" t="s">
        <v>1849</v>
      </c>
      <c r="D37">
        <v>2</v>
      </c>
      <c r="K37" t="s">
        <v>23</v>
      </c>
      <c r="L37" t="str">
        <f t="shared" si="0"/>
        <v>2021</v>
      </c>
    </row>
    <row r="38" spans="1:12" x14ac:dyDescent="0.25">
      <c r="A38" t="s">
        <v>1051</v>
      </c>
      <c r="B38" t="s">
        <v>214</v>
      </c>
      <c r="C38" t="s">
        <v>1050</v>
      </c>
      <c r="D38">
        <v>2</v>
      </c>
      <c r="K38" t="s">
        <v>23</v>
      </c>
      <c r="L38" t="str">
        <f t="shared" si="0"/>
        <v>2022</v>
      </c>
    </row>
    <row r="39" spans="1:12" x14ac:dyDescent="0.25">
      <c r="A39" t="s">
        <v>2985</v>
      </c>
      <c r="B39" t="s">
        <v>17</v>
      </c>
      <c r="C39" t="s">
        <v>2984</v>
      </c>
      <c r="D39">
        <v>2</v>
      </c>
      <c r="K39" t="s">
        <v>212</v>
      </c>
      <c r="L39" t="str">
        <f t="shared" si="0"/>
        <v>2022</v>
      </c>
    </row>
    <row r="40" spans="1:12" x14ac:dyDescent="0.25">
      <c r="A40" t="s">
        <v>2921</v>
      </c>
      <c r="B40" t="s">
        <v>2982</v>
      </c>
      <c r="C40" t="s">
        <v>2920</v>
      </c>
      <c r="D40">
        <v>2</v>
      </c>
      <c r="K40" t="s">
        <v>122</v>
      </c>
      <c r="L40" t="str">
        <f t="shared" si="0"/>
        <v>2022</v>
      </c>
    </row>
    <row r="41" spans="1:12" x14ac:dyDescent="0.25">
      <c r="A41" t="s">
        <v>1111</v>
      </c>
      <c r="B41" t="s">
        <v>78</v>
      </c>
      <c r="C41" t="s">
        <v>2981</v>
      </c>
      <c r="D41">
        <v>2</v>
      </c>
      <c r="K41" t="s">
        <v>212</v>
      </c>
      <c r="L41" t="str">
        <f t="shared" si="0"/>
        <v>2022</v>
      </c>
    </row>
    <row r="42" spans="1:12" x14ac:dyDescent="0.25">
      <c r="A42" t="s">
        <v>24</v>
      </c>
      <c r="B42" t="s">
        <v>25</v>
      </c>
      <c r="C42" t="s">
        <v>13</v>
      </c>
      <c r="D42">
        <v>3</v>
      </c>
      <c r="E42" t="s">
        <v>26</v>
      </c>
      <c r="F42" t="s">
        <v>27</v>
      </c>
      <c r="G42" t="s">
        <v>28</v>
      </c>
      <c r="H42" t="s">
        <v>29</v>
      </c>
      <c r="I42" t="s">
        <v>30</v>
      </c>
      <c r="K42" t="s">
        <v>15</v>
      </c>
      <c r="L42" t="str">
        <f t="shared" si="0"/>
        <v>2015</v>
      </c>
    </row>
    <row r="43" spans="1:12" x14ac:dyDescent="0.25">
      <c r="A43" t="s">
        <v>1924</v>
      </c>
      <c r="B43" t="s">
        <v>214</v>
      </c>
      <c r="C43" t="s">
        <v>1910</v>
      </c>
      <c r="D43">
        <v>3</v>
      </c>
      <c r="E43" t="s">
        <v>1925</v>
      </c>
      <c r="F43">
        <v>5</v>
      </c>
      <c r="G43" t="s">
        <v>1926</v>
      </c>
      <c r="H43">
        <v>21</v>
      </c>
      <c r="I43">
        <v>25</v>
      </c>
      <c r="J43">
        <v>33</v>
      </c>
      <c r="K43" t="s">
        <v>103</v>
      </c>
      <c r="L43" t="str">
        <f t="shared" si="0"/>
        <v>2015</v>
      </c>
    </row>
    <row r="44" spans="1:12" x14ac:dyDescent="0.25">
      <c r="A44" t="s">
        <v>1178</v>
      </c>
      <c r="B44" t="s">
        <v>214</v>
      </c>
      <c r="C44" t="s">
        <v>1171</v>
      </c>
      <c r="D44">
        <v>3</v>
      </c>
      <c r="E44" t="s">
        <v>1179</v>
      </c>
      <c r="F44">
        <v>461</v>
      </c>
      <c r="G44">
        <v>526</v>
      </c>
      <c r="H44">
        <v>580</v>
      </c>
      <c r="I44">
        <v>676</v>
      </c>
      <c r="K44" t="s">
        <v>41</v>
      </c>
      <c r="L44" t="str">
        <f t="shared" si="0"/>
        <v>2015</v>
      </c>
    </row>
    <row r="45" spans="1:12" x14ac:dyDescent="0.25">
      <c r="A45" t="s">
        <v>369</v>
      </c>
      <c r="B45" t="s">
        <v>2980</v>
      </c>
      <c r="C45" t="s">
        <v>365</v>
      </c>
      <c r="D45">
        <v>3</v>
      </c>
      <c r="E45" t="s">
        <v>370</v>
      </c>
      <c r="F45" t="s">
        <v>371</v>
      </c>
      <c r="G45" t="s">
        <v>372</v>
      </c>
      <c r="H45" t="s">
        <v>373</v>
      </c>
      <c r="I45" t="s">
        <v>374</v>
      </c>
      <c r="K45" t="s">
        <v>41</v>
      </c>
      <c r="L45" t="str">
        <f t="shared" si="0"/>
        <v>2016</v>
      </c>
    </row>
    <row r="46" spans="1:12" x14ac:dyDescent="0.25">
      <c r="A46" t="s">
        <v>2195</v>
      </c>
      <c r="B46" t="s">
        <v>17</v>
      </c>
      <c r="C46" t="s">
        <v>2186</v>
      </c>
      <c r="D46">
        <v>3</v>
      </c>
      <c r="E46" t="s">
        <v>2196</v>
      </c>
      <c r="F46" t="s">
        <v>2197</v>
      </c>
      <c r="G46" t="s">
        <v>2198</v>
      </c>
      <c r="H46" t="s">
        <v>2199</v>
      </c>
      <c r="I46" t="s">
        <v>2200</v>
      </c>
      <c r="J46" t="s">
        <v>2201</v>
      </c>
      <c r="K46" t="s">
        <v>103</v>
      </c>
      <c r="L46" t="str">
        <f t="shared" si="0"/>
        <v>2016</v>
      </c>
    </row>
    <row r="47" spans="1:12" x14ac:dyDescent="0.25">
      <c r="A47" t="s">
        <v>1456</v>
      </c>
      <c r="B47" t="s">
        <v>85</v>
      </c>
      <c r="C47" t="s">
        <v>1444</v>
      </c>
      <c r="D47">
        <v>3</v>
      </c>
      <c r="E47" t="s">
        <v>1457</v>
      </c>
      <c r="F47">
        <v>25</v>
      </c>
      <c r="G47">
        <v>35</v>
      </c>
      <c r="H47">
        <v>65</v>
      </c>
      <c r="I47">
        <v>80</v>
      </c>
      <c r="K47" t="s">
        <v>103</v>
      </c>
      <c r="L47" t="str">
        <f t="shared" si="0"/>
        <v>2016</v>
      </c>
    </row>
    <row r="48" spans="1:12" x14ac:dyDescent="0.25">
      <c r="A48" t="s">
        <v>653</v>
      </c>
      <c r="B48" t="s">
        <v>222</v>
      </c>
      <c r="C48" t="s">
        <v>641</v>
      </c>
      <c r="D48">
        <v>3</v>
      </c>
      <c r="E48" t="s">
        <v>654</v>
      </c>
      <c r="F48">
        <v>4</v>
      </c>
      <c r="G48">
        <v>11</v>
      </c>
      <c r="H48">
        <v>16</v>
      </c>
      <c r="I48">
        <v>44</v>
      </c>
      <c r="K48" t="s">
        <v>15</v>
      </c>
      <c r="L48" t="str">
        <f t="shared" si="0"/>
        <v>2017</v>
      </c>
    </row>
    <row r="49" spans="1:12" x14ac:dyDescent="0.25">
      <c r="A49" t="s">
        <v>2506</v>
      </c>
      <c r="B49" t="s">
        <v>2982</v>
      </c>
      <c r="C49" t="s">
        <v>2497</v>
      </c>
      <c r="D49">
        <v>3</v>
      </c>
      <c r="E49" t="s">
        <v>2507</v>
      </c>
      <c r="F49">
        <v>3</v>
      </c>
      <c r="G49">
        <v>9</v>
      </c>
      <c r="H49">
        <v>12</v>
      </c>
      <c r="I49">
        <v>14</v>
      </c>
      <c r="J49">
        <v>24</v>
      </c>
      <c r="K49" t="s">
        <v>63</v>
      </c>
      <c r="L49" t="str">
        <f t="shared" si="0"/>
        <v>2017</v>
      </c>
    </row>
    <row r="50" spans="1:12" x14ac:dyDescent="0.25">
      <c r="A50" t="s">
        <v>1729</v>
      </c>
      <c r="B50" t="s">
        <v>214</v>
      </c>
      <c r="C50" t="s">
        <v>1727</v>
      </c>
      <c r="D50">
        <v>3</v>
      </c>
      <c r="K50" t="s">
        <v>41</v>
      </c>
      <c r="L50" t="str">
        <f t="shared" si="0"/>
        <v>2017</v>
      </c>
    </row>
    <row r="51" spans="1:12" x14ac:dyDescent="0.25">
      <c r="A51" t="s">
        <v>868</v>
      </c>
      <c r="B51" t="s">
        <v>57</v>
      </c>
      <c r="C51" t="s">
        <v>866</v>
      </c>
      <c r="D51">
        <v>3</v>
      </c>
      <c r="K51" t="s">
        <v>103</v>
      </c>
      <c r="L51" t="str">
        <f t="shared" si="0"/>
        <v>2018</v>
      </c>
    </row>
    <row r="52" spans="1:12" x14ac:dyDescent="0.25">
      <c r="A52" t="s">
        <v>2800</v>
      </c>
      <c r="B52" t="s">
        <v>17</v>
      </c>
      <c r="C52" t="s">
        <v>2798</v>
      </c>
      <c r="D52">
        <v>3</v>
      </c>
      <c r="K52" t="s">
        <v>103</v>
      </c>
      <c r="L52" t="str">
        <f t="shared" si="0"/>
        <v>2018</v>
      </c>
    </row>
    <row r="53" spans="1:12" x14ac:dyDescent="0.25">
      <c r="A53" t="s">
        <v>1790</v>
      </c>
      <c r="B53" t="s">
        <v>197</v>
      </c>
      <c r="C53" t="s">
        <v>1788</v>
      </c>
      <c r="D53">
        <v>3</v>
      </c>
      <c r="K53" t="s">
        <v>47</v>
      </c>
      <c r="L53" t="str">
        <f t="shared" si="0"/>
        <v>2018</v>
      </c>
    </row>
    <row r="54" spans="1:12" x14ac:dyDescent="0.25">
      <c r="A54" t="s">
        <v>930</v>
      </c>
      <c r="B54" t="s">
        <v>17</v>
      </c>
      <c r="C54" t="s">
        <v>928</v>
      </c>
      <c r="D54">
        <v>3</v>
      </c>
      <c r="K54" t="s">
        <v>15</v>
      </c>
      <c r="L54" t="str">
        <f t="shared" si="0"/>
        <v>2021</v>
      </c>
    </row>
    <row r="55" spans="1:12" x14ac:dyDescent="0.25">
      <c r="A55" t="s">
        <v>991</v>
      </c>
      <c r="B55" t="s">
        <v>25</v>
      </c>
      <c r="C55" t="s">
        <v>989</v>
      </c>
      <c r="D55">
        <v>3</v>
      </c>
      <c r="K55" t="s">
        <v>15</v>
      </c>
      <c r="L55" t="str">
        <f t="shared" si="0"/>
        <v>2021</v>
      </c>
    </row>
    <row r="56" spans="1:12" x14ac:dyDescent="0.25">
      <c r="A56" t="s">
        <v>2861</v>
      </c>
      <c r="B56" t="s">
        <v>2980</v>
      </c>
      <c r="C56" t="s">
        <v>2859</v>
      </c>
      <c r="D56">
        <v>3</v>
      </c>
      <c r="K56" t="s">
        <v>15</v>
      </c>
      <c r="L56" t="str">
        <f t="shared" si="0"/>
        <v>2021</v>
      </c>
    </row>
    <row r="57" spans="1:12" x14ac:dyDescent="0.25">
      <c r="A57" t="s">
        <v>1851</v>
      </c>
      <c r="B57" t="s">
        <v>17</v>
      </c>
      <c r="C57" t="s">
        <v>1849</v>
      </c>
      <c r="D57">
        <v>3</v>
      </c>
      <c r="K57" t="s">
        <v>47</v>
      </c>
      <c r="L57" t="str">
        <f t="shared" si="0"/>
        <v>2021</v>
      </c>
    </row>
    <row r="58" spans="1:12" x14ac:dyDescent="0.25">
      <c r="A58" t="s">
        <v>1052</v>
      </c>
      <c r="B58" t="s">
        <v>222</v>
      </c>
      <c r="C58" t="s">
        <v>1050</v>
      </c>
      <c r="D58">
        <v>3</v>
      </c>
      <c r="K58" t="s">
        <v>47</v>
      </c>
      <c r="L58" t="str">
        <f t="shared" si="0"/>
        <v>2022</v>
      </c>
    </row>
    <row r="59" spans="1:12" x14ac:dyDescent="0.25">
      <c r="A59" t="s">
        <v>2986</v>
      </c>
      <c r="B59" t="s">
        <v>239</v>
      </c>
      <c r="C59" t="s">
        <v>2984</v>
      </c>
      <c r="D59">
        <v>3</v>
      </c>
      <c r="K59" t="s">
        <v>15</v>
      </c>
      <c r="L59" t="str">
        <f t="shared" si="0"/>
        <v>2022</v>
      </c>
    </row>
    <row r="60" spans="1:12" x14ac:dyDescent="0.25">
      <c r="A60" t="s">
        <v>2922</v>
      </c>
      <c r="B60" t="s">
        <v>2982</v>
      </c>
      <c r="C60" t="s">
        <v>2920</v>
      </c>
      <c r="D60">
        <v>3</v>
      </c>
      <c r="K60" t="s">
        <v>47</v>
      </c>
      <c r="L60" t="str">
        <f t="shared" si="0"/>
        <v>2022</v>
      </c>
    </row>
    <row r="61" spans="1:12" x14ac:dyDescent="0.25">
      <c r="A61" t="s">
        <v>1112</v>
      </c>
      <c r="B61" t="s">
        <v>137</v>
      </c>
      <c r="C61" t="s">
        <v>2981</v>
      </c>
      <c r="D61">
        <v>3</v>
      </c>
      <c r="K61" t="s">
        <v>63</v>
      </c>
      <c r="L61" t="str">
        <f t="shared" si="0"/>
        <v>2022</v>
      </c>
    </row>
    <row r="62" spans="1:12" x14ac:dyDescent="0.25">
      <c r="A62" t="s">
        <v>31</v>
      </c>
      <c r="B62" t="s">
        <v>32</v>
      </c>
      <c r="C62" t="s">
        <v>13</v>
      </c>
      <c r="D62">
        <v>4</v>
      </c>
      <c r="E62" t="s">
        <v>33</v>
      </c>
      <c r="F62" t="s">
        <v>34</v>
      </c>
      <c r="G62" t="s">
        <v>35</v>
      </c>
      <c r="H62" t="s">
        <v>36</v>
      </c>
      <c r="I62" t="s">
        <v>37</v>
      </c>
      <c r="J62" t="s">
        <v>37</v>
      </c>
      <c r="K62" t="s">
        <v>38</v>
      </c>
      <c r="L62" t="str">
        <f t="shared" si="0"/>
        <v>2015</v>
      </c>
    </row>
    <row r="63" spans="1:12" x14ac:dyDescent="0.25">
      <c r="A63" t="s">
        <v>1927</v>
      </c>
      <c r="B63" t="s">
        <v>85</v>
      </c>
      <c r="C63" t="s">
        <v>1910</v>
      </c>
      <c r="D63">
        <v>4</v>
      </c>
      <c r="E63" t="s">
        <v>1928</v>
      </c>
      <c r="F63" t="s">
        <v>1205</v>
      </c>
      <c r="G63" t="s">
        <v>465</v>
      </c>
      <c r="H63" t="s">
        <v>1929</v>
      </c>
      <c r="I63" t="s">
        <v>1930</v>
      </c>
      <c r="J63" t="s">
        <v>1931</v>
      </c>
      <c r="K63" t="s">
        <v>38</v>
      </c>
      <c r="L63" t="str">
        <f t="shared" si="0"/>
        <v>2015</v>
      </c>
    </row>
    <row r="64" spans="1:12" x14ac:dyDescent="0.25">
      <c r="A64" t="s">
        <v>1180</v>
      </c>
      <c r="B64" t="s">
        <v>222</v>
      </c>
      <c r="C64" t="s">
        <v>1171</v>
      </c>
      <c r="D64">
        <v>4</v>
      </c>
      <c r="E64" t="s">
        <v>1181</v>
      </c>
      <c r="F64" t="s">
        <v>1182</v>
      </c>
      <c r="G64" t="s">
        <v>1183</v>
      </c>
      <c r="H64" t="s">
        <v>1184</v>
      </c>
      <c r="I64" t="s">
        <v>1185</v>
      </c>
      <c r="K64" t="s">
        <v>212</v>
      </c>
      <c r="L64" t="str">
        <f t="shared" si="0"/>
        <v>2015</v>
      </c>
    </row>
    <row r="65" spans="1:12" x14ac:dyDescent="0.25">
      <c r="A65" t="s">
        <v>375</v>
      </c>
      <c r="B65" t="s">
        <v>65</v>
      </c>
      <c r="C65" t="s">
        <v>365</v>
      </c>
      <c r="D65">
        <v>4</v>
      </c>
      <c r="E65" t="s">
        <v>376</v>
      </c>
      <c r="F65" t="s">
        <v>377</v>
      </c>
      <c r="G65" t="s">
        <v>378</v>
      </c>
      <c r="H65" t="s">
        <v>379</v>
      </c>
      <c r="I65" t="s">
        <v>380</v>
      </c>
      <c r="K65" t="s">
        <v>212</v>
      </c>
      <c r="L65" t="str">
        <f t="shared" si="0"/>
        <v>2016</v>
      </c>
    </row>
    <row r="66" spans="1:12" x14ac:dyDescent="0.25">
      <c r="A66" t="s">
        <v>2202</v>
      </c>
      <c r="B66" t="s">
        <v>222</v>
      </c>
      <c r="C66" t="s">
        <v>2186</v>
      </c>
      <c r="D66">
        <v>4</v>
      </c>
      <c r="E66" t="s">
        <v>2203</v>
      </c>
      <c r="F66" t="s">
        <v>2204</v>
      </c>
      <c r="G66" t="s">
        <v>2205</v>
      </c>
      <c r="H66" t="s">
        <v>2206</v>
      </c>
      <c r="I66" t="s">
        <v>2207</v>
      </c>
      <c r="J66" t="s">
        <v>2208</v>
      </c>
      <c r="K66" t="s">
        <v>55</v>
      </c>
      <c r="L66" t="str">
        <f t="shared" si="0"/>
        <v>2016</v>
      </c>
    </row>
    <row r="67" spans="1:12" x14ac:dyDescent="0.25">
      <c r="A67" t="s">
        <v>1458</v>
      </c>
      <c r="B67" t="s">
        <v>432</v>
      </c>
      <c r="C67" t="s">
        <v>1444</v>
      </c>
      <c r="D67">
        <v>4</v>
      </c>
      <c r="E67" t="s">
        <v>1459</v>
      </c>
      <c r="F67" t="s">
        <v>1460</v>
      </c>
      <c r="G67" t="s">
        <v>1461</v>
      </c>
      <c r="H67" t="s">
        <v>1462</v>
      </c>
      <c r="I67" t="s">
        <v>1463</v>
      </c>
      <c r="K67" t="s">
        <v>55</v>
      </c>
      <c r="L67" t="str">
        <f t="shared" ref="L67:L130" si="1">IF(LEFT(A67,4)="June",MID(A67,6,4),MID(A67,5,4))</f>
        <v>2016</v>
      </c>
    </row>
    <row r="68" spans="1:12" x14ac:dyDescent="0.25">
      <c r="A68" t="s">
        <v>655</v>
      </c>
      <c r="B68" t="s">
        <v>25</v>
      </c>
      <c r="C68" t="s">
        <v>641</v>
      </c>
      <c r="D68">
        <v>4</v>
      </c>
      <c r="E68" t="s">
        <v>656</v>
      </c>
      <c r="F68" t="s">
        <v>657</v>
      </c>
      <c r="G68" t="s">
        <v>658</v>
      </c>
      <c r="H68" t="s">
        <v>659</v>
      </c>
      <c r="I68" t="s">
        <v>660</v>
      </c>
      <c r="K68" t="s">
        <v>55</v>
      </c>
      <c r="L68" t="str">
        <f t="shared" si="1"/>
        <v>2017</v>
      </c>
    </row>
    <row r="69" spans="1:12" x14ac:dyDescent="0.25">
      <c r="A69" t="s">
        <v>2508</v>
      </c>
      <c r="B69" t="s">
        <v>17</v>
      </c>
      <c r="C69" t="s">
        <v>2497</v>
      </c>
      <c r="D69">
        <v>4</v>
      </c>
      <c r="E69" t="s">
        <v>2509</v>
      </c>
      <c r="F69" t="s">
        <v>2510</v>
      </c>
      <c r="G69" t="s">
        <v>93</v>
      </c>
      <c r="H69" t="s">
        <v>2511</v>
      </c>
      <c r="I69" t="s">
        <v>2512</v>
      </c>
      <c r="J69" t="s">
        <v>2513</v>
      </c>
      <c r="K69" t="s">
        <v>212</v>
      </c>
      <c r="L69" t="str">
        <f t="shared" si="1"/>
        <v>2017</v>
      </c>
    </row>
    <row r="70" spans="1:12" x14ac:dyDescent="0.25">
      <c r="A70" t="s">
        <v>1730</v>
      </c>
      <c r="B70" t="s">
        <v>12</v>
      </c>
      <c r="C70" t="s">
        <v>1727</v>
      </c>
      <c r="D70">
        <v>4</v>
      </c>
      <c r="K70" t="s">
        <v>38</v>
      </c>
      <c r="L70" t="str">
        <f t="shared" si="1"/>
        <v>2017</v>
      </c>
    </row>
    <row r="71" spans="1:12" x14ac:dyDescent="0.25">
      <c r="A71" t="s">
        <v>869</v>
      </c>
      <c r="B71" t="s">
        <v>85</v>
      </c>
      <c r="C71" t="s">
        <v>866</v>
      </c>
      <c r="D71">
        <v>4</v>
      </c>
      <c r="K71" t="s">
        <v>122</v>
      </c>
      <c r="L71" t="str">
        <f t="shared" si="1"/>
        <v>2018</v>
      </c>
    </row>
    <row r="72" spans="1:12" x14ac:dyDescent="0.25">
      <c r="A72" t="s">
        <v>2801</v>
      </c>
      <c r="B72" t="s">
        <v>17</v>
      </c>
      <c r="C72" t="s">
        <v>2798</v>
      </c>
      <c r="D72">
        <v>4</v>
      </c>
      <c r="K72" t="s">
        <v>55</v>
      </c>
      <c r="L72" t="str">
        <f t="shared" si="1"/>
        <v>2018</v>
      </c>
    </row>
    <row r="73" spans="1:12" x14ac:dyDescent="0.25">
      <c r="A73" t="s">
        <v>1791</v>
      </c>
      <c r="B73" t="s">
        <v>222</v>
      </c>
      <c r="C73" t="s">
        <v>1788</v>
      </c>
      <c r="D73">
        <v>4</v>
      </c>
      <c r="K73" t="s">
        <v>212</v>
      </c>
      <c r="L73" t="str">
        <f t="shared" si="1"/>
        <v>2018</v>
      </c>
    </row>
    <row r="74" spans="1:12" x14ac:dyDescent="0.25">
      <c r="A74" t="s">
        <v>931</v>
      </c>
      <c r="B74" t="s">
        <v>57</v>
      </c>
      <c r="C74" t="s">
        <v>928</v>
      </c>
      <c r="D74">
        <v>4</v>
      </c>
      <c r="K74" t="s">
        <v>212</v>
      </c>
      <c r="L74" t="str">
        <f t="shared" si="1"/>
        <v>2021</v>
      </c>
    </row>
    <row r="75" spans="1:12" x14ac:dyDescent="0.25">
      <c r="A75" t="s">
        <v>992</v>
      </c>
      <c r="B75" t="s">
        <v>12</v>
      </c>
      <c r="C75" t="s">
        <v>989</v>
      </c>
      <c r="D75">
        <v>4</v>
      </c>
      <c r="K75" t="s">
        <v>23</v>
      </c>
      <c r="L75" t="str">
        <f t="shared" si="1"/>
        <v>2021</v>
      </c>
    </row>
    <row r="76" spans="1:12" x14ac:dyDescent="0.25">
      <c r="A76" t="s">
        <v>2862</v>
      </c>
      <c r="B76" t="s">
        <v>12</v>
      </c>
      <c r="C76" t="s">
        <v>2859</v>
      </c>
      <c r="D76">
        <v>4</v>
      </c>
      <c r="K76" t="s">
        <v>23</v>
      </c>
      <c r="L76" t="str">
        <f t="shared" si="1"/>
        <v>2021</v>
      </c>
    </row>
    <row r="77" spans="1:12" x14ac:dyDescent="0.25">
      <c r="A77" t="s">
        <v>1852</v>
      </c>
      <c r="B77" t="s">
        <v>17</v>
      </c>
      <c r="C77" t="s">
        <v>1849</v>
      </c>
      <c r="D77">
        <v>4</v>
      </c>
      <c r="K77" t="s">
        <v>23</v>
      </c>
      <c r="L77" t="str">
        <f t="shared" si="1"/>
        <v>2021</v>
      </c>
    </row>
    <row r="78" spans="1:12" x14ac:dyDescent="0.25">
      <c r="A78" t="s">
        <v>1053</v>
      </c>
      <c r="B78" t="s">
        <v>432</v>
      </c>
      <c r="C78" t="s">
        <v>1050</v>
      </c>
      <c r="D78">
        <v>4</v>
      </c>
      <c r="K78" t="s">
        <v>38</v>
      </c>
      <c r="L78" t="str">
        <f t="shared" si="1"/>
        <v>2022</v>
      </c>
    </row>
    <row r="79" spans="1:12" x14ac:dyDescent="0.25">
      <c r="A79" t="s">
        <v>2987</v>
      </c>
      <c r="B79" t="s">
        <v>65</v>
      </c>
      <c r="C79" t="s">
        <v>2984</v>
      </c>
      <c r="D79">
        <v>4</v>
      </c>
      <c r="K79" t="s">
        <v>23</v>
      </c>
      <c r="L79" t="str">
        <f t="shared" si="1"/>
        <v>2022</v>
      </c>
    </row>
    <row r="80" spans="1:12" x14ac:dyDescent="0.25">
      <c r="A80" t="s">
        <v>2923</v>
      </c>
      <c r="B80" t="s">
        <v>239</v>
      </c>
      <c r="C80" t="s">
        <v>2920</v>
      </c>
      <c r="D80">
        <v>4</v>
      </c>
      <c r="F80" s="4"/>
      <c r="K80" t="s">
        <v>55</v>
      </c>
      <c r="L80" t="str">
        <f t="shared" si="1"/>
        <v>2022</v>
      </c>
    </row>
    <row r="81" spans="1:12" x14ac:dyDescent="0.25">
      <c r="A81" t="s">
        <v>1113</v>
      </c>
      <c r="B81" t="s">
        <v>85</v>
      </c>
      <c r="C81" t="s">
        <v>2981</v>
      </c>
      <c r="D81">
        <v>4</v>
      </c>
      <c r="K81" t="s">
        <v>122</v>
      </c>
      <c r="L81" t="str">
        <f t="shared" si="1"/>
        <v>2022</v>
      </c>
    </row>
    <row r="82" spans="1:12" x14ac:dyDescent="0.25">
      <c r="A82" t="s">
        <v>39</v>
      </c>
      <c r="B82" t="s">
        <v>239</v>
      </c>
      <c r="C82" t="s">
        <v>13</v>
      </c>
      <c r="D82">
        <v>5</v>
      </c>
      <c r="E82" t="s">
        <v>40</v>
      </c>
      <c r="F82">
        <v>12</v>
      </c>
      <c r="G82">
        <v>13</v>
      </c>
      <c r="H82">
        <v>14</v>
      </c>
      <c r="I82">
        <v>15</v>
      </c>
      <c r="K82" t="s">
        <v>41</v>
      </c>
      <c r="L82" t="str">
        <f t="shared" si="1"/>
        <v>2015</v>
      </c>
    </row>
    <row r="83" spans="1:12" x14ac:dyDescent="0.25">
      <c r="A83" t="s">
        <v>1932</v>
      </c>
      <c r="B83" t="s">
        <v>124</v>
      </c>
      <c r="C83" t="s">
        <v>1910</v>
      </c>
      <c r="D83">
        <v>5</v>
      </c>
      <c r="E83" t="s">
        <v>1933</v>
      </c>
      <c r="F83" t="s">
        <v>1934</v>
      </c>
      <c r="G83" t="s">
        <v>1935</v>
      </c>
      <c r="H83" t="s">
        <v>1936</v>
      </c>
      <c r="I83" t="s">
        <v>1937</v>
      </c>
      <c r="J83" t="s">
        <v>1938</v>
      </c>
      <c r="K83" t="s">
        <v>103</v>
      </c>
      <c r="L83" t="str">
        <f t="shared" si="1"/>
        <v>2015</v>
      </c>
    </row>
    <row r="84" spans="1:12" x14ac:dyDescent="0.25">
      <c r="A84" t="s">
        <v>1186</v>
      </c>
      <c r="B84" t="s">
        <v>214</v>
      </c>
      <c r="C84" t="s">
        <v>1171</v>
      </c>
      <c r="D84">
        <v>5</v>
      </c>
      <c r="E84" t="s">
        <v>1187</v>
      </c>
      <c r="F84">
        <v>18</v>
      </c>
      <c r="G84">
        <v>81</v>
      </c>
      <c r="H84">
        <v>45171</v>
      </c>
      <c r="I84" t="s">
        <v>1188</v>
      </c>
      <c r="K84" t="s">
        <v>103</v>
      </c>
      <c r="L84" t="str">
        <f t="shared" si="1"/>
        <v>2015</v>
      </c>
    </row>
    <row r="85" spans="1:12" x14ac:dyDescent="0.25">
      <c r="A85" t="s">
        <v>381</v>
      </c>
      <c r="B85" t="s">
        <v>239</v>
      </c>
      <c r="C85" t="s">
        <v>365</v>
      </c>
      <c r="D85">
        <v>5</v>
      </c>
      <c r="E85" t="s">
        <v>382</v>
      </c>
      <c r="F85">
        <v>9</v>
      </c>
      <c r="G85">
        <v>10</v>
      </c>
      <c r="H85" s="3">
        <v>12</v>
      </c>
      <c r="I85">
        <v>19</v>
      </c>
      <c r="K85" t="s">
        <v>103</v>
      </c>
      <c r="L85" t="str">
        <f t="shared" si="1"/>
        <v>2016</v>
      </c>
    </row>
    <row r="86" spans="1:12" x14ac:dyDescent="0.25">
      <c r="A86" t="s">
        <v>2209</v>
      </c>
      <c r="B86" t="s">
        <v>172</v>
      </c>
      <c r="C86" t="s">
        <v>2186</v>
      </c>
      <c r="D86">
        <v>5</v>
      </c>
      <c r="E86" t="s">
        <v>2210</v>
      </c>
      <c r="F86" t="s">
        <v>2211</v>
      </c>
      <c r="G86" t="s">
        <v>2212</v>
      </c>
      <c r="H86" t="s">
        <v>2213</v>
      </c>
      <c r="I86" t="s">
        <v>2214</v>
      </c>
      <c r="J86" t="s">
        <v>2215</v>
      </c>
      <c r="K86" t="s">
        <v>15</v>
      </c>
      <c r="L86" t="str">
        <f t="shared" si="1"/>
        <v>2016</v>
      </c>
    </row>
    <row r="87" spans="1:12" x14ac:dyDescent="0.25">
      <c r="A87" t="s">
        <v>1464</v>
      </c>
      <c r="B87" t="s">
        <v>12</v>
      </c>
      <c r="C87" t="s">
        <v>1444</v>
      </c>
      <c r="D87">
        <v>5</v>
      </c>
      <c r="E87" t="s">
        <v>1465</v>
      </c>
      <c r="F87">
        <v>-26</v>
      </c>
      <c r="G87">
        <v>-15</v>
      </c>
      <c r="H87">
        <v>-5</v>
      </c>
      <c r="I87">
        <v>-4</v>
      </c>
      <c r="K87" t="s">
        <v>63</v>
      </c>
      <c r="L87" t="str">
        <f t="shared" si="1"/>
        <v>2016</v>
      </c>
    </row>
    <row r="88" spans="1:12" x14ac:dyDescent="0.25">
      <c r="A88" t="s">
        <v>661</v>
      </c>
      <c r="B88" t="s">
        <v>2982</v>
      </c>
      <c r="C88" t="s">
        <v>641</v>
      </c>
      <c r="D88">
        <v>5</v>
      </c>
      <c r="E88" t="s">
        <v>662</v>
      </c>
      <c r="F88">
        <v>18719</v>
      </c>
      <c r="G88" t="s">
        <v>274</v>
      </c>
      <c r="H88" t="s">
        <v>663</v>
      </c>
      <c r="I88" t="s">
        <v>664</v>
      </c>
      <c r="K88" t="s">
        <v>47</v>
      </c>
      <c r="L88" t="str">
        <f t="shared" si="1"/>
        <v>2017</v>
      </c>
    </row>
    <row r="89" spans="1:12" x14ac:dyDescent="0.25">
      <c r="A89" t="s">
        <v>2514</v>
      </c>
      <c r="B89" t="s">
        <v>172</v>
      </c>
      <c r="C89" t="s">
        <v>2497</v>
      </c>
      <c r="D89">
        <v>5</v>
      </c>
      <c r="E89" t="s">
        <v>2515</v>
      </c>
      <c r="F89">
        <v>264</v>
      </c>
      <c r="G89">
        <v>352</v>
      </c>
      <c r="H89">
        <v>1056</v>
      </c>
      <c r="I89">
        <v>4224</v>
      </c>
      <c r="J89">
        <v>4928</v>
      </c>
      <c r="K89" t="s">
        <v>103</v>
      </c>
      <c r="L89" t="str">
        <f t="shared" si="1"/>
        <v>2017</v>
      </c>
    </row>
    <row r="90" spans="1:12" x14ac:dyDescent="0.25">
      <c r="A90" t="s">
        <v>1731</v>
      </c>
      <c r="B90" t="s">
        <v>17</v>
      </c>
      <c r="C90" t="s">
        <v>1727</v>
      </c>
      <c r="D90">
        <v>5</v>
      </c>
      <c r="K90" t="s">
        <v>41</v>
      </c>
      <c r="L90" t="str">
        <f t="shared" si="1"/>
        <v>2017</v>
      </c>
    </row>
    <row r="91" spans="1:12" x14ac:dyDescent="0.25">
      <c r="A91" t="s">
        <v>870</v>
      </c>
      <c r="B91" t="s">
        <v>2982</v>
      </c>
      <c r="C91" t="s">
        <v>866</v>
      </c>
      <c r="D91">
        <v>5</v>
      </c>
      <c r="K91" t="s">
        <v>103</v>
      </c>
      <c r="L91" t="str">
        <f t="shared" si="1"/>
        <v>2018</v>
      </c>
    </row>
    <row r="92" spans="1:12" x14ac:dyDescent="0.25">
      <c r="A92" t="s">
        <v>2802</v>
      </c>
      <c r="B92" t="s">
        <v>157</v>
      </c>
      <c r="C92" t="s">
        <v>2798</v>
      </c>
      <c r="D92">
        <v>5</v>
      </c>
      <c r="K92" t="s">
        <v>41</v>
      </c>
      <c r="L92" t="str">
        <f t="shared" si="1"/>
        <v>2018</v>
      </c>
    </row>
    <row r="93" spans="1:12" x14ac:dyDescent="0.25">
      <c r="A93" t="s">
        <v>1792</v>
      </c>
      <c r="B93" t="s">
        <v>25</v>
      </c>
      <c r="C93" t="s">
        <v>1788</v>
      </c>
      <c r="D93">
        <v>5</v>
      </c>
      <c r="H93" s="1"/>
      <c r="I93" s="1"/>
      <c r="J93" s="1"/>
      <c r="K93" t="s">
        <v>103</v>
      </c>
      <c r="L93" t="str">
        <f t="shared" si="1"/>
        <v>2018</v>
      </c>
    </row>
    <row r="94" spans="1:12" x14ac:dyDescent="0.25">
      <c r="A94" t="s">
        <v>932</v>
      </c>
      <c r="B94" t="s">
        <v>17</v>
      </c>
      <c r="C94" t="s">
        <v>928</v>
      </c>
      <c r="D94">
        <v>5</v>
      </c>
      <c r="K94" t="s">
        <v>47</v>
      </c>
      <c r="L94" t="str">
        <f t="shared" si="1"/>
        <v>2021</v>
      </c>
    </row>
    <row r="95" spans="1:12" x14ac:dyDescent="0.25">
      <c r="A95" t="s">
        <v>993</v>
      </c>
      <c r="B95" t="s">
        <v>32</v>
      </c>
      <c r="C95" t="s">
        <v>989</v>
      </c>
      <c r="D95">
        <v>5</v>
      </c>
      <c r="K95" t="s">
        <v>103</v>
      </c>
      <c r="L95" t="str">
        <f t="shared" si="1"/>
        <v>2021</v>
      </c>
    </row>
    <row r="96" spans="1:12" x14ac:dyDescent="0.25">
      <c r="A96" t="s">
        <v>2863</v>
      </c>
      <c r="B96" t="s">
        <v>85</v>
      </c>
      <c r="C96" t="s">
        <v>2859</v>
      </c>
      <c r="D96">
        <v>5</v>
      </c>
      <c r="K96" t="s">
        <v>15</v>
      </c>
      <c r="L96" t="str">
        <f t="shared" si="1"/>
        <v>2021</v>
      </c>
    </row>
    <row r="97" spans="1:12" x14ac:dyDescent="0.25">
      <c r="A97" t="s">
        <v>1853</v>
      </c>
      <c r="B97" t="s">
        <v>12</v>
      </c>
      <c r="C97" t="s">
        <v>1849</v>
      </c>
      <c r="D97">
        <v>5</v>
      </c>
      <c r="K97" t="s">
        <v>63</v>
      </c>
      <c r="L97" t="str">
        <f t="shared" si="1"/>
        <v>2021</v>
      </c>
    </row>
    <row r="98" spans="1:12" x14ac:dyDescent="0.25">
      <c r="A98" t="s">
        <v>1054</v>
      </c>
      <c r="B98" t="s">
        <v>57</v>
      </c>
      <c r="C98" t="s">
        <v>1050</v>
      </c>
      <c r="D98">
        <v>5</v>
      </c>
      <c r="K98" t="s">
        <v>47</v>
      </c>
      <c r="L98" t="str">
        <f t="shared" si="1"/>
        <v>2022</v>
      </c>
    </row>
    <row r="99" spans="1:12" x14ac:dyDescent="0.25">
      <c r="A99" t="s">
        <v>2988</v>
      </c>
      <c r="B99" t="s">
        <v>25</v>
      </c>
      <c r="C99" t="s">
        <v>2984</v>
      </c>
      <c r="D99">
        <v>5</v>
      </c>
      <c r="K99" t="s">
        <v>15</v>
      </c>
      <c r="L99" t="str">
        <f t="shared" si="1"/>
        <v>2022</v>
      </c>
    </row>
    <row r="100" spans="1:12" x14ac:dyDescent="0.25">
      <c r="A100" t="s">
        <v>2924</v>
      </c>
      <c r="B100" t="s">
        <v>85</v>
      </c>
      <c r="C100" t="s">
        <v>2920</v>
      </c>
      <c r="D100">
        <v>5</v>
      </c>
      <c r="K100" t="s">
        <v>47</v>
      </c>
      <c r="L100" t="str">
        <f t="shared" si="1"/>
        <v>2022</v>
      </c>
    </row>
    <row r="101" spans="1:12" x14ac:dyDescent="0.25">
      <c r="A101" t="s">
        <v>1114</v>
      </c>
      <c r="B101" t="s">
        <v>43</v>
      </c>
      <c r="C101" t="s">
        <v>2981</v>
      </c>
      <c r="D101">
        <v>5</v>
      </c>
      <c r="K101" t="s">
        <v>103</v>
      </c>
      <c r="L101" t="str">
        <f t="shared" si="1"/>
        <v>2022</v>
      </c>
    </row>
    <row r="102" spans="1:12" x14ac:dyDescent="0.25">
      <c r="A102" t="s">
        <v>42</v>
      </c>
      <c r="B102" t="s">
        <v>43</v>
      </c>
      <c r="C102" t="s">
        <v>13</v>
      </c>
      <c r="D102">
        <v>6</v>
      </c>
      <c r="E102" t="s">
        <v>44</v>
      </c>
      <c r="F102">
        <v>4.5</v>
      </c>
      <c r="G102">
        <v>6.4</v>
      </c>
      <c r="H102">
        <v>8</v>
      </c>
      <c r="I102">
        <v>8.6999999999999993</v>
      </c>
      <c r="K102" t="s">
        <v>38</v>
      </c>
      <c r="L102" t="str">
        <f t="shared" si="1"/>
        <v>2015</v>
      </c>
    </row>
    <row r="103" spans="1:12" x14ac:dyDescent="0.25">
      <c r="A103" t="s">
        <v>1939</v>
      </c>
      <c r="B103" t="s">
        <v>239</v>
      </c>
      <c r="C103" t="s">
        <v>1910</v>
      </c>
      <c r="D103">
        <v>6</v>
      </c>
      <c r="E103" t="s">
        <v>1940</v>
      </c>
      <c r="F103" t="s">
        <v>1941</v>
      </c>
      <c r="G103" t="s">
        <v>1942</v>
      </c>
      <c r="H103" t="s">
        <v>1943</v>
      </c>
      <c r="I103" t="s">
        <v>1944</v>
      </c>
      <c r="J103" t="s">
        <v>1945</v>
      </c>
      <c r="K103" t="s">
        <v>122</v>
      </c>
      <c r="L103" t="str">
        <f t="shared" si="1"/>
        <v>2015</v>
      </c>
    </row>
    <row r="104" spans="1:12" x14ac:dyDescent="0.25">
      <c r="A104" t="s">
        <v>1189</v>
      </c>
      <c r="B104" t="s">
        <v>239</v>
      </c>
      <c r="C104" t="s">
        <v>1171</v>
      </c>
      <c r="D104">
        <v>6</v>
      </c>
      <c r="E104" t="s">
        <v>1190</v>
      </c>
      <c r="F104" t="s">
        <v>1191</v>
      </c>
      <c r="G104" t="s">
        <v>1192</v>
      </c>
      <c r="H104" t="s">
        <v>1193</v>
      </c>
      <c r="I104" t="s">
        <v>1194</v>
      </c>
      <c r="K104" t="s">
        <v>23</v>
      </c>
      <c r="L104" t="str">
        <f t="shared" si="1"/>
        <v>2015</v>
      </c>
    </row>
    <row r="105" spans="1:12" x14ac:dyDescent="0.25">
      <c r="A105" t="s">
        <v>383</v>
      </c>
      <c r="B105" t="s">
        <v>17</v>
      </c>
      <c r="C105" t="s">
        <v>365</v>
      </c>
      <c r="D105">
        <v>6</v>
      </c>
      <c r="E105" t="s">
        <v>384</v>
      </c>
      <c r="F105" t="s">
        <v>385</v>
      </c>
      <c r="G105" t="s">
        <v>386</v>
      </c>
      <c r="H105" t="s">
        <v>387</v>
      </c>
      <c r="I105" t="s">
        <v>388</v>
      </c>
      <c r="K105" t="s">
        <v>122</v>
      </c>
      <c r="L105" t="str">
        <f t="shared" si="1"/>
        <v>2016</v>
      </c>
    </row>
    <row r="106" spans="1:12" x14ac:dyDescent="0.25">
      <c r="A106" t="s">
        <v>2216</v>
      </c>
      <c r="B106" t="s">
        <v>85</v>
      </c>
      <c r="C106" t="s">
        <v>2186</v>
      </c>
      <c r="D106">
        <v>6</v>
      </c>
      <c r="E106" t="s">
        <v>2217</v>
      </c>
      <c r="F106" t="s">
        <v>411</v>
      </c>
      <c r="G106" t="s">
        <v>2218</v>
      </c>
      <c r="H106" t="s">
        <v>2219</v>
      </c>
      <c r="I106" t="s">
        <v>2220</v>
      </c>
      <c r="J106" t="s">
        <v>2221</v>
      </c>
      <c r="K106" t="s">
        <v>122</v>
      </c>
      <c r="L106" t="str">
        <f t="shared" si="1"/>
        <v>2016</v>
      </c>
    </row>
    <row r="107" spans="1:12" x14ac:dyDescent="0.25">
      <c r="A107" t="s">
        <v>1466</v>
      </c>
      <c r="B107" t="s">
        <v>78</v>
      </c>
      <c r="C107" t="s">
        <v>1444</v>
      </c>
      <c r="D107">
        <v>6</v>
      </c>
      <c r="E107" t="s">
        <v>1467</v>
      </c>
      <c r="F107" t="s">
        <v>1468</v>
      </c>
      <c r="G107" t="s">
        <v>1469</v>
      </c>
      <c r="H107" t="s">
        <v>1470</v>
      </c>
      <c r="I107" t="s">
        <v>720</v>
      </c>
      <c r="K107" t="s">
        <v>23</v>
      </c>
      <c r="L107" t="str">
        <f t="shared" si="1"/>
        <v>2016</v>
      </c>
    </row>
    <row r="108" spans="1:12" x14ac:dyDescent="0.25">
      <c r="A108" t="s">
        <v>665</v>
      </c>
      <c r="B108" t="s">
        <v>239</v>
      </c>
      <c r="C108" t="s">
        <v>641</v>
      </c>
      <c r="D108">
        <v>6</v>
      </c>
      <c r="E108" t="s">
        <v>666</v>
      </c>
      <c r="F108">
        <v>4</v>
      </c>
      <c r="G108">
        <v>5</v>
      </c>
      <c r="H108">
        <v>6</v>
      </c>
      <c r="I108">
        <v>75</v>
      </c>
      <c r="K108" t="s">
        <v>38</v>
      </c>
      <c r="L108" t="str">
        <f t="shared" si="1"/>
        <v>2017</v>
      </c>
    </row>
    <row r="109" spans="1:12" x14ac:dyDescent="0.25">
      <c r="A109" t="s">
        <v>2516</v>
      </c>
      <c r="B109" t="s">
        <v>85</v>
      </c>
      <c r="C109" t="s">
        <v>2497</v>
      </c>
      <c r="D109">
        <v>6</v>
      </c>
      <c r="E109" t="s">
        <v>2517</v>
      </c>
      <c r="F109" t="s">
        <v>466</v>
      </c>
      <c r="G109" t="s">
        <v>2518</v>
      </c>
      <c r="H109" t="s">
        <v>2519</v>
      </c>
      <c r="I109" t="s">
        <v>1259</v>
      </c>
      <c r="J109" t="s">
        <v>468</v>
      </c>
      <c r="K109" t="s">
        <v>23</v>
      </c>
      <c r="L109" t="str">
        <f t="shared" si="1"/>
        <v>2017</v>
      </c>
    </row>
    <row r="110" spans="1:12" x14ac:dyDescent="0.25">
      <c r="A110" t="s">
        <v>1732</v>
      </c>
      <c r="B110" t="s">
        <v>17</v>
      </c>
      <c r="C110" t="s">
        <v>1727</v>
      </c>
      <c r="D110">
        <v>6</v>
      </c>
      <c r="K110" t="s">
        <v>23</v>
      </c>
      <c r="L110" t="str">
        <f t="shared" si="1"/>
        <v>2017</v>
      </c>
    </row>
    <row r="111" spans="1:12" x14ac:dyDescent="0.25">
      <c r="A111" t="s">
        <v>871</v>
      </c>
      <c r="B111" t="s">
        <v>78</v>
      </c>
      <c r="C111" t="s">
        <v>866</v>
      </c>
      <c r="D111">
        <v>6</v>
      </c>
      <c r="K111" t="s">
        <v>38</v>
      </c>
      <c r="L111" t="str">
        <f t="shared" si="1"/>
        <v>2018</v>
      </c>
    </row>
    <row r="112" spans="1:12" x14ac:dyDescent="0.25">
      <c r="A112" t="s">
        <v>2803</v>
      </c>
      <c r="B112" t="s">
        <v>25</v>
      </c>
      <c r="C112" t="s">
        <v>2798</v>
      </c>
      <c r="D112">
        <v>6</v>
      </c>
      <c r="K112" t="s">
        <v>38</v>
      </c>
      <c r="L112" t="str">
        <f t="shared" si="1"/>
        <v>2018</v>
      </c>
    </row>
    <row r="113" spans="1:12" x14ac:dyDescent="0.25">
      <c r="A113" t="s">
        <v>1793</v>
      </c>
      <c r="B113" t="s">
        <v>222</v>
      </c>
      <c r="C113" t="s">
        <v>1788</v>
      </c>
      <c r="D113">
        <v>6</v>
      </c>
      <c r="K113" t="s">
        <v>23</v>
      </c>
      <c r="L113" t="str">
        <f t="shared" si="1"/>
        <v>2018</v>
      </c>
    </row>
    <row r="114" spans="1:12" x14ac:dyDescent="0.25">
      <c r="A114" t="s">
        <v>933</v>
      </c>
      <c r="B114" t="s">
        <v>2980</v>
      </c>
      <c r="C114" t="s">
        <v>928</v>
      </c>
      <c r="D114">
        <v>6</v>
      </c>
      <c r="K114" t="s">
        <v>122</v>
      </c>
      <c r="L114" t="str">
        <f t="shared" si="1"/>
        <v>2021</v>
      </c>
    </row>
    <row r="115" spans="1:12" x14ac:dyDescent="0.25">
      <c r="A115" t="s">
        <v>994</v>
      </c>
      <c r="B115" t="s">
        <v>57</v>
      </c>
      <c r="C115" t="s">
        <v>989</v>
      </c>
      <c r="D115">
        <v>6</v>
      </c>
      <c r="K115" t="s">
        <v>212</v>
      </c>
      <c r="L115" t="str">
        <f t="shared" si="1"/>
        <v>2021</v>
      </c>
    </row>
    <row r="116" spans="1:12" x14ac:dyDescent="0.25">
      <c r="A116" t="s">
        <v>2864</v>
      </c>
      <c r="B116" t="s">
        <v>17</v>
      </c>
      <c r="C116" t="s">
        <v>2859</v>
      </c>
      <c r="D116">
        <v>6</v>
      </c>
      <c r="H116" s="1"/>
      <c r="I116" s="1"/>
      <c r="K116" t="s">
        <v>38</v>
      </c>
      <c r="L116" t="str">
        <f t="shared" si="1"/>
        <v>2021</v>
      </c>
    </row>
    <row r="117" spans="1:12" x14ac:dyDescent="0.25">
      <c r="A117" t="s">
        <v>1854</v>
      </c>
      <c r="B117" t="s">
        <v>147</v>
      </c>
      <c r="C117" t="s">
        <v>1849</v>
      </c>
      <c r="D117">
        <v>6</v>
      </c>
      <c r="K117" t="s">
        <v>122</v>
      </c>
      <c r="L117" t="str">
        <f t="shared" si="1"/>
        <v>2021</v>
      </c>
    </row>
    <row r="118" spans="1:12" x14ac:dyDescent="0.25">
      <c r="A118" t="s">
        <v>1055</v>
      </c>
      <c r="B118" t="s">
        <v>25</v>
      </c>
      <c r="C118" t="s">
        <v>1050</v>
      </c>
      <c r="D118">
        <v>6</v>
      </c>
      <c r="K118" t="s">
        <v>122</v>
      </c>
      <c r="L118" t="str">
        <f t="shared" si="1"/>
        <v>2022</v>
      </c>
    </row>
    <row r="119" spans="1:12" x14ac:dyDescent="0.25">
      <c r="A119" t="s">
        <v>2989</v>
      </c>
      <c r="B119" t="s">
        <v>12</v>
      </c>
      <c r="C119" t="s">
        <v>2984</v>
      </c>
      <c r="D119">
        <v>6</v>
      </c>
      <c r="K119" t="s">
        <v>23</v>
      </c>
      <c r="L119" t="str">
        <f t="shared" si="1"/>
        <v>2022</v>
      </c>
    </row>
    <row r="120" spans="1:12" x14ac:dyDescent="0.25">
      <c r="A120" t="s">
        <v>2925</v>
      </c>
      <c r="B120" t="s">
        <v>172</v>
      </c>
      <c r="C120" t="s">
        <v>2920</v>
      </c>
      <c r="D120">
        <v>6</v>
      </c>
      <c r="K120" t="s">
        <v>212</v>
      </c>
      <c r="L120" t="str">
        <f t="shared" si="1"/>
        <v>2022</v>
      </c>
    </row>
    <row r="121" spans="1:12" x14ac:dyDescent="0.25">
      <c r="A121" t="s">
        <v>1115</v>
      </c>
      <c r="B121" t="s">
        <v>239</v>
      </c>
      <c r="C121" t="s">
        <v>2981</v>
      </c>
      <c r="D121">
        <v>6</v>
      </c>
      <c r="K121" t="s">
        <v>38</v>
      </c>
      <c r="L121" t="str">
        <f t="shared" si="1"/>
        <v>2022</v>
      </c>
    </row>
    <row r="122" spans="1:12" x14ac:dyDescent="0.25">
      <c r="A122" t="s">
        <v>45</v>
      </c>
      <c r="B122" t="s">
        <v>32</v>
      </c>
      <c r="C122" t="s">
        <v>13</v>
      </c>
      <c r="D122">
        <v>7</v>
      </c>
      <c r="E122" t="s">
        <v>46</v>
      </c>
      <c r="F122">
        <v>210</v>
      </c>
      <c r="G122">
        <v>315</v>
      </c>
      <c r="H122">
        <v>3150</v>
      </c>
      <c r="I122">
        <v>315000</v>
      </c>
      <c r="K122" t="s">
        <v>47</v>
      </c>
      <c r="L122" t="str">
        <f t="shared" si="1"/>
        <v>2015</v>
      </c>
    </row>
    <row r="123" spans="1:12" x14ac:dyDescent="0.25">
      <c r="A123" t="s">
        <v>1946</v>
      </c>
      <c r="B123" t="s">
        <v>2982</v>
      </c>
      <c r="C123" t="s">
        <v>1910</v>
      </c>
      <c r="D123">
        <v>7</v>
      </c>
      <c r="E123" t="s">
        <v>1947</v>
      </c>
      <c r="F123" t="s">
        <v>1948</v>
      </c>
      <c r="G123" t="s">
        <v>1949</v>
      </c>
      <c r="H123" t="s">
        <v>1950</v>
      </c>
      <c r="I123" t="s">
        <v>1951</v>
      </c>
      <c r="J123" t="s">
        <v>1952</v>
      </c>
      <c r="K123" t="s">
        <v>63</v>
      </c>
      <c r="L123" t="str">
        <f t="shared" si="1"/>
        <v>2015</v>
      </c>
    </row>
    <row r="124" spans="1:12" x14ac:dyDescent="0.25">
      <c r="A124" t="s">
        <v>1195</v>
      </c>
      <c r="B124" t="s">
        <v>65</v>
      </c>
      <c r="C124" t="s">
        <v>1171</v>
      </c>
      <c r="D124">
        <v>7</v>
      </c>
      <c r="E124" t="s">
        <v>1196</v>
      </c>
      <c r="F124" t="s">
        <v>1197</v>
      </c>
      <c r="G124" t="s">
        <v>1198</v>
      </c>
      <c r="H124" t="s">
        <v>1199</v>
      </c>
      <c r="I124" t="s">
        <v>1200</v>
      </c>
      <c r="K124" t="s">
        <v>15</v>
      </c>
      <c r="L124" t="str">
        <f t="shared" si="1"/>
        <v>2015</v>
      </c>
    </row>
    <row r="125" spans="1:12" x14ac:dyDescent="0.25">
      <c r="A125" t="s">
        <v>389</v>
      </c>
      <c r="B125" t="s">
        <v>239</v>
      </c>
      <c r="C125" t="s">
        <v>365</v>
      </c>
      <c r="D125">
        <v>7</v>
      </c>
      <c r="E125" t="s">
        <v>390</v>
      </c>
      <c r="F125" t="s">
        <v>391</v>
      </c>
      <c r="G125" t="s">
        <v>392</v>
      </c>
      <c r="H125" t="s">
        <v>393</v>
      </c>
      <c r="I125" t="s">
        <v>394</v>
      </c>
      <c r="K125" t="s">
        <v>41</v>
      </c>
      <c r="L125" t="str">
        <f t="shared" si="1"/>
        <v>2016</v>
      </c>
    </row>
    <row r="126" spans="1:12" x14ac:dyDescent="0.25">
      <c r="A126" t="s">
        <v>2222</v>
      </c>
      <c r="B126" t="s">
        <v>32</v>
      </c>
      <c r="C126" t="s">
        <v>2186</v>
      </c>
      <c r="D126">
        <v>7</v>
      </c>
      <c r="E126" t="s">
        <v>2223</v>
      </c>
      <c r="F126">
        <v>40</v>
      </c>
      <c r="G126">
        <v>280</v>
      </c>
      <c r="H126">
        <v>980</v>
      </c>
      <c r="I126">
        <v>1120</v>
      </c>
      <c r="J126">
        <v>7840</v>
      </c>
      <c r="K126" t="s">
        <v>15</v>
      </c>
      <c r="L126" t="str">
        <f t="shared" si="1"/>
        <v>2016</v>
      </c>
    </row>
    <row r="127" spans="1:12" x14ac:dyDescent="0.25">
      <c r="A127" t="s">
        <v>1471</v>
      </c>
      <c r="B127" t="s">
        <v>57</v>
      </c>
      <c r="C127" t="s">
        <v>1444</v>
      </c>
      <c r="D127">
        <v>7</v>
      </c>
      <c r="E127" t="s">
        <v>1472</v>
      </c>
      <c r="F127" t="s">
        <v>1473</v>
      </c>
      <c r="G127" t="s">
        <v>1474</v>
      </c>
      <c r="H127" t="s">
        <v>1475</v>
      </c>
      <c r="I127" t="s">
        <v>1476</v>
      </c>
      <c r="K127" t="s">
        <v>63</v>
      </c>
      <c r="L127" t="str">
        <f t="shared" si="1"/>
        <v>2016</v>
      </c>
    </row>
    <row r="128" spans="1:12" x14ac:dyDescent="0.25">
      <c r="A128" t="s">
        <v>667</v>
      </c>
      <c r="B128" t="s">
        <v>85</v>
      </c>
      <c r="C128" t="s">
        <v>641</v>
      </c>
      <c r="D128">
        <v>7</v>
      </c>
      <c r="E128" t="s">
        <v>668</v>
      </c>
      <c r="F128" t="s">
        <v>669</v>
      </c>
      <c r="G128" t="s">
        <v>412</v>
      </c>
      <c r="H128" t="s">
        <v>670</v>
      </c>
      <c r="I128" t="s">
        <v>671</v>
      </c>
      <c r="K128" t="s">
        <v>47</v>
      </c>
      <c r="L128" t="str">
        <f t="shared" si="1"/>
        <v>2017</v>
      </c>
    </row>
    <row r="129" spans="1:12" x14ac:dyDescent="0.25">
      <c r="A129" t="s">
        <v>2520</v>
      </c>
      <c r="B129" t="s">
        <v>2980</v>
      </c>
      <c r="C129" t="s">
        <v>2497</v>
      </c>
      <c r="D129">
        <v>7</v>
      </c>
      <c r="E129" t="s">
        <v>2521</v>
      </c>
      <c r="F129" t="s">
        <v>2522</v>
      </c>
      <c r="G129" t="s">
        <v>2523</v>
      </c>
      <c r="H129" t="s">
        <v>2524</v>
      </c>
      <c r="I129" t="s">
        <v>2525</v>
      </c>
      <c r="J129" t="s">
        <v>2526</v>
      </c>
      <c r="K129" t="s">
        <v>15</v>
      </c>
      <c r="L129" t="str">
        <f t="shared" si="1"/>
        <v>2017</v>
      </c>
    </row>
    <row r="130" spans="1:12" x14ac:dyDescent="0.25">
      <c r="A130" t="s">
        <v>1733</v>
      </c>
      <c r="B130" t="s">
        <v>172</v>
      </c>
      <c r="C130" t="s">
        <v>1727</v>
      </c>
      <c r="D130">
        <v>7</v>
      </c>
      <c r="I130" s="1"/>
      <c r="J130" s="1"/>
      <c r="K130" t="s">
        <v>63</v>
      </c>
      <c r="L130" t="str">
        <f t="shared" si="1"/>
        <v>2017</v>
      </c>
    </row>
    <row r="131" spans="1:12" x14ac:dyDescent="0.25">
      <c r="A131" t="s">
        <v>872</v>
      </c>
      <c r="B131" t="s">
        <v>57</v>
      </c>
      <c r="C131" t="s">
        <v>866</v>
      </c>
      <c r="D131">
        <v>7</v>
      </c>
      <c r="K131" t="s">
        <v>41</v>
      </c>
      <c r="L131" t="str">
        <f t="shared" ref="L131:L194" si="2">IF(LEFT(A131,4)="June",MID(A131,6,4),MID(A131,5,4))</f>
        <v>2018</v>
      </c>
    </row>
    <row r="132" spans="1:12" x14ac:dyDescent="0.25">
      <c r="A132" t="s">
        <v>2804</v>
      </c>
      <c r="B132" t="s">
        <v>137</v>
      </c>
      <c r="C132" t="s">
        <v>2798</v>
      </c>
      <c r="D132">
        <v>7</v>
      </c>
      <c r="K132" t="s">
        <v>47</v>
      </c>
      <c r="L132" t="str">
        <f t="shared" si="2"/>
        <v>2018</v>
      </c>
    </row>
    <row r="133" spans="1:12" x14ac:dyDescent="0.25">
      <c r="A133" t="s">
        <v>1794</v>
      </c>
      <c r="B133" t="s">
        <v>17</v>
      </c>
      <c r="C133" t="s">
        <v>1788</v>
      </c>
      <c r="D133">
        <v>7</v>
      </c>
      <c r="K133" t="s">
        <v>103</v>
      </c>
      <c r="L133" t="str">
        <f t="shared" si="2"/>
        <v>2018</v>
      </c>
    </row>
    <row r="134" spans="1:12" x14ac:dyDescent="0.25">
      <c r="A134" t="s">
        <v>934</v>
      </c>
      <c r="B134" t="s">
        <v>432</v>
      </c>
      <c r="C134" t="s">
        <v>928</v>
      </c>
      <c r="D134">
        <v>7</v>
      </c>
      <c r="K134" t="s">
        <v>15</v>
      </c>
      <c r="L134" t="str">
        <f t="shared" si="2"/>
        <v>2021</v>
      </c>
    </row>
    <row r="135" spans="1:12" x14ac:dyDescent="0.25">
      <c r="A135" t="s">
        <v>995</v>
      </c>
      <c r="B135" t="s">
        <v>25</v>
      </c>
      <c r="C135" t="s">
        <v>989</v>
      </c>
      <c r="D135">
        <v>7</v>
      </c>
      <c r="K135" t="s">
        <v>15</v>
      </c>
      <c r="L135" t="str">
        <f t="shared" si="2"/>
        <v>2021</v>
      </c>
    </row>
    <row r="136" spans="1:12" x14ac:dyDescent="0.25">
      <c r="A136" t="s">
        <v>2865</v>
      </c>
      <c r="B136" t="s">
        <v>17</v>
      </c>
      <c r="C136" t="s">
        <v>2859</v>
      </c>
      <c r="D136">
        <v>7</v>
      </c>
      <c r="K136" t="s">
        <v>103</v>
      </c>
      <c r="L136" t="str">
        <f t="shared" si="2"/>
        <v>2021</v>
      </c>
    </row>
    <row r="137" spans="1:12" x14ac:dyDescent="0.25">
      <c r="A137" t="s">
        <v>1855</v>
      </c>
      <c r="B137" t="s">
        <v>239</v>
      </c>
      <c r="C137" t="s">
        <v>1849</v>
      </c>
      <c r="D137">
        <v>7</v>
      </c>
      <c r="K137" t="s">
        <v>15</v>
      </c>
      <c r="L137" t="str">
        <f t="shared" si="2"/>
        <v>2021</v>
      </c>
    </row>
    <row r="138" spans="1:12" x14ac:dyDescent="0.25">
      <c r="A138" t="s">
        <v>1056</v>
      </c>
      <c r="B138" t="s">
        <v>137</v>
      </c>
      <c r="C138" t="s">
        <v>1050</v>
      </c>
      <c r="D138">
        <v>7</v>
      </c>
      <c r="K138" t="s">
        <v>47</v>
      </c>
      <c r="L138" t="str">
        <f t="shared" si="2"/>
        <v>2022</v>
      </c>
    </row>
    <row r="139" spans="1:12" x14ac:dyDescent="0.25">
      <c r="A139" t="s">
        <v>2990</v>
      </c>
      <c r="B139" t="s">
        <v>222</v>
      </c>
      <c r="C139" t="s">
        <v>2984</v>
      </c>
      <c r="D139">
        <v>7</v>
      </c>
      <c r="K139" t="s">
        <v>103</v>
      </c>
      <c r="L139" t="str">
        <f t="shared" si="2"/>
        <v>2022</v>
      </c>
    </row>
    <row r="140" spans="1:12" x14ac:dyDescent="0.25">
      <c r="A140" t="s">
        <v>2926</v>
      </c>
      <c r="B140" t="s">
        <v>65</v>
      </c>
      <c r="C140" t="s">
        <v>2920</v>
      </c>
      <c r="D140">
        <v>7</v>
      </c>
      <c r="K140" t="s">
        <v>15</v>
      </c>
      <c r="L140" t="str">
        <f t="shared" si="2"/>
        <v>2022</v>
      </c>
    </row>
    <row r="141" spans="1:12" x14ac:dyDescent="0.25">
      <c r="A141" t="s">
        <v>1116</v>
      </c>
      <c r="B141" t="s">
        <v>2982</v>
      </c>
      <c r="C141" t="s">
        <v>2981</v>
      </c>
      <c r="D141">
        <v>7</v>
      </c>
      <c r="K141" t="s">
        <v>103</v>
      </c>
      <c r="L141" t="str">
        <f t="shared" si="2"/>
        <v>2022</v>
      </c>
    </row>
    <row r="142" spans="1:12" x14ac:dyDescent="0.25">
      <c r="A142" t="s">
        <v>48</v>
      </c>
      <c r="B142" t="s">
        <v>49</v>
      </c>
      <c r="C142" t="s">
        <v>13</v>
      </c>
      <c r="D142">
        <v>8</v>
      </c>
      <c r="E142" t="s">
        <v>50</v>
      </c>
      <c r="F142" t="s">
        <v>51</v>
      </c>
      <c r="G142" t="s">
        <v>52</v>
      </c>
      <c r="H142" t="s">
        <v>53</v>
      </c>
      <c r="I142" t="s">
        <v>54</v>
      </c>
      <c r="K142" t="s">
        <v>55</v>
      </c>
      <c r="L142" t="str">
        <f t="shared" si="2"/>
        <v>2015</v>
      </c>
    </row>
    <row r="143" spans="1:12" x14ac:dyDescent="0.25">
      <c r="A143" t="s">
        <v>1953</v>
      </c>
      <c r="B143" t="s">
        <v>124</v>
      </c>
      <c r="C143" t="s">
        <v>1910</v>
      </c>
      <c r="D143">
        <v>8</v>
      </c>
      <c r="E143" t="s">
        <v>1954</v>
      </c>
      <c r="F143" s="5">
        <v>50</v>
      </c>
      <c r="G143" s="5">
        <v>54</v>
      </c>
      <c r="H143" s="5">
        <v>62</v>
      </c>
      <c r="I143" s="5">
        <v>66</v>
      </c>
      <c r="J143">
        <v>100</v>
      </c>
      <c r="K143" t="s">
        <v>122</v>
      </c>
      <c r="L143" t="str">
        <f t="shared" si="2"/>
        <v>2015</v>
      </c>
    </row>
    <row r="144" spans="1:12" x14ac:dyDescent="0.25">
      <c r="A144" t="s">
        <v>1201</v>
      </c>
      <c r="B144" t="s">
        <v>182</v>
      </c>
      <c r="C144" t="s">
        <v>1171</v>
      </c>
      <c r="D144">
        <v>8</v>
      </c>
      <c r="E144" t="s">
        <v>1202</v>
      </c>
      <c r="F144" t="s">
        <v>1203</v>
      </c>
      <c r="G144" t="s">
        <v>1204</v>
      </c>
      <c r="H144" t="s">
        <v>1205</v>
      </c>
      <c r="I144" t="s">
        <v>1206</v>
      </c>
      <c r="K144" t="s">
        <v>55</v>
      </c>
      <c r="L144" t="str">
        <f t="shared" si="2"/>
        <v>2015</v>
      </c>
    </row>
    <row r="145" spans="1:12" x14ac:dyDescent="0.25">
      <c r="A145" t="s">
        <v>395</v>
      </c>
      <c r="B145" t="s">
        <v>157</v>
      </c>
      <c r="C145" t="s">
        <v>365</v>
      </c>
      <c r="D145">
        <v>8</v>
      </c>
      <c r="E145" t="s">
        <v>396</v>
      </c>
      <c r="F145" t="s">
        <v>397</v>
      </c>
      <c r="G145" t="s">
        <v>398</v>
      </c>
      <c r="H145" t="s">
        <v>399</v>
      </c>
      <c r="I145" t="s">
        <v>400</v>
      </c>
      <c r="K145" t="s">
        <v>23</v>
      </c>
      <c r="L145" t="str">
        <f t="shared" si="2"/>
        <v>2016</v>
      </c>
    </row>
    <row r="146" spans="1:12" x14ac:dyDescent="0.25">
      <c r="A146" t="s">
        <v>2224</v>
      </c>
      <c r="B146" t="s">
        <v>32</v>
      </c>
      <c r="C146" t="s">
        <v>2186</v>
      </c>
      <c r="D146">
        <v>8</v>
      </c>
      <c r="E146" t="s">
        <v>2225</v>
      </c>
      <c r="F146" t="s">
        <v>2226</v>
      </c>
      <c r="G146" t="s">
        <v>2227</v>
      </c>
      <c r="H146" t="s">
        <v>2228</v>
      </c>
      <c r="I146" t="s">
        <v>2229</v>
      </c>
      <c r="J146" t="s">
        <v>2230</v>
      </c>
      <c r="K146" t="s">
        <v>212</v>
      </c>
      <c r="L146" t="str">
        <f t="shared" si="2"/>
        <v>2016</v>
      </c>
    </row>
    <row r="147" spans="1:12" x14ac:dyDescent="0.25">
      <c r="A147" t="s">
        <v>1477</v>
      </c>
      <c r="B147" t="s">
        <v>239</v>
      </c>
      <c r="C147" t="s">
        <v>1444</v>
      </c>
      <c r="D147">
        <v>8</v>
      </c>
      <c r="E147" t="s">
        <v>1478</v>
      </c>
      <c r="F147">
        <v>2.25</v>
      </c>
      <c r="G147">
        <v>3.15</v>
      </c>
      <c r="H147">
        <v>3.3</v>
      </c>
      <c r="I147">
        <v>3.45</v>
      </c>
      <c r="K147" t="s">
        <v>38</v>
      </c>
      <c r="L147" t="str">
        <f t="shared" si="2"/>
        <v>2016</v>
      </c>
    </row>
    <row r="148" spans="1:12" x14ac:dyDescent="0.25">
      <c r="A148" t="s">
        <v>672</v>
      </c>
      <c r="B148" t="s">
        <v>25</v>
      </c>
      <c r="C148" t="s">
        <v>641</v>
      </c>
      <c r="D148">
        <v>8</v>
      </c>
      <c r="E148" t="s">
        <v>673</v>
      </c>
      <c r="F148" t="s">
        <v>106</v>
      </c>
      <c r="G148" t="s">
        <v>674</v>
      </c>
      <c r="H148" t="s">
        <v>675</v>
      </c>
      <c r="I148" t="s">
        <v>515</v>
      </c>
      <c r="K148" t="s">
        <v>23</v>
      </c>
      <c r="L148" t="str">
        <f t="shared" si="2"/>
        <v>2017</v>
      </c>
    </row>
    <row r="149" spans="1:12" x14ac:dyDescent="0.25">
      <c r="A149" t="s">
        <v>2527</v>
      </c>
      <c r="B149" t="s">
        <v>78</v>
      </c>
      <c r="C149" t="s">
        <v>2497</v>
      </c>
      <c r="D149">
        <v>8</v>
      </c>
      <c r="E149" t="s">
        <v>2528</v>
      </c>
      <c r="F149" t="s">
        <v>2529</v>
      </c>
      <c r="G149" t="s">
        <v>2530</v>
      </c>
      <c r="H149" t="s">
        <v>2531</v>
      </c>
      <c r="I149" t="s">
        <v>2532</v>
      </c>
      <c r="J149" t="s">
        <v>2533</v>
      </c>
      <c r="K149" t="s">
        <v>38</v>
      </c>
      <c r="L149" t="str">
        <f t="shared" si="2"/>
        <v>2017</v>
      </c>
    </row>
    <row r="150" spans="1:12" x14ac:dyDescent="0.25">
      <c r="A150" t="s">
        <v>1734</v>
      </c>
      <c r="B150" t="s">
        <v>172</v>
      </c>
      <c r="C150" t="s">
        <v>1727</v>
      </c>
      <c r="D150">
        <v>8</v>
      </c>
      <c r="K150" t="s">
        <v>55</v>
      </c>
      <c r="L150" t="str">
        <f t="shared" si="2"/>
        <v>2017</v>
      </c>
    </row>
    <row r="151" spans="1:12" x14ac:dyDescent="0.25">
      <c r="A151" t="s">
        <v>873</v>
      </c>
      <c r="B151" t="s">
        <v>457</v>
      </c>
      <c r="C151" t="s">
        <v>866</v>
      </c>
      <c r="D151">
        <v>8</v>
      </c>
      <c r="K151" t="s">
        <v>23</v>
      </c>
      <c r="L151" t="str">
        <f t="shared" si="2"/>
        <v>2018</v>
      </c>
    </row>
    <row r="152" spans="1:12" x14ac:dyDescent="0.25">
      <c r="A152" t="s">
        <v>2805</v>
      </c>
      <c r="B152" t="s">
        <v>85</v>
      </c>
      <c r="C152" t="s">
        <v>2798</v>
      </c>
      <c r="D152">
        <v>8</v>
      </c>
      <c r="K152" t="s">
        <v>38</v>
      </c>
      <c r="L152" t="str">
        <f t="shared" si="2"/>
        <v>2018</v>
      </c>
    </row>
    <row r="153" spans="1:12" x14ac:dyDescent="0.25">
      <c r="A153" t="s">
        <v>1795</v>
      </c>
      <c r="B153" t="s">
        <v>157</v>
      </c>
      <c r="C153" t="s">
        <v>1788</v>
      </c>
      <c r="D153">
        <v>8</v>
      </c>
      <c r="K153" t="s">
        <v>212</v>
      </c>
      <c r="L153" t="str">
        <f t="shared" si="2"/>
        <v>2018</v>
      </c>
    </row>
    <row r="154" spans="1:12" x14ac:dyDescent="0.25">
      <c r="A154" t="s">
        <v>935</v>
      </c>
      <c r="B154" t="s">
        <v>2982</v>
      </c>
      <c r="C154" t="s">
        <v>928</v>
      </c>
      <c r="D154">
        <v>8</v>
      </c>
      <c r="K154" t="s">
        <v>122</v>
      </c>
      <c r="L154" t="str">
        <f t="shared" si="2"/>
        <v>2021</v>
      </c>
    </row>
    <row r="155" spans="1:12" x14ac:dyDescent="0.25">
      <c r="A155" t="s">
        <v>996</v>
      </c>
      <c r="B155" t="s">
        <v>17</v>
      </c>
      <c r="C155" t="s">
        <v>989</v>
      </c>
      <c r="D155">
        <v>8</v>
      </c>
      <c r="K155" t="s">
        <v>38</v>
      </c>
      <c r="L155" t="str">
        <f t="shared" si="2"/>
        <v>2021</v>
      </c>
    </row>
    <row r="156" spans="1:12" x14ac:dyDescent="0.25">
      <c r="A156" t="s">
        <v>2866</v>
      </c>
      <c r="B156" t="s">
        <v>2980</v>
      </c>
      <c r="C156" t="s">
        <v>2859</v>
      </c>
      <c r="D156">
        <v>8</v>
      </c>
      <c r="K156" t="s">
        <v>55</v>
      </c>
      <c r="L156" t="str">
        <f t="shared" si="2"/>
        <v>2021</v>
      </c>
    </row>
    <row r="157" spans="1:12" x14ac:dyDescent="0.25">
      <c r="A157" t="s">
        <v>1856</v>
      </c>
      <c r="B157" t="s">
        <v>157</v>
      </c>
      <c r="C157" t="s">
        <v>1849</v>
      </c>
      <c r="D157">
        <v>8</v>
      </c>
      <c r="K157" t="s">
        <v>38</v>
      </c>
      <c r="L157" t="str">
        <f t="shared" si="2"/>
        <v>2021</v>
      </c>
    </row>
    <row r="158" spans="1:12" x14ac:dyDescent="0.25">
      <c r="A158" t="s">
        <v>1057</v>
      </c>
      <c r="B158" t="s">
        <v>124</v>
      </c>
      <c r="C158" t="s">
        <v>1050</v>
      </c>
      <c r="D158">
        <v>8</v>
      </c>
      <c r="K158" t="s">
        <v>38</v>
      </c>
      <c r="L158" t="str">
        <f t="shared" si="2"/>
        <v>2022</v>
      </c>
    </row>
    <row r="159" spans="1:12" x14ac:dyDescent="0.25">
      <c r="A159" t="s">
        <v>2991</v>
      </c>
      <c r="B159" t="s">
        <v>32</v>
      </c>
      <c r="C159" t="s">
        <v>2984</v>
      </c>
      <c r="D159">
        <v>8</v>
      </c>
      <c r="K159" t="s">
        <v>55</v>
      </c>
      <c r="L159" t="str">
        <f t="shared" si="2"/>
        <v>2022</v>
      </c>
    </row>
    <row r="160" spans="1:12" x14ac:dyDescent="0.25">
      <c r="A160" t="s">
        <v>2927</v>
      </c>
      <c r="B160" t="s">
        <v>25</v>
      </c>
      <c r="C160" t="s">
        <v>2920</v>
      </c>
      <c r="D160">
        <v>8</v>
      </c>
      <c r="K160" t="s">
        <v>122</v>
      </c>
      <c r="L160" t="str">
        <f t="shared" si="2"/>
        <v>2022</v>
      </c>
    </row>
    <row r="161" spans="1:12" x14ac:dyDescent="0.25">
      <c r="A161" t="s">
        <v>1117</v>
      </c>
      <c r="B161" t="s">
        <v>239</v>
      </c>
      <c r="C161" t="s">
        <v>2981</v>
      </c>
      <c r="D161">
        <v>8</v>
      </c>
      <c r="K161" t="s">
        <v>23</v>
      </c>
      <c r="L161" t="str">
        <f t="shared" si="2"/>
        <v>2022</v>
      </c>
    </row>
    <row r="162" spans="1:12" x14ac:dyDescent="0.25">
      <c r="A162" t="s">
        <v>56</v>
      </c>
      <c r="B162" t="s">
        <v>85</v>
      </c>
      <c r="C162" t="s">
        <v>13</v>
      </c>
      <c r="D162">
        <v>9</v>
      </c>
      <c r="E162" t="s">
        <v>58</v>
      </c>
      <c r="F162" t="s">
        <v>59</v>
      </c>
      <c r="G162" t="s">
        <v>60</v>
      </c>
      <c r="H162" t="s">
        <v>61</v>
      </c>
      <c r="I162" t="s">
        <v>62</v>
      </c>
      <c r="K162" t="s">
        <v>63</v>
      </c>
      <c r="L162" t="str">
        <f t="shared" si="2"/>
        <v>2015</v>
      </c>
    </row>
    <row r="163" spans="1:12" x14ac:dyDescent="0.25">
      <c r="A163" t="s">
        <v>1955</v>
      </c>
      <c r="B163" t="s">
        <v>239</v>
      </c>
      <c r="C163" t="s">
        <v>1910</v>
      </c>
      <c r="D163">
        <v>9</v>
      </c>
      <c r="E163" t="s">
        <v>1956</v>
      </c>
      <c r="F163" t="s">
        <v>1957</v>
      </c>
      <c r="G163" t="s">
        <v>1958</v>
      </c>
      <c r="H163" t="s">
        <v>1959</v>
      </c>
      <c r="I163" t="s">
        <v>1960</v>
      </c>
      <c r="J163" t="s">
        <v>1961</v>
      </c>
      <c r="K163" t="s">
        <v>15</v>
      </c>
      <c r="L163" t="str">
        <f t="shared" si="2"/>
        <v>2015</v>
      </c>
    </row>
    <row r="164" spans="1:12" x14ac:dyDescent="0.25">
      <c r="A164" t="s">
        <v>1207</v>
      </c>
      <c r="B164" t="s">
        <v>65</v>
      </c>
      <c r="C164" t="s">
        <v>1171</v>
      </c>
      <c r="D164">
        <v>9</v>
      </c>
      <c r="E164" t="s">
        <v>1208</v>
      </c>
      <c r="F164">
        <v>29</v>
      </c>
      <c r="G164">
        <v>36</v>
      </c>
      <c r="H164">
        <v>45</v>
      </c>
      <c r="I164">
        <v>49</v>
      </c>
      <c r="K164" t="s">
        <v>63</v>
      </c>
      <c r="L164" t="str">
        <f t="shared" si="2"/>
        <v>2015</v>
      </c>
    </row>
    <row r="165" spans="1:12" x14ac:dyDescent="0.25">
      <c r="A165" t="s">
        <v>401</v>
      </c>
      <c r="B165" t="s">
        <v>25</v>
      </c>
      <c r="C165" t="s">
        <v>365</v>
      </c>
      <c r="D165">
        <v>9</v>
      </c>
      <c r="E165" t="s">
        <v>402</v>
      </c>
      <c r="F165" t="s">
        <v>403</v>
      </c>
      <c r="G165" t="s">
        <v>404</v>
      </c>
      <c r="H165" t="s">
        <v>405</v>
      </c>
      <c r="I165" t="s">
        <v>406</v>
      </c>
      <c r="K165" t="s">
        <v>63</v>
      </c>
      <c r="L165" t="str">
        <f t="shared" si="2"/>
        <v>2016</v>
      </c>
    </row>
    <row r="166" spans="1:12" x14ac:dyDescent="0.25">
      <c r="A166" t="s">
        <v>2231</v>
      </c>
      <c r="B166" t="s">
        <v>57</v>
      </c>
      <c r="C166" t="s">
        <v>2186</v>
      </c>
      <c r="D166">
        <v>9</v>
      </c>
      <c r="E166" t="s">
        <v>2232</v>
      </c>
      <c r="F166" t="s">
        <v>2233</v>
      </c>
      <c r="G166" t="s">
        <v>2234</v>
      </c>
      <c r="H166" t="s">
        <v>2235</v>
      </c>
      <c r="I166" t="s">
        <v>2236</v>
      </c>
      <c r="J166" t="s">
        <v>2237</v>
      </c>
      <c r="K166" t="s">
        <v>63</v>
      </c>
      <c r="L166" t="str">
        <f t="shared" si="2"/>
        <v>2016</v>
      </c>
    </row>
    <row r="167" spans="1:12" x14ac:dyDescent="0.25">
      <c r="A167" t="s">
        <v>1479</v>
      </c>
      <c r="B167" t="s">
        <v>57</v>
      </c>
      <c r="C167" t="s">
        <v>1444</v>
      </c>
      <c r="D167">
        <v>9</v>
      </c>
      <c r="E167" t="s">
        <v>1480</v>
      </c>
      <c r="F167" t="s">
        <v>1481</v>
      </c>
      <c r="G167" t="s">
        <v>1482</v>
      </c>
      <c r="H167" t="s">
        <v>1483</v>
      </c>
      <c r="I167" t="s">
        <v>1484</v>
      </c>
      <c r="K167" t="s">
        <v>103</v>
      </c>
      <c r="L167" t="str">
        <f t="shared" si="2"/>
        <v>2016</v>
      </c>
    </row>
    <row r="168" spans="1:12" x14ac:dyDescent="0.25">
      <c r="A168" t="s">
        <v>676</v>
      </c>
      <c r="B168" t="s">
        <v>124</v>
      </c>
      <c r="C168" t="s">
        <v>641</v>
      </c>
      <c r="D168">
        <v>9</v>
      </c>
      <c r="E168" t="s">
        <v>677</v>
      </c>
      <c r="F168" t="s">
        <v>678</v>
      </c>
      <c r="G168" t="s">
        <v>679</v>
      </c>
      <c r="H168" t="s">
        <v>680</v>
      </c>
      <c r="I168" t="s">
        <v>681</v>
      </c>
      <c r="K168" t="s">
        <v>47</v>
      </c>
      <c r="L168" t="str">
        <f t="shared" si="2"/>
        <v>2017</v>
      </c>
    </row>
    <row r="169" spans="1:12" x14ac:dyDescent="0.25">
      <c r="A169" t="s">
        <v>2534</v>
      </c>
      <c r="B169" t="s">
        <v>239</v>
      </c>
      <c r="C169" t="s">
        <v>2497</v>
      </c>
      <c r="D169">
        <v>9</v>
      </c>
      <c r="E169" t="s">
        <v>2535</v>
      </c>
      <c r="F169" s="6">
        <v>0.04</v>
      </c>
      <c r="G169" s="6">
        <v>0.1</v>
      </c>
      <c r="H169" s="6">
        <v>0.25</v>
      </c>
      <c r="I169" t="s">
        <v>2536</v>
      </c>
      <c r="J169" s="6">
        <v>0.75</v>
      </c>
      <c r="K169" t="s">
        <v>103</v>
      </c>
      <c r="L169" t="str">
        <f t="shared" si="2"/>
        <v>2017</v>
      </c>
    </row>
    <row r="170" spans="1:12" x14ac:dyDescent="0.25">
      <c r="A170" t="s">
        <v>1735</v>
      </c>
      <c r="B170" t="s">
        <v>65</v>
      </c>
      <c r="C170" t="s">
        <v>1727</v>
      </c>
      <c r="D170">
        <v>9</v>
      </c>
      <c r="K170" t="s">
        <v>103</v>
      </c>
      <c r="L170" t="str">
        <f t="shared" si="2"/>
        <v>2017</v>
      </c>
    </row>
    <row r="171" spans="1:12" x14ac:dyDescent="0.25">
      <c r="A171" t="s">
        <v>874</v>
      </c>
      <c r="B171" t="s">
        <v>222</v>
      </c>
      <c r="C171" t="s">
        <v>866</v>
      </c>
      <c r="D171">
        <v>9</v>
      </c>
      <c r="K171" t="s">
        <v>63</v>
      </c>
      <c r="L171" t="str">
        <f t="shared" si="2"/>
        <v>2018</v>
      </c>
    </row>
    <row r="172" spans="1:12" x14ac:dyDescent="0.25">
      <c r="A172" t="s">
        <v>2806</v>
      </c>
      <c r="B172" t="s">
        <v>85</v>
      </c>
      <c r="C172" t="s">
        <v>2798</v>
      </c>
      <c r="D172">
        <v>9</v>
      </c>
      <c r="K172" t="s">
        <v>15</v>
      </c>
      <c r="L172" t="str">
        <f t="shared" si="2"/>
        <v>2018</v>
      </c>
    </row>
    <row r="173" spans="1:12" x14ac:dyDescent="0.25">
      <c r="A173" t="s">
        <v>1796</v>
      </c>
      <c r="B173" t="s">
        <v>2982</v>
      </c>
      <c r="C173" t="s">
        <v>1788</v>
      </c>
      <c r="D173">
        <v>9</v>
      </c>
      <c r="K173" t="s">
        <v>63</v>
      </c>
      <c r="L173" t="str">
        <f t="shared" si="2"/>
        <v>2018</v>
      </c>
    </row>
    <row r="174" spans="1:12" x14ac:dyDescent="0.25">
      <c r="A174" t="s">
        <v>936</v>
      </c>
      <c r="B174" t="s">
        <v>57</v>
      </c>
      <c r="C174" t="s">
        <v>928</v>
      </c>
      <c r="D174">
        <v>9</v>
      </c>
      <c r="K174" t="s">
        <v>15</v>
      </c>
      <c r="L174" t="str">
        <f t="shared" si="2"/>
        <v>2021</v>
      </c>
    </row>
    <row r="175" spans="1:12" x14ac:dyDescent="0.25">
      <c r="A175" t="s">
        <v>997</v>
      </c>
      <c r="B175" t="s">
        <v>85</v>
      </c>
      <c r="C175" t="s">
        <v>989</v>
      </c>
      <c r="D175">
        <v>9</v>
      </c>
      <c r="K175" t="s">
        <v>47</v>
      </c>
      <c r="L175" t="str">
        <f t="shared" si="2"/>
        <v>2021</v>
      </c>
    </row>
    <row r="176" spans="1:12" x14ac:dyDescent="0.25">
      <c r="A176" t="s">
        <v>2867</v>
      </c>
      <c r="B176" t="s">
        <v>43</v>
      </c>
      <c r="C176" t="s">
        <v>2859</v>
      </c>
      <c r="D176">
        <v>9</v>
      </c>
      <c r="K176" t="s">
        <v>47</v>
      </c>
      <c r="L176" t="str">
        <f t="shared" si="2"/>
        <v>2021</v>
      </c>
    </row>
    <row r="177" spans="1:12" x14ac:dyDescent="0.25">
      <c r="A177" t="s">
        <v>1857</v>
      </c>
      <c r="B177" t="s">
        <v>17</v>
      </c>
      <c r="C177" t="s">
        <v>1849</v>
      </c>
      <c r="D177">
        <v>9</v>
      </c>
      <c r="K177" t="s">
        <v>15</v>
      </c>
      <c r="L177" t="str">
        <f t="shared" si="2"/>
        <v>2021</v>
      </c>
    </row>
    <row r="178" spans="1:12" x14ac:dyDescent="0.25">
      <c r="A178" t="s">
        <v>1058</v>
      </c>
      <c r="B178" t="s">
        <v>12</v>
      </c>
      <c r="C178" t="s">
        <v>1050</v>
      </c>
      <c r="D178">
        <v>9</v>
      </c>
      <c r="K178" t="s">
        <v>15</v>
      </c>
      <c r="L178" t="str">
        <f t="shared" si="2"/>
        <v>2022</v>
      </c>
    </row>
    <row r="179" spans="1:12" x14ac:dyDescent="0.25">
      <c r="A179" t="s">
        <v>2992</v>
      </c>
      <c r="B179" t="s">
        <v>25</v>
      </c>
      <c r="C179" t="s">
        <v>2984</v>
      </c>
      <c r="D179">
        <v>9</v>
      </c>
      <c r="K179" t="s">
        <v>15</v>
      </c>
      <c r="L179" t="str">
        <f t="shared" si="2"/>
        <v>2022</v>
      </c>
    </row>
    <row r="180" spans="1:12" x14ac:dyDescent="0.25">
      <c r="A180" t="s">
        <v>2928</v>
      </c>
      <c r="B180" t="s">
        <v>182</v>
      </c>
      <c r="C180" t="s">
        <v>2920</v>
      </c>
      <c r="D180">
        <v>9</v>
      </c>
      <c r="K180" t="s">
        <v>47</v>
      </c>
      <c r="L180" t="str">
        <f t="shared" si="2"/>
        <v>2022</v>
      </c>
    </row>
    <row r="181" spans="1:12" x14ac:dyDescent="0.25">
      <c r="A181" t="s">
        <v>1118</v>
      </c>
      <c r="B181" t="s">
        <v>214</v>
      </c>
      <c r="C181" t="s">
        <v>2981</v>
      </c>
      <c r="D181">
        <v>9</v>
      </c>
      <c r="K181" t="s">
        <v>41</v>
      </c>
      <c r="L181" t="str">
        <f t="shared" si="2"/>
        <v>2022</v>
      </c>
    </row>
    <row r="182" spans="1:12" x14ac:dyDescent="0.25">
      <c r="A182" t="s">
        <v>64</v>
      </c>
      <c r="B182" t="s">
        <v>65</v>
      </c>
      <c r="C182" t="s">
        <v>13</v>
      </c>
      <c r="D182">
        <v>10</v>
      </c>
      <c r="E182" t="s">
        <v>66</v>
      </c>
      <c r="F182" t="s">
        <v>67</v>
      </c>
      <c r="G182" t="s">
        <v>68</v>
      </c>
      <c r="H182" t="s">
        <v>69</v>
      </c>
      <c r="I182" t="s">
        <v>70</v>
      </c>
      <c r="K182" t="s">
        <v>38</v>
      </c>
      <c r="L182" t="str">
        <f t="shared" si="2"/>
        <v>2015</v>
      </c>
    </row>
    <row r="183" spans="1:12" x14ac:dyDescent="0.25">
      <c r="A183" t="s">
        <v>1962</v>
      </c>
      <c r="B183" t="s">
        <v>17</v>
      </c>
      <c r="C183" t="s">
        <v>1910</v>
      </c>
      <c r="D183">
        <v>10</v>
      </c>
      <c r="K183" t="s">
        <v>38</v>
      </c>
      <c r="L183" t="str">
        <f t="shared" si="2"/>
        <v>2015</v>
      </c>
    </row>
    <row r="184" spans="1:12" x14ac:dyDescent="0.25">
      <c r="A184" t="s">
        <v>1209</v>
      </c>
      <c r="B184" t="s">
        <v>157</v>
      </c>
      <c r="C184" t="s">
        <v>1171</v>
      </c>
      <c r="D184">
        <v>10</v>
      </c>
      <c r="E184" t="s">
        <v>1210</v>
      </c>
      <c r="F184" t="s">
        <v>397</v>
      </c>
      <c r="G184" t="s">
        <v>398</v>
      </c>
      <c r="H184" t="s">
        <v>399</v>
      </c>
      <c r="I184" t="s">
        <v>400</v>
      </c>
      <c r="K184" t="s">
        <v>23</v>
      </c>
      <c r="L184" t="str">
        <f t="shared" si="2"/>
        <v>2015</v>
      </c>
    </row>
    <row r="185" spans="1:12" x14ac:dyDescent="0.25">
      <c r="A185" t="s">
        <v>407</v>
      </c>
      <c r="B185" t="s">
        <v>85</v>
      </c>
      <c r="C185" t="s">
        <v>365</v>
      </c>
      <c r="D185">
        <v>10</v>
      </c>
      <c r="E185" t="s">
        <v>408</v>
      </c>
      <c r="F185" t="s">
        <v>409</v>
      </c>
      <c r="G185" t="s">
        <v>410</v>
      </c>
      <c r="H185" t="s">
        <v>411</v>
      </c>
      <c r="I185" t="s">
        <v>412</v>
      </c>
      <c r="K185" t="s">
        <v>55</v>
      </c>
      <c r="L185" t="str">
        <f t="shared" si="2"/>
        <v>2016</v>
      </c>
    </row>
    <row r="186" spans="1:12" x14ac:dyDescent="0.25">
      <c r="A186" t="s">
        <v>2238</v>
      </c>
      <c r="B186" t="s">
        <v>78</v>
      </c>
      <c r="C186" t="s">
        <v>2186</v>
      </c>
      <c r="D186">
        <v>10</v>
      </c>
      <c r="E186" t="s">
        <v>2239</v>
      </c>
      <c r="F186" t="s">
        <v>2240</v>
      </c>
      <c r="G186" t="s">
        <v>2241</v>
      </c>
      <c r="H186" t="s">
        <v>2242</v>
      </c>
      <c r="I186" t="s">
        <v>2243</v>
      </c>
      <c r="J186" t="s">
        <v>2244</v>
      </c>
      <c r="K186" t="s">
        <v>212</v>
      </c>
      <c r="L186" t="str">
        <f t="shared" si="2"/>
        <v>2016</v>
      </c>
    </row>
    <row r="187" spans="1:12" x14ac:dyDescent="0.25">
      <c r="A187" t="s">
        <v>1485</v>
      </c>
      <c r="B187" t="s">
        <v>2982</v>
      </c>
      <c r="C187" t="s">
        <v>1444</v>
      </c>
      <c r="D187">
        <v>10</v>
      </c>
      <c r="E187" t="s">
        <v>1486</v>
      </c>
      <c r="F187" t="s">
        <v>1487</v>
      </c>
      <c r="G187" t="s">
        <v>1488</v>
      </c>
      <c r="H187" t="s">
        <v>1489</v>
      </c>
      <c r="I187" t="s">
        <v>1490</v>
      </c>
      <c r="K187" t="s">
        <v>122</v>
      </c>
      <c r="L187" t="str">
        <f t="shared" si="2"/>
        <v>2016</v>
      </c>
    </row>
    <row r="188" spans="1:12" x14ac:dyDescent="0.25">
      <c r="A188" t="s">
        <v>682</v>
      </c>
      <c r="B188" t="s">
        <v>432</v>
      </c>
      <c r="C188" t="s">
        <v>641</v>
      </c>
      <c r="D188">
        <v>10</v>
      </c>
      <c r="K188" t="s">
        <v>23</v>
      </c>
      <c r="L188" t="str">
        <f t="shared" si="2"/>
        <v>2017</v>
      </c>
    </row>
    <row r="189" spans="1:12" x14ac:dyDescent="0.25">
      <c r="A189" t="s">
        <v>2537</v>
      </c>
      <c r="B189" t="s">
        <v>12</v>
      </c>
      <c r="C189" t="s">
        <v>2497</v>
      </c>
      <c r="D189">
        <v>10</v>
      </c>
      <c r="E189" t="s">
        <v>2538</v>
      </c>
      <c r="F189">
        <v>-40</v>
      </c>
      <c r="G189">
        <v>-28</v>
      </c>
      <c r="H189">
        <v>28</v>
      </c>
      <c r="I189">
        <v>40</v>
      </c>
      <c r="J189">
        <v>54</v>
      </c>
      <c r="K189" t="s">
        <v>23</v>
      </c>
      <c r="L189" t="str">
        <f t="shared" si="2"/>
        <v>2017</v>
      </c>
    </row>
    <row r="190" spans="1:12" x14ac:dyDescent="0.25">
      <c r="A190" t="s">
        <v>1736</v>
      </c>
      <c r="B190" t="s">
        <v>25</v>
      </c>
      <c r="C190" t="s">
        <v>1727</v>
      </c>
      <c r="D190">
        <v>10</v>
      </c>
      <c r="K190" t="s">
        <v>38</v>
      </c>
      <c r="L190" t="str">
        <f t="shared" si="2"/>
        <v>2017</v>
      </c>
    </row>
    <row r="191" spans="1:12" x14ac:dyDescent="0.25">
      <c r="A191" t="s">
        <v>875</v>
      </c>
      <c r="B191" t="s">
        <v>25</v>
      </c>
      <c r="C191" t="s">
        <v>866</v>
      </c>
      <c r="D191">
        <v>10</v>
      </c>
      <c r="K191" t="s">
        <v>23</v>
      </c>
      <c r="L191" t="str">
        <f t="shared" si="2"/>
        <v>2018</v>
      </c>
    </row>
    <row r="192" spans="1:12" x14ac:dyDescent="0.25">
      <c r="A192" t="s">
        <v>2807</v>
      </c>
      <c r="B192" t="s">
        <v>17</v>
      </c>
      <c r="C192" t="s">
        <v>2798</v>
      </c>
      <c r="D192">
        <v>10</v>
      </c>
      <c r="K192" t="s">
        <v>23</v>
      </c>
      <c r="L192" t="str">
        <f t="shared" si="2"/>
        <v>2018</v>
      </c>
    </row>
    <row r="193" spans="1:12" x14ac:dyDescent="0.25">
      <c r="A193" t="s">
        <v>1797</v>
      </c>
      <c r="B193" t="s">
        <v>25</v>
      </c>
      <c r="C193" t="s">
        <v>1788</v>
      </c>
      <c r="D193">
        <v>10</v>
      </c>
      <c r="K193" t="s">
        <v>23</v>
      </c>
      <c r="L193" t="str">
        <f t="shared" si="2"/>
        <v>2018</v>
      </c>
    </row>
    <row r="194" spans="1:12" x14ac:dyDescent="0.25">
      <c r="A194" t="s">
        <v>937</v>
      </c>
      <c r="B194" t="s">
        <v>172</v>
      </c>
      <c r="C194" t="s">
        <v>928</v>
      </c>
      <c r="D194">
        <v>10</v>
      </c>
      <c r="K194" t="s">
        <v>38</v>
      </c>
      <c r="L194" t="str">
        <f t="shared" si="2"/>
        <v>2021</v>
      </c>
    </row>
    <row r="195" spans="1:12" x14ac:dyDescent="0.25">
      <c r="A195" t="s">
        <v>998</v>
      </c>
      <c r="B195" t="s">
        <v>239</v>
      </c>
      <c r="C195" t="s">
        <v>989</v>
      </c>
      <c r="D195">
        <v>10</v>
      </c>
      <c r="K195" t="s">
        <v>23</v>
      </c>
      <c r="L195" t="str">
        <f t="shared" ref="L195:L258" si="3">IF(LEFT(A195,4)="June",MID(A195,6,4),MID(A195,5,4))</f>
        <v>2021</v>
      </c>
    </row>
    <row r="196" spans="1:12" x14ac:dyDescent="0.25">
      <c r="A196" t="s">
        <v>2868</v>
      </c>
      <c r="B196" t="s">
        <v>2980</v>
      </c>
      <c r="C196" t="s">
        <v>2859</v>
      </c>
      <c r="D196">
        <v>10</v>
      </c>
      <c r="K196" t="s">
        <v>38</v>
      </c>
      <c r="L196" t="str">
        <f t="shared" si="3"/>
        <v>2021</v>
      </c>
    </row>
    <row r="197" spans="1:12" x14ac:dyDescent="0.25">
      <c r="A197" t="s">
        <v>1858</v>
      </c>
      <c r="B197" t="s">
        <v>78</v>
      </c>
      <c r="C197" t="s">
        <v>1849</v>
      </c>
      <c r="D197">
        <v>10</v>
      </c>
      <c r="K197" t="s">
        <v>38</v>
      </c>
      <c r="L197" t="str">
        <f t="shared" si="3"/>
        <v>2021</v>
      </c>
    </row>
    <row r="198" spans="1:12" x14ac:dyDescent="0.25">
      <c r="A198" t="s">
        <v>1059</v>
      </c>
      <c r="B198" t="s">
        <v>172</v>
      </c>
      <c r="C198" t="s">
        <v>1050</v>
      </c>
      <c r="D198">
        <v>10</v>
      </c>
      <c r="K198" t="s">
        <v>212</v>
      </c>
      <c r="L198" t="str">
        <f t="shared" si="3"/>
        <v>2022</v>
      </c>
    </row>
    <row r="199" spans="1:12" x14ac:dyDescent="0.25">
      <c r="A199" t="s">
        <v>2993</v>
      </c>
      <c r="B199" t="s">
        <v>85</v>
      </c>
      <c r="C199" t="s">
        <v>2984</v>
      </c>
      <c r="D199">
        <v>10</v>
      </c>
      <c r="K199" t="s">
        <v>38</v>
      </c>
      <c r="L199" t="str">
        <f t="shared" si="3"/>
        <v>2022</v>
      </c>
    </row>
    <row r="200" spans="1:12" x14ac:dyDescent="0.25">
      <c r="A200" t="s">
        <v>2929</v>
      </c>
      <c r="B200" t="s">
        <v>32</v>
      </c>
      <c r="C200" t="s">
        <v>2920</v>
      </c>
      <c r="D200">
        <v>10</v>
      </c>
      <c r="K200" t="s">
        <v>122</v>
      </c>
      <c r="L200" t="str">
        <f t="shared" si="3"/>
        <v>2022</v>
      </c>
    </row>
    <row r="201" spans="1:12" x14ac:dyDescent="0.25">
      <c r="A201" t="s">
        <v>1119</v>
      </c>
      <c r="B201" t="s">
        <v>222</v>
      </c>
      <c r="C201" t="s">
        <v>2981</v>
      </c>
      <c r="D201">
        <v>10</v>
      </c>
      <c r="K201" t="s">
        <v>38</v>
      </c>
      <c r="L201" t="str">
        <f t="shared" si="3"/>
        <v>2022</v>
      </c>
    </row>
    <row r="202" spans="1:12" x14ac:dyDescent="0.25">
      <c r="A202" t="s">
        <v>71</v>
      </c>
      <c r="B202" t="s">
        <v>49</v>
      </c>
      <c r="C202" t="s">
        <v>13</v>
      </c>
      <c r="D202">
        <v>11</v>
      </c>
      <c r="E202" t="s">
        <v>72</v>
      </c>
      <c r="F202" t="s">
        <v>73</v>
      </c>
      <c r="G202" t="s">
        <v>74</v>
      </c>
      <c r="H202" t="s">
        <v>75</v>
      </c>
      <c r="I202" t="s">
        <v>76</v>
      </c>
      <c r="K202" t="s">
        <v>63</v>
      </c>
      <c r="L202" t="str">
        <f t="shared" si="3"/>
        <v>2015</v>
      </c>
    </row>
    <row r="203" spans="1:12" x14ac:dyDescent="0.25">
      <c r="A203" t="s">
        <v>1963</v>
      </c>
      <c r="B203" t="s">
        <v>32</v>
      </c>
      <c r="C203" t="s">
        <v>1910</v>
      </c>
      <c r="D203">
        <v>11</v>
      </c>
      <c r="E203" t="s">
        <v>1964</v>
      </c>
      <c r="F203" t="s">
        <v>1965</v>
      </c>
      <c r="G203" t="s">
        <v>1966</v>
      </c>
      <c r="H203" t="s">
        <v>1967</v>
      </c>
      <c r="I203" t="s">
        <v>1968</v>
      </c>
      <c r="J203" t="s">
        <v>1969</v>
      </c>
      <c r="K203" t="s">
        <v>47</v>
      </c>
      <c r="L203" t="str">
        <f t="shared" si="3"/>
        <v>2015</v>
      </c>
    </row>
    <row r="204" spans="1:12" x14ac:dyDescent="0.25">
      <c r="A204" t="s">
        <v>1211</v>
      </c>
      <c r="B204" t="s">
        <v>239</v>
      </c>
      <c r="C204" t="s">
        <v>1171</v>
      </c>
      <c r="D204">
        <v>11</v>
      </c>
      <c r="E204" t="s">
        <v>1212</v>
      </c>
      <c r="F204" t="s">
        <v>1213</v>
      </c>
      <c r="G204" t="s">
        <v>1214</v>
      </c>
      <c r="H204" t="s">
        <v>1215</v>
      </c>
      <c r="I204" t="s">
        <v>1216</v>
      </c>
      <c r="K204" t="s">
        <v>47</v>
      </c>
      <c r="L204" t="str">
        <f t="shared" si="3"/>
        <v>2015</v>
      </c>
    </row>
    <row r="205" spans="1:12" x14ac:dyDescent="0.25">
      <c r="A205" t="s">
        <v>413</v>
      </c>
      <c r="B205" t="s">
        <v>17</v>
      </c>
      <c r="C205" t="s">
        <v>365</v>
      </c>
      <c r="D205">
        <v>11</v>
      </c>
      <c r="E205" t="s">
        <v>414</v>
      </c>
      <c r="F205" t="s">
        <v>415</v>
      </c>
      <c r="G205" t="s">
        <v>416</v>
      </c>
      <c r="H205" t="s">
        <v>417</v>
      </c>
      <c r="I205" t="s">
        <v>418</v>
      </c>
      <c r="K205" t="s">
        <v>15</v>
      </c>
      <c r="L205" t="str">
        <f t="shared" si="3"/>
        <v>2016</v>
      </c>
    </row>
    <row r="206" spans="1:12" x14ac:dyDescent="0.25">
      <c r="A206" t="s">
        <v>2245</v>
      </c>
      <c r="B206" t="s">
        <v>124</v>
      </c>
      <c r="C206" t="s">
        <v>2186</v>
      </c>
      <c r="D206">
        <v>11</v>
      </c>
      <c r="E206" t="s">
        <v>2246</v>
      </c>
      <c r="F206" t="s">
        <v>2247</v>
      </c>
      <c r="G206" t="s">
        <v>2248</v>
      </c>
      <c r="H206" t="s">
        <v>2249</v>
      </c>
      <c r="I206" t="s">
        <v>2250</v>
      </c>
      <c r="J206" t="s">
        <v>2251</v>
      </c>
      <c r="K206" t="s">
        <v>103</v>
      </c>
      <c r="L206" t="str">
        <f t="shared" si="3"/>
        <v>2016</v>
      </c>
    </row>
    <row r="207" spans="1:12" x14ac:dyDescent="0.25">
      <c r="A207" t="s">
        <v>1491</v>
      </c>
      <c r="B207" t="s">
        <v>239</v>
      </c>
      <c r="C207" t="s">
        <v>1444</v>
      </c>
      <c r="D207">
        <v>11</v>
      </c>
      <c r="E207" t="s">
        <v>1492</v>
      </c>
      <c r="F207">
        <v>6</v>
      </c>
      <c r="G207">
        <v>7</v>
      </c>
      <c r="H207">
        <v>8</v>
      </c>
      <c r="I207">
        <v>9</v>
      </c>
      <c r="K207" t="s">
        <v>103</v>
      </c>
      <c r="L207" t="str">
        <f t="shared" si="3"/>
        <v>2016</v>
      </c>
    </row>
    <row r="208" spans="1:12" x14ac:dyDescent="0.25">
      <c r="A208" t="s">
        <v>683</v>
      </c>
      <c r="B208" t="s">
        <v>124</v>
      </c>
      <c r="C208" t="s">
        <v>641</v>
      </c>
      <c r="D208">
        <v>11</v>
      </c>
      <c r="E208" t="s">
        <v>684</v>
      </c>
      <c r="F208">
        <v>1</v>
      </c>
      <c r="G208">
        <v>-1</v>
      </c>
      <c r="H208">
        <v>-1.5</v>
      </c>
      <c r="I208">
        <v>-4</v>
      </c>
      <c r="K208" t="s">
        <v>47</v>
      </c>
      <c r="L208" t="str">
        <f t="shared" si="3"/>
        <v>2017</v>
      </c>
    </row>
    <row r="209" spans="1:12" x14ac:dyDescent="0.25">
      <c r="A209" t="s">
        <v>2539</v>
      </c>
      <c r="B209" t="s">
        <v>17</v>
      </c>
      <c r="C209" t="s">
        <v>2497</v>
      </c>
      <c r="D209">
        <v>11</v>
      </c>
      <c r="E209" t="s">
        <v>2540</v>
      </c>
      <c r="F209" t="s">
        <v>2541</v>
      </c>
      <c r="G209" t="s">
        <v>2542</v>
      </c>
      <c r="H209" t="s">
        <v>2543</v>
      </c>
      <c r="I209" t="s">
        <v>2544</v>
      </c>
      <c r="J209" t="s">
        <v>2545</v>
      </c>
      <c r="K209" t="s">
        <v>103</v>
      </c>
      <c r="L209" t="str">
        <f t="shared" si="3"/>
        <v>2017</v>
      </c>
    </row>
    <row r="210" spans="1:12" x14ac:dyDescent="0.25">
      <c r="A210" t="s">
        <v>1737</v>
      </c>
      <c r="B210" t="s">
        <v>239</v>
      </c>
      <c r="C210" t="s">
        <v>1727</v>
      </c>
      <c r="D210">
        <v>11</v>
      </c>
      <c r="K210" t="s">
        <v>63</v>
      </c>
      <c r="L210" t="str">
        <f t="shared" si="3"/>
        <v>2017</v>
      </c>
    </row>
    <row r="211" spans="1:12" x14ac:dyDescent="0.25">
      <c r="A211" t="s">
        <v>876</v>
      </c>
      <c r="B211" t="s">
        <v>172</v>
      </c>
      <c r="C211" t="s">
        <v>866</v>
      </c>
      <c r="D211">
        <v>11</v>
      </c>
      <c r="K211" t="s">
        <v>47</v>
      </c>
      <c r="L211" t="str">
        <f t="shared" si="3"/>
        <v>2018</v>
      </c>
    </row>
    <row r="212" spans="1:12" x14ac:dyDescent="0.25">
      <c r="A212" t="s">
        <v>2808</v>
      </c>
      <c r="B212" t="s">
        <v>78</v>
      </c>
      <c r="C212" t="s">
        <v>2798</v>
      </c>
      <c r="D212">
        <v>11</v>
      </c>
      <c r="K212" t="s">
        <v>41</v>
      </c>
      <c r="L212" t="str">
        <f t="shared" si="3"/>
        <v>2018</v>
      </c>
    </row>
    <row r="213" spans="1:12" x14ac:dyDescent="0.25">
      <c r="A213" t="s">
        <v>1798</v>
      </c>
      <c r="B213" t="s">
        <v>32</v>
      </c>
      <c r="C213" t="s">
        <v>1788</v>
      </c>
      <c r="D213">
        <v>11</v>
      </c>
      <c r="K213" t="s">
        <v>15</v>
      </c>
      <c r="L213" t="str">
        <f t="shared" si="3"/>
        <v>2018</v>
      </c>
    </row>
    <row r="214" spans="1:12" x14ac:dyDescent="0.25">
      <c r="A214" t="s">
        <v>938</v>
      </c>
      <c r="B214" t="s">
        <v>222</v>
      </c>
      <c r="C214" t="s">
        <v>928</v>
      </c>
      <c r="D214">
        <v>11</v>
      </c>
      <c r="K214" t="s">
        <v>15</v>
      </c>
      <c r="L214" t="str">
        <f t="shared" si="3"/>
        <v>2021</v>
      </c>
    </row>
    <row r="215" spans="1:12" x14ac:dyDescent="0.25">
      <c r="A215" t="s">
        <v>999</v>
      </c>
      <c r="B215" t="s">
        <v>2982</v>
      </c>
      <c r="C215" t="s">
        <v>989</v>
      </c>
      <c r="D215">
        <v>11</v>
      </c>
      <c r="K215" t="s">
        <v>15</v>
      </c>
      <c r="L215" t="str">
        <f t="shared" si="3"/>
        <v>2021</v>
      </c>
    </row>
    <row r="216" spans="1:12" x14ac:dyDescent="0.25">
      <c r="A216" t="s">
        <v>2869</v>
      </c>
      <c r="B216" t="s">
        <v>49</v>
      </c>
      <c r="C216" t="s">
        <v>2859</v>
      </c>
      <c r="D216">
        <v>11</v>
      </c>
      <c r="K216" t="s">
        <v>41</v>
      </c>
      <c r="L216" t="str">
        <f t="shared" si="3"/>
        <v>2021</v>
      </c>
    </row>
    <row r="217" spans="1:12" x14ac:dyDescent="0.25">
      <c r="A217" t="s">
        <v>1859</v>
      </c>
      <c r="B217" t="s">
        <v>57</v>
      </c>
      <c r="C217" t="s">
        <v>1849</v>
      </c>
      <c r="D217">
        <v>11</v>
      </c>
      <c r="K217" t="s">
        <v>63</v>
      </c>
      <c r="L217" t="str">
        <f t="shared" si="3"/>
        <v>2021</v>
      </c>
    </row>
    <row r="218" spans="1:12" x14ac:dyDescent="0.25">
      <c r="A218" t="s">
        <v>1060</v>
      </c>
      <c r="B218" t="s">
        <v>222</v>
      </c>
      <c r="C218" t="s">
        <v>1050</v>
      </c>
      <c r="D218">
        <v>11</v>
      </c>
      <c r="K218" t="s">
        <v>15</v>
      </c>
      <c r="L218" t="str">
        <f t="shared" si="3"/>
        <v>2022</v>
      </c>
    </row>
    <row r="219" spans="1:12" x14ac:dyDescent="0.25">
      <c r="A219" t="s">
        <v>2994</v>
      </c>
      <c r="B219" t="s">
        <v>17</v>
      </c>
      <c r="C219" t="s">
        <v>2984</v>
      </c>
      <c r="D219">
        <v>11</v>
      </c>
      <c r="H219" s="3"/>
      <c r="I219" s="3"/>
      <c r="K219" t="s">
        <v>15</v>
      </c>
      <c r="L219" t="str">
        <f t="shared" si="3"/>
        <v>2022</v>
      </c>
    </row>
    <row r="220" spans="1:12" x14ac:dyDescent="0.25">
      <c r="A220" t="s">
        <v>2930</v>
      </c>
      <c r="B220" t="s">
        <v>239</v>
      </c>
      <c r="C220" t="s">
        <v>2920</v>
      </c>
      <c r="D220">
        <v>11</v>
      </c>
      <c r="K220" t="s">
        <v>41</v>
      </c>
      <c r="L220" t="str">
        <f t="shared" si="3"/>
        <v>2022</v>
      </c>
    </row>
    <row r="221" spans="1:12" x14ac:dyDescent="0.25">
      <c r="A221" t="s">
        <v>1120</v>
      </c>
      <c r="B221" t="s">
        <v>2980</v>
      </c>
      <c r="C221" t="s">
        <v>2981</v>
      </c>
      <c r="D221">
        <v>11</v>
      </c>
      <c r="K221" t="s">
        <v>63</v>
      </c>
      <c r="L221" t="str">
        <f t="shared" si="3"/>
        <v>2022</v>
      </c>
    </row>
    <row r="222" spans="1:12" x14ac:dyDescent="0.25">
      <c r="A222" t="s">
        <v>77</v>
      </c>
      <c r="B222" t="s">
        <v>78</v>
      </c>
      <c r="C222" t="s">
        <v>13</v>
      </c>
      <c r="D222">
        <v>12</v>
      </c>
      <c r="E222" t="s">
        <v>79</v>
      </c>
      <c r="F222" t="s">
        <v>80</v>
      </c>
      <c r="G222" t="s">
        <v>81</v>
      </c>
      <c r="H222" t="s">
        <v>82</v>
      </c>
      <c r="I222" t="s">
        <v>83</v>
      </c>
      <c r="K222" t="s">
        <v>55</v>
      </c>
      <c r="L222" t="str">
        <f t="shared" si="3"/>
        <v>2015</v>
      </c>
    </row>
    <row r="223" spans="1:12" x14ac:dyDescent="0.25">
      <c r="A223" t="s">
        <v>1970</v>
      </c>
      <c r="B223" t="s">
        <v>17</v>
      </c>
      <c r="C223" t="s">
        <v>1910</v>
      </c>
      <c r="D223">
        <v>12</v>
      </c>
      <c r="E223" t="s">
        <v>1971</v>
      </c>
      <c r="F223" t="s">
        <v>1972</v>
      </c>
      <c r="G223" t="s">
        <v>1973</v>
      </c>
      <c r="H223" t="s">
        <v>1974</v>
      </c>
      <c r="I223" t="s">
        <v>1975</v>
      </c>
      <c r="K223" t="s">
        <v>55</v>
      </c>
      <c r="L223" t="str">
        <f t="shared" si="3"/>
        <v>2015</v>
      </c>
    </row>
    <row r="224" spans="1:12" x14ac:dyDescent="0.25">
      <c r="A224" t="s">
        <v>1217</v>
      </c>
      <c r="B224" t="s">
        <v>172</v>
      </c>
      <c r="C224" t="s">
        <v>1171</v>
      </c>
      <c r="D224">
        <v>12</v>
      </c>
      <c r="E224" t="s">
        <v>1218</v>
      </c>
      <c r="F224">
        <v>20</v>
      </c>
      <c r="G224">
        <v>40</v>
      </c>
      <c r="H224">
        <v>48</v>
      </c>
      <c r="I224">
        <v>96</v>
      </c>
      <c r="K224" t="s">
        <v>55</v>
      </c>
      <c r="L224" t="str">
        <f t="shared" si="3"/>
        <v>2015</v>
      </c>
    </row>
    <row r="225" spans="1:12" x14ac:dyDescent="0.25">
      <c r="A225" t="s">
        <v>419</v>
      </c>
      <c r="B225" t="s">
        <v>172</v>
      </c>
      <c r="C225" t="s">
        <v>365</v>
      </c>
      <c r="D225">
        <v>12</v>
      </c>
      <c r="E225" t="s">
        <v>420</v>
      </c>
      <c r="F225" s="3" t="s">
        <v>421</v>
      </c>
      <c r="G225" t="s">
        <v>422</v>
      </c>
      <c r="H225" s="8" t="s">
        <v>423</v>
      </c>
      <c r="I225" t="s">
        <v>424</v>
      </c>
      <c r="K225" t="s">
        <v>55</v>
      </c>
      <c r="L225" t="str">
        <f t="shared" si="3"/>
        <v>2016</v>
      </c>
    </row>
    <row r="226" spans="1:12" x14ac:dyDescent="0.25">
      <c r="A226" t="s">
        <v>2252</v>
      </c>
      <c r="B226" t="s">
        <v>172</v>
      </c>
      <c r="C226" t="s">
        <v>2186</v>
      </c>
      <c r="D226">
        <v>12</v>
      </c>
      <c r="E226" t="s">
        <v>2253</v>
      </c>
      <c r="F226">
        <v>44935</v>
      </c>
      <c r="G226">
        <v>1</v>
      </c>
      <c r="H226">
        <v>2.1111111111111112</v>
      </c>
      <c r="I226">
        <v>9</v>
      </c>
      <c r="J226">
        <v>81</v>
      </c>
      <c r="K226" t="s">
        <v>212</v>
      </c>
      <c r="L226" t="str">
        <f t="shared" si="3"/>
        <v>2016</v>
      </c>
    </row>
    <row r="227" spans="1:12" x14ac:dyDescent="0.25">
      <c r="A227" t="s">
        <v>1493</v>
      </c>
      <c r="B227" t="s">
        <v>124</v>
      </c>
      <c r="C227" t="s">
        <v>1444</v>
      </c>
      <c r="D227">
        <v>12</v>
      </c>
      <c r="E227" t="s">
        <v>1494</v>
      </c>
      <c r="F227">
        <v>-1</v>
      </c>
      <c r="G227">
        <v>-0.66666666699999999</v>
      </c>
      <c r="H227">
        <v>44960</v>
      </c>
      <c r="I227">
        <v>44987</v>
      </c>
      <c r="K227" t="s">
        <v>212</v>
      </c>
      <c r="L227" t="str">
        <f t="shared" si="3"/>
        <v>2016</v>
      </c>
    </row>
    <row r="228" spans="1:12" x14ac:dyDescent="0.25">
      <c r="A228" t="s">
        <v>685</v>
      </c>
      <c r="B228" t="s">
        <v>239</v>
      </c>
      <c r="C228" t="s">
        <v>641</v>
      </c>
      <c r="D228">
        <v>12</v>
      </c>
      <c r="E228" t="s">
        <v>686</v>
      </c>
      <c r="F228">
        <v>17</v>
      </c>
      <c r="G228">
        <v>43</v>
      </c>
      <c r="H228">
        <v>47</v>
      </c>
      <c r="I228">
        <v>60</v>
      </c>
      <c r="K228" t="s">
        <v>38</v>
      </c>
      <c r="L228" t="str">
        <f t="shared" si="3"/>
        <v>2017</v>
      </c>
    </row>
    <row r="229" spans="1:12" x14ac:dyDescent="0.25">
      <c r="A229" t="s">
        <v>2546</v>
      </c>
      <c r="B229" t="s">
        <v>457</v>
      </c>
      <c r="C229" t="s">
        <v>2497</v>
      </c>
      <c r="D229">
        <v>12</v>
      </c>
      <c r="E229" t="s">
        <v>2547</v>
      </c>
      <c r="F229" t="s">
        <v>2548</v>
      </c>
      <c r="G229" t="s">
        <v>2549</v>
      </c>
      <c r="H229" t="s">
        <v>680</v>
      </c>
      <c r="I229" t="s">
        <v>2550</v>
      </c>
      <c r="J229" t="s">
        <v>2551</v>
      </c>
      <c r="K229" t="s">
        <v>23</v>
      </c>
      <c r="L229" t="str">
        <f t="shared" si="3"/>
        <v>2017</v>
      </c>
    </row>
    <row r="230" spans="1:12" x14ac:dyDescent="0.25">
      <c r="A230" t="s">
        <v>1738</v>
      </c>
      <c r="B230" t="s">
        <v>124</v>
      </c>
      <c r="C230" t="s">
        <v>1727</v>
      </c>
      <c r="D230">
        <v>12</v>
      </c>
      <c r="K230" t="s">
        <v>23</v>
      </c>
      <c r="L230" t="str">
        <f t="shared" si="3"/>
        <v>2017</v>
      </c>
    </row>
    <row r="231" spans="1:12" x14ac:dyDescent="0.25">
      <c r="A231" t="s">
        <v>877</v>
      </c>
      <c r="B231" t="s">
        <v>147</v>
      </c>
      <c r="C231" t="s">
        <v>866</v>
      </c>
      <c r="D231">
        <v>12</v>
      </c>
      <c r="K231" t="s">
        <v>23</v>
      </c>
      <c r="L231" t="str">
        <f t="shared" si="3"/>
        <v>2018</v>
      </c>
    </row>
    <row r="232" spans="1:12" x14ac:dyDescent="0.25">
      <c r="A232" t="s">
        <v>2809</v>
      </c>
      <c r="B232" t="s">
        <v>85</v>
      </c>
      <c r="C232" t="s">
        <v>2798</v>
      </c>
      <c r="D232">
        <v>12</v>
      </c>
      <c r="K232" t="s">
        <v>23</v>
      </c>
      <c r="L232" t="str">
        <f t="shared" si="3"/>
        <v>2018</v>
      </c>
    </row>
    <row r="233" spans="1:12" x14ac:dyDescent="0.25">
      <c r="A233" t="s">
        <v>1799</v>
      </c>
      <c r="B233" t="s">
        <v>78</v>
      </c>
      <c r="C233" t="s">
        <v>1788</v>
      </c>
      <c r="D233">
        <v>12</v>
      </c>
      <c r="K233" t="s">
        <v>55</v>
      </c>
      <c r="L233" t="str">
        <f t="shared" si="3"/>
        <v>2018</v>
      </c>
    </row>
    <row r="234" spans="1:12" x14ac:dyDescent="0.25">
      <c r="A234" t="s">
        <v>939</v>
      </c>
      <c r="B234" t="s">
        <v>172</v>
      </c>
      <c r="C234" t="s">
        <v>928</v>
      </c>
      <c r="D234">
        <v>12</v>
      </c>
      <c r="K234" t="s">
        <v>55</v>
      </c>
      <c r="L234" t="str">
        <f t="shared" si="3"/>
        <v>2021</v>
      </c>
    </row>
    <row r="235" spans="1:12" x14ac:dyDescent="0.25">
      <c r="A235" t="s">
        <v>1000</v>
      </c>
      <c r="B235" t="s">
        <v>124</v>
      </c>
      <c r="C235" t="s">
        <v>989</v>
      </c>
      <c r="D235">
        <v>12</v>
      </c>
      <c r="K235" t="s">
        <v>23</v>
      </c>
      <c r="L235" t="str">
        <f t="shared" si="3"/>
        <v>2021</v>
      </c>
    </row>
    <row r="236" spans="1:12" x14ac:dyDescent="0.25">
      <c r="A236" t="s">
        <v>2870</v>
      </c>
      <c r="B236" t="s">
        <v>17</v>
      </c>
      <c r="C236" t="s">
        <v>2859</v>
      </c>
      <c r="D236">
        <v>12</v>
      </c>
      <c r="K236" t="s">
        <v>38</v>
      </c>
      <c r="L236" t="str">
        <f t="shared" si="3"/>
        <v>2021</v>
      </c>
    </row>
    <row r="237" spans="1:12" x14ac:dyDescent="0.25">
      <c r="A237" t="s">
        <v>1860</v>
      </c>
      <c r="B237" t="s">
        <v>43</v>
      </c>
      <c r="C237" t="s">
        <v>1849</v>
      </c>
      <c r="D237">
        <v>12</v>
      </c>
      <c r="K237" t="s">
        <v>212</v>
      </c>
      <c r="L237" t="str">
        <f t="shared" si="3"/>
        <v>2021</v>
      </c>
    </row>
    <row r="238" spans="1:12" x14ac:dyDescent="0.25">
      <c r="A238" t="s">
        <v>1061</v>
      </c>
      <c r="B238" t="s">
        <v>85</v>
      </c>
      <c r="C238" t="s">
        <v>1050</v>
      </c>
      <c r="D238">
        <v>12</v>
      </c>
      <c r="K238" t="s">
        <v>38</v>
      </c>
      <c r="L238" t="str">
        <f t="shared" si="3"/>
        <v>2022</v>
      </c>
    </row>
    <row r="239" spans="1:12" x14ac:dyDescent="0.25">
      <c r="A239" t="s">
        <v>2995</v>
      </c>
      <c r="B239" t="s">
        <v>25</v>
      </c>
      <c r="C239" t="s">
        <v>2984</v>
      </c>
      <c r="D239">
        <v>12</v>
      </c>
      <c r="K239" t="s">
        <v>55</v>
      </c>
      <c r="L239" t="str">
        <f t="shared" si="3"/>
        <v>2022</v>
      </c>
    </row>
    <row r="240" spans="1:12" x14ac:dyDescent="0.25">
      <c r="A240" t="s">
        <v>2931</v>
      </c>
      <c r="B240" t="s">
        <v>432</v>
      </c>
      <c r="C240" t="s">
        <v>2920</v>
      </c>
      <c r="D240">
        <v>12</v>
      </c>
      <c r="K240" t="s">
        <v>38</v>
      </c>
      <c r="L240" t="str">
        <f t="shared" si="3"/>
        <v>2022</v>
      </c>
    </row>
    <row r="241" spans="1:12" x14ac:dyDescent="0.25">
      <c r="A241" t="s">
        <v>1121</v>
      </c>
      <c r="B241" t="s">
        <v>172</v>
      </c>
      <c r="C241" t="s">
        <v>2981</v>
      </c>
      <c r="D241">
        <v>12</v>
      </c>
      <c r="K241" t="s">
        <v>23</v>
      </c>
      <c r="L241" t="str">
        <f t="shared" si="3"/>
        <v>2022</v>
      </c>
    </row>
    <row r="242" spans="1:12" x14ac:dyDescent="0.25">
      <c r="A242" t="s">
        <v>84</v>
      </c>
      <c r="B242" t="s">
        <v>85</v>
      </c>
      <c r="C242" t="s">
        <v>13</v>
      </c>
      <c r="D242">
        <v>13</v>
      </c>
      <c r="E242" t="s">
        <v>86</v>
      </c>
      <c r="F242" t="s">
        <v>87</v>
      </c>
      <c r="G242" t="s">
        <v>88</v>
      </c>
      <c r="H242" t="s">
        <v>89</v>
      </c>
      <c r="I242" t="s">
        <v>90</v>
      </c>
      <c r="K242" t="s">
        <v>41</v>
      </c>
      <c r="L242" t="str">
        <f t="shared" si="3"/>
        <v>2015</v>
      </c>
    </row>
    <row r="243" spans="1:12" x14ac:dyDescent="0.25">
      <c r="A243" t="s">
        <v>1976</v>
      </c>
      <c r="B243" t="s">
        <v>78</v>
      </c>
      <c r="C243" t="s">
        <v>1910</v>
      </c>
      <c r="D243">
        <v>13</v>
      </c>
      <c r="E243" t="s">
        <v>1977</v>
      </c>
      <c r="F243" t="s">
        <v>1978</v>
      </c>
      <c r="G243" t="s">
        <v>1979</v>
      </c>
      <c r="H243" t="s">
        <v>1980</v>
      </c>
      <c r="I243" t="s">
        <v>1981</v>
      </c>
      <c r="K243" t="s">
        <v>15</v>
      </c>
      <c r="L243" t="str">
        <f t="shared" si="3"/>
        <v>2015</v>
      </c>
    </row>
    <row r="244" spans="1:12" x14ac:dyDescent="0.25">
      <c r="A244" t="s">
        <v>1219</v>
      </c>
      <c r="B244" t="s">
        <v>25</v>
      </c>
      <c r="C244" t="s">
        <v>1171</v>
      </c>
      <c r="D244">
        <v>13</v>
      </c>
      <c r="K244" t="s">
        <v>103</v>
      </c>
      <c r="L244" t="str">
        <f t="shared" si="3"/>
        <v>2015</v>
      </c>
    </row>
    <row r="245" spans="1:12" x14ac:dyDescent="0.25">
      <c r="A245" t="s">
        <v>425</v>
      </c>
      <c r="B245" t="s">
        <v>25</v>
      </c>
      <c r="C245" t="s">
        <v>365</v>
      </c>
      <c r="D245">
        <v>13</v>
      </c>
      <c r="E245" t="s">
        <v>426</v>
      </c>
      <c r="F245" t="s">
        <v>427</v>
      </c>
      <c r="G245" t="s">
        <v>428</v>
      </c>
      <c r="H245" t="s">
        <v>429</v>
      </c>
      <c r="I245" t="s">
        <v>430</v>
      </c>
      <c r="K245" t="s">
        <v>15</v>
      </c>
      <c r="L245" t="str">
        <f t="shared" si="3"/>
        <v>2016</v>
      </c>
    </row>
    <row r="246" spans="1:12" x14ac:dyDescent="0.25">
      <c r="A246" t="s">
        <v>2254</v>
      </c>
      <c r="B246" t="s">
        <v>2980</v>
      </c>
      <c r="C246" t="s">
        <v>2186</v>
      </c>
      <c r="D246">
        <v>13</v>
      </c>
      <c r="E246" t="s">
        <v>2255</v>
      </c>
      <c r="F246" t="s">
        <v>2256</v>
      </c>
      <c r="G246" t="s">
        <v>2257</v>
      </c>
      <c r="H246" t="s">
        <v>2258</v>
      </c>
      <c r="I246" t="s">
        <v>2259</v>
      </c>
      <c r="J246" t="s">
        <v>2260</v>
      </c>
      <c r="K246" t="s">
        <v>103</v>
      </c>
      <c r="L246" t="str">
        <f t="shared" si="3"/>
        <v>2016</v>
      </c>
    </row>
    <row r="247" spans="1:12" x14ac:dyDescent="0.25">
      <c r="A247" t="s">
        <v>1495</v>
      </c>
      <c r="B247" t="s">
        <v>32</v>
      </c>
      <c r="C247" t="s">
        <v>1444</v>
      </c>
      <c r="D247">
        <v>13</v>
      </c>
      <c r="E247" t="s">
        <v>1496</v>
      </c>
      <c r="F247" t="s">
        <v>1497</v>
      </c>
      <c r="G247" t="s">
        <v>1498</v>
      </c>
      <c r="H247" t="s">
        <v>1499</v>
      </c>
      <c r="I247" t="s">
        <v>1500</v>
      </c>
      <c r="J247" t="s">
        <v>1501</v>
      </c>
      <c r="K247" t="s">
        <v>15</v>
      </c>
      <c r="L247" t="str">
        <f t="shared" si="3"/>
        <v>2016</v>
      </c>
    </row>
    <row r="248" spans="1:12" x14ac:dyDescent="0.25">
      <c r="A248" t="s">
        <v>687</v>
      </c>
      <c r="B248" t="s">
        <v>214</v>
      </c>
      <c r="C248" t="s">
        <v>641</v>
      </c>
      <c r="D248">
        <v>13</v>
      </c>
      <c r="E248" t="s">
        <v>688</v>
      </c>
      <c r="F248" t="s">
        <v>689</v>
      </c>
      <c r="G248">
        <v>9</v>
      </c>
      <c r="H248">
        <v>10</v>
      </c>
      <c r="I248" t="s">
        <v>690</v>
      </c>
      <c r="K248" t="s">
        <v>15</v>
      </c>
      <c r="L248" t="str">
        <f t="shared" si="3"/>
        <v>2017</v>
      </c>
    </row>
    <row r="249" spans="1:12" x14ac:dyDescent="0.25">
      <c r="A249" t="s">
        <v>2552</v>
      </c>
      <c r="B249" t="s">
        <v>85</v>
      </c>
      <c r="C249" t="s">
        <v>2497</v>
      </c>
      <c r="D249">
        <v>13</v>
      </c>
      <c r="E249" t="s">
        <v>2553</v>
      </c>
      <c r="F249">
        <v>9</v>
      </c>
      <c r="G249">
        <v>18</v>
      </c>
      <c r="H249">
        <v>21</v>
      </c>
      <c r="I249">
        <v>30</v>
      </c>
      <c r="J249">
        <v>36</v>
      </c>
      <c r="K249" t="s">
        <v>47</v>
      </c>
      <c r="L249" t="str">
        <f t="shared" si="3"/>
        <v>2017</v>
      </c>
    </row>
    <row r="250" spans="1:12" x14ac:dyDescent="0.25">
      <c r="A250" t="s">
        <v>1739</v>
      </c>
      <c r="B250" t="s">
        <v>49</v>
      </c>
      <c r="C250" t="s">
        <v>1727</v>
      </c>
      <c r="D250">
        <v>13</v>
      </c>
      <c r="K250" t="s">
        <v>41</v>
      </c>
      <c r="L250" t="str">
        <f t="shared" si="3"/>
        <v>2017</v>
      </c>
    </row>
    <row r="251" spans="1:12" x14ac:dyDescent="0.25">
      <c r="A251" t="s">
        <v>878</v>
      </c>
      <c r="B251" t="s">
        <v>124</v>
      </c>
      <c r="C251" t="s">
        <v>866</v>
      </c>
      <c r="D251">
        <v>13</v>
      </c>
      <c r="K251" t="s">
        <v>15</v>
      </c>
      <c r="L251" t="str">
        <f t="shared" si="3"/>
        <v>2018</v>
      </c>
    </row>
    <row r="252" spans="1:12" x14ac:dyDescent="0.25">
      <c r="A252" t="s">
        <v>2810</v>
      </c>
      <c r="B252" t="s">
        <v>32</v>
      </c>
      <c r="C252" t="s">
        <v>2798</v>
      </c>
      <c r="D252">
        <v>13</v>
      </c>
      <c r="K252" t="s">
        <v>103</v>
      </c>
      <c r="L252" t="str">
        <f t="shared" si="3"/>
        <v>2018</v>
      </c>
    </row>
    <row r="253" spans="1:12" x14ac:dyDescent="0.25">
      <c r="A253" t="s">
        <v>1800</v>
      </c>
      <c r="B253" t="s">
        <v>57</v>
      </c>
      <c r="C253" t="s">
        <v>1788</v>
      </c>
      <c r="D253">
        <v>13</v>
      </c>
      <c r="K253" t="s">
        <v>41</v>
      </c>
      <c r="L253" t="str">
        <f t="shared" si="3"/>
        <v>2018</v>
      </c>
    </row>
    <row r="254" spans="1:12" x14ac:dyDescent="0.25">
      <c r="A254" t="s">
        <v>940</v>
      </c>
      <c r="B254" t="s">
        <v>57</v>
      </c>
      <c r="C254" t="s">
        <v>928</v>
      </c>
      <c r="D254">
        <v>13</v>
      </c>
      <c r="K254" t="s">
        <v>15</v>
      </c>
      <c r="L254" t="str">
        <f t="shared" si="3"/>
        <v>2021</v>
      </c>
    </row>
    <row r="255" spans="1:12" x14ac:dyDescent="0.25">
      <c r="A255" t="s">
        <v>1001</v>
      </c>
      <c r="B255" t="s">
        <v>17</v>
      </c>
      <c r="C255" t="s">
        <v>989</v>
      </c>
      <c r="D255">
        <v>13</v>
      </c>
      <c r="K255" t="s">
        <v>47</v>
      </c>
      <c r="L255" t="str">
        <f t="shared" si="3"/>
        <v>2021</v>
      </c>
    </row>
    <row r="256" spans="1:12" x14ac:dyDescent="0.25">
      <c r="A256" t="s">
        <v>2871</v>
      </c>
      <c r="B256" t="s">
        <v>25</v>
      </c>
      <c r="C256" t="s">
        <v>2859</v>
      </c>
      <c r="D256">
        <v>13</v>
      </c>
      <c r="K256" t="s">
        <v>15</v>
      </c>
      <c r="L256" t="str">
        <f t="shared" si="3"/>
        <v>2021</v>
      </c>
    </row>
    <row r="257" spans="1:12" x14ac:dyDescent="0.25">
      <c r="A257" t="s">
        <v>1861</v>
      </c>
      <c r="B257" t="s">
        <v>43</v>
      </c>
      <c r="C257" t="s">
        <v>1849</v>
      </c>
      <c r="D257">
        <v>13</v>
      </c>
      <c r="F257" s="3"/>
      <c r="G257" s="3"/>
      <c r="K257" t="s">
        <v>63</v>
      </c>
      <c r="L257" t="str">
        <f t="shared" si="3"/>
        <v>2021</v>
      </c>
    </row>
    <row r="258" spans="1:12" x14ac:dyDescent="0.25">
      <c r="A258" t="s">
        <v>1062</v>
      </c>
      <c r="B258" t="s">
        <v>49</v>
      </c>
      <c r="C258" t="s">
        <v>1050</v>
      </c>
      <c r="D258">
        <v>13</v>
      </c>
      <c r="K258" t="s">
        <v>47</v>
      </c>
      <c r="L258" t="str">
        <f t="shared" si="3"/>
        <v>2022</v>
      </c>
    </row>
    <row r="259" spans="1:12" x14ac:dyDescent="0.25">
      <c r="A259" t="s">
        <v>2996</v>
      </c>
      <c r="B259" t="s">
        <v>85</v>
      </c>
      <c r="C259" t="s">
        <v>2984</v>
      </c>
      <c r="D259">
        <v>13</v>
      </c>
      <c r="K259" t="s">
        <v>47</v>
      </c>
      <c r="L259" t="str">
        <f t="shared" ref="L259:L322" si="4">IF(LEFT(A259,4)="June",MID(A259,6,4),MID(A259,5,4))</f>
        <v>2022</v>
      </c>
    </row>
    <row r="260" spans="1:12" x14ac:dyDescent="0.25">
      <c r="A260" t="s">
        <v>2932</v>
      </c>
      <c r="B260" t="s">
        <v>25</v>
      </c>
      <c r="C260" t="s">
        <v>2920</v>
      </c>
      <c r="D260">
        <v>13</v>
      </c>
      <c r="K260" t="s">
        <v>47</v>
      </c>
      <c r="L260" t="str">
        <f t="shared" si="4"/>
        <v>2022</v>
      </c>
    </row>
    <row r="261" spans="1:12" x14ac:dyDescent="0.25">
      <c r="A261" t="s">
        <v>1122</v>
      </c>
      <c r="B261" t="s">
        <v>57</v>
      </c>
      <c r="C261" t="s">
        <v>2981</v>
      </c>
      <c r="D261">
        <v>13</v>
      </c>
      <c r="K261" t="s">
        <v>103</v>
      </c>
      <c r="L261" t="str">
        <f t="shared" si="4"/>
        <v>2022</v>
      </c>
    </row>
    <row r="262" spans="1:12" x14ac:dyDescent="0.25">
      <c r="A262" t="s">
        <v>91</v>
      </c>
      <c r="B262" t="s">
        <v>2982</v>
      </c>
      <c r="C262" t="s">
        <v>13</v>
      </c>
      <c r="D262">
        <v>14</v>
      </c>
      <c r="E262" t="s">
        <v>92</v>
      </c>
      <c r="F262" t="s">
        <v>93</v>
      </c>
      <c r="G262" t="s">
        <v>94</v>
      </c>
      <c r="H262" t="s">
        <v>95</v>
      </c>
      <c r="I262" t="s">
        <v>96</v>
      </c>
      <c r="K262" t="s">
        <v>38</v>
      </c>
      <c r="L262" t="str">
        <f t="shared" si="4"/>
        <v>2015</v>
      </c>
    </row>
    <row r="263" spans="1:12" x14ac:dyDescent="0.25">
      <c r="A263" t="s">
        <v>1982</v>
      </c>
      <c r="B263" t="s">
        <v>78</v>
      </c>
      <c r="C263" t="s">
        <v>1910</v>
      </c>
      <c r="D263">
        <v>14</v>
      </c>
      <c r="E263" t="s">
        <v>1983</v>
      </c>
      <c r="F263" t="s">
        <v>1984</v>
      </c>
      <c r="G263" t="s">
        <v>1985</v>
      </c>
      <c r="H263" t="s">
        <v>1986</v>
      </c>
      <c r="I263" t="s">
        <v>1987</v>
      </c>
      <c r="K263" t="s">
        <v>212</v>
      </c>
      <c r="L263" t="str">
        <f t="shared" si="4"/>
        <v>2015</v>
      </c>
    </row>
    <row r="264" spans="1:12" x14ac:dyDescent="0.25">
      <c r="A264" t="s">
        <v>1220</v>
      </c>
      <c r="B264" t="s">
        <v>17</v>
      </c>
      <c r="C264" t="s">
        <v>1171</v>
      </c>
      <c r="D264">
        <v>14</v>
      </c>
      <c r="E264" t="s">
        <v>1221</v>
      </c>
      <c r="F264" t="s">
        <v>1222</v>
      </c>
      <c r="G264" t="s">
        <v>1223</v>
      </c>
      <c r="H264" t="s">
        <v>1224</v>
      </c>
      <c r="I264" t="s">
        <v>1225</v>
      </c>
      <c r="K264" t="s">
        <v>38</v>
      </c>
      <c r="L264" t="str">
        <f t="shared" si="4"/>
        <v>2015</v>
      </c>
    </row>
    <row r="265" spans="1:12" x14ac:dyDescent="0.25">
      <c r="A265" t="s">
        <v>431</v>
      </c>
      <c r="B265" t="s">
        <v>432</v>
      </c>
      <c r="C265" t="s">
        <v>365</v>
      </c>
      <c r="D265">
        <v>14</v>
      </c>
      <c r="K265" t="s">
        <v>23</v>
      </c>
      <c r="L265" t="str">
        <f t="shared" si="4"/>
        <v>2016</v>
      </c>
    </row>
    <row r="266" spans="1:12" x14ac:dyDescent="0.25">
      <c r="A266" t="s">
        <v>2261</v>
      </c>
      <c r="B266" t="s">
        <v>17</v>
      </c>
      <c r="C266" t="s">
        <v>2186</v>
      </c>
      <c r="D266">
        <v>14</v>
      </c>
      <c r="E266" t="s">
        <v>2262</v>
      </c>
      <c r="F266" t="s">
        <v>2263</v>
      </c>
      <c r="G266" t="s">
        <v>2264</v>
      </c>
      <c r="H266" t="s">
        <v>2265</v>
      </c>
      <c r="I266" t="s">
        <v>2266</v>
      </c>
      <c r="J266" t="s">
        <v>2267</v>
      </c>
      <c r="K266" t="s">
        <v>38</v>
      </c>
      <c r="L266" t="str">
        <f t="shared" si="4"/>
        <v>2016</v>
      </c>
    </row>
    <row r="267" spans="1:12" x14ac:dyDescent="0.25">
      <c r="A267" t="s">
        <v>1502</v>
      </c>
      <c r="B267" t="s">
        <v>307</v>
      </c>
      <c r="C267" t="s">
        <v>1444</v>
      </c>
      <c r="D267">
        <v>14</v>
      </c>
      <c r="E267" t="s">
        <v>1503</v>
      </c>
      <c r="F267">
        <v>45173</v>
      </c>
      <c r="G267">
        <v>45182</v>
      </c>
      <c r="H267" t="s">
        <v>1504</v>
      </c>
      <c r="I267" t="s">
        <v>1505</v>
      </c>
      <c r="K267" t="s">
        <v>38</v>
      </c>
      <c r="L267" t="str">
        <f t="shared" si="4"/>
        <v>2016</v>
      </c>
    </row>
    <row r="268" spans="1:12" x14ac:dyDescent="0.25">
      <c r="A268" t="s">
        <v>691</v>
      </c>
      <c r="B268" t="s">
        <v>137</v>
      </c>
      <c r="C268" t="s">
        <v>641</v>
      </c>
      <c r="D268">
        <v>14</v>
      </c>
      <c r="E268" t="s">
        <v>692</v>
      </c>
      <c r="F268">
        <v>320</v>
      </c>
      <c r="G268">
        <v>336</v>
      </c>
      <c r="H268">
        <v>350</v>
      </c>
      <c r="I268">
        <v>360</v>
      </c>
      <c r="K268" t="s">
        <v>38</v>
      </c>
      <c r="L268" t="str">
        <f t="shared" si="4"/>
        <v>2017</v>
      </c>
    </row>
    <row r="269" spans="1:12" x14ac:dyDescent="0.25">
      <c r="A269" t="s">
        <v>2554</v>
      </c>
      <c r="B269" t="s">
        <v>25</v>
      </c>
      <c r="C269" t="s">
        <v>2497</v>
      </c>
      <c r="D269">
        <v>14</v>
      </c>
      <c r="E269" t="s">
        <v>2555</v>
      </c>
      <c r="F269" t="s">
        <v>2556</v>
      </c>
      <c r="G269" t="s">
        <v>160</v>
      </c>
      <c r="H269" t="s">
        <v>52</v>
      </c>
      <c r="I269" t="s">
        <v>133</v>
      </c>
      <c r="J269" t="s">
        <v>2557</v>
      </c>
      <c r="K269" t="s">
        <v>23</v>
      </c>
      <c r="L269" t="str">
        <f t="shared" si="4"/>
        <v>2017</v>
      </c>
    </row>
    <row r="270" spans="1:12" x14ac:dyDescent="0.25">
      <c r="A270" t="s">
        <v>1740</v>
      </c>
      <c r="B270" t="s">
        <v>57</v>
      </c>
      <c r="C270" t="s">
        <v>1727</v>
      </c>
      <c r="D270">
        <v>14</v>
      </c>
      <c r="K270" t="s">
        <v>122</v>
      </c>
      <c r="L270" t="str">
        <f t="shared" si="4"/>
        <v>2017</v>
      </c>
    </row>
    <row r="271" spans="1:12" x14ac:dyDescent="0.25">
      <c r="A271" t="s">
        <v>879</v>
      </c>
      <c r="B271" t="s">
        <v>49</v>
      </c>
      <c r="C271" t="s">
        <v>866</v>
      </c>
      <c r="D271">
        <v>14</v>
      </c>
      <c r="K271" t="s">
        <v>55</v>
      </c>
      <c r="L271" t="str">
        <f t="shared" si="4"/>
        <v>2018</v>
      </c>
    </row>
    <row r="272" spans="1:12" x14ac:dyDescent="0.25">
      <c r="A272" t="s">
        <v>2811</v>
      </c>
      <c r="B272" t="s">
        <v>239</v>
      </c>
      <c r="C272" t="s">
        <v>2798</v>
      </c>
      <c r="D272">
        <v>14</v>
      </c>
      <c r="K272" t="s">
        <v>212</v>
      </c>
      <c r="L272" t="str">
        <f t="shared" si="4"/>
        <v>2018</v>
      </c>
    </row>
    <row r="273" spans="1:12" x14ac:dyDescent="0.25">
      <c r="A273" t="s">
        <v>1801</v>
      </c>
      <c r="B273" t="s">
        <v>457</v>
      </c>
      <c r="C273" t="s">
        <v>1788</v>
      </c>
      <c r="D273">
        <v>14</v>
      </c>
      <c r="K273" t="s">
        <v>55</v>
      </c>
      <c r="L273" t="str">
        <f t="shared" si="4"/>
        <v>2018</v>
      </c>
    </row>
    <row r="274" spans="1:12" x14ac:dyDescent="0.25">
      <c r="A274" t="s">
        <v>941</v>
      </c>
      <c r="B274" t="s">
        <v>182</v>
      </c>
      <c r="C274" t="s">
        <v>928</v>
      </c>
      <c r="D274">
        <v>14</v>
      </c>
      <c r="K274" t="s">
        <v>212</v>
      </c>
      <c r="L274" t="str">
        <f t="shared" si="4"/>
        <v>2021</v>
      </c>
    </row>
    <row r="275" spans="1:12" x14ac:dyDescent="0.25">
      <c r="A275" t="s">
        <v>1002</v>
      </c>
      <c r="B275" t="s">
        <v>432</v>
      </c>
      <c r="C275" t="s">
        <v>989</v>
      </c>
      <c r="D275">
        <v>14</v>
      </c>
      <c r="K275" t="s">
        <v>55</v>
      </c>
      <c r="L275" t="str">
        <f t="shared" si="4"/>
        <v>2021</v>
      </c>
    </row>
    <row r="276" spans="1:12" x14ac:dyDescent="0.25">
      <c r="A276" t="s">
        <v>2872</v>
      </c>
      <c r="B276" t="s">
        <v>32</v>
      </c>
      <c r="C276" t="s">
        <v>2859</v>
      </c>
      <c r="D276">
        <v>14</v>
      </c>
      <c r="K276" t="s">
        <v>23</v>
      </c>
      <c r="L276" t="str">
        <f t="shared" si="4"/>
        <v>2021</v>
      </c>
    </row>
    <row r="277" spans="1:12" x14ac:dyDescent="0.25">
      <c r="A277" t="s">
        <v>1862</v>
      </c>
      <c r="B277" t="s">
        <v>32</v>
      </c>
      <c r="C277" t="s">
        <v>1849</v>
      </c>
      <c r="D277">
        <v>14</v>
      </c>
      <c r="K277" t="s">
        <v>55</v>
      </c>
      <c r="L277" t="str">
        <f t="shared" si="4"/>
        <v>2021</v>
      </c>
    </row>
    <row r="278" spans="1:12" x14ac:dyDescent="0.25">
      <c r="A278" t="s">
        <v>1063</v>
      </c>
      <c r="B278" t="s">
        <v>147</v>
      </c>
      <c r="C278" t="s">
        <v>1050</v>
      </c>
      <c r="D278">
        <v>14</v>
      </c>
      <c r="K278" t="s">
        <v>55</v>
      </c>
      <c r="L278" t="str">
        <f t="shared" si="4"/>
        <v>2022</v>
      </c>
    </row>
    <row r="279" spans="1:12" x14ac:dyDescent="0.25">
      <c r="A279" t="s">
        <v>2997</v>
      </c>
      <c r="B279" t="s">
        <v>25</v>
      </c>
      <c r="C279" t="s">
        <v>2984</v>
      </c>
      <c r="D279">
        <v>14</v>
      </c>
      <c r="K279" t="s">
        <v>122</v>
      </c>
      <c r="L279" t="str">
        <f t="shared" si="4"/>
        <v>2022</v>
      </c>
    </row>
    <row r="280" spans="1:12" x14ac:dyDescent="0.25">
      <c r="A280" t="s">
        <v>2933</v>
      </c>
      <c r="B280" t="s">
        <v>214</v>
      </c>
      <c r="C280" t="s">
        <v>2920</v>
      </c>
      <c r="D280">
        <v>14</v>
      </c>
      <c r="K280" t="s">
        <v>23</v>
      </c>
      <c r="L280" t="str">
        <f t="shared" si="4"/>
        <v>2022</v>
      </c>
    </row>
    <row r="281" spans="1:12" x14ac:dyDescent="0.25">
      <c r="A281" t="s">
        <v>1123</v>
      </c>
      <c r="B281" t="s">
        <v>239</v>
      </c>
      <c r="C281" t="s">
        <v>2981</v>
      </c>
      <c r="D281">
        <v>14</v>
      </c>
      <c r="K281" t="s">
        <v>38</v>
      </c>
      <c r="L281" t="str">
        <f t="shared" si="4"/>
        <v>2022</v>
      </c>
    </row>
    <row r="282" spans="1:12" x14ac:dyDescent="0.25">
      <c r="A282" t="s">
        <v>97</v>
      </c>
      <c r="B282" t="s">
        <v>85</v>
      </c>
      <c r="C282" t="s">
        <v>13</v>
      </c>
      <c r="D282">
        <v>15</v>
      </c>
      <c r="E282" t="s">
        <v>98</v>
      </c>
      <c r="F282" t="s">
        <v>99</v>
      </c>
      <c r="G282" t="s">
        <v>100</v>
      </c>
      <c r="H282" t="s">
        <v>101</v>
      </c>
      <c r="I282" t="s">
        <v>102</v>
      </c>
      <c r="K282" t="s">
        <v>103</v>
      </c>
      <c r="L282" t="str">
        <f t="shared" si="4"/>
        <v>2015</v>
      </c>
    </row>
    <row r="283" spans="1:12" x14ac:dyDescent="0.25">
      <c r="A283" t="s">
        <v>1988</v>
      </c>
      <c r="B283" t="s">
        <v>32</v>
      </c>
      <c r="C283" t="s">
        <v>1910</v>
      </c>
      <c r="D283">
        <v>15</v>
      </c>
      <c r="E283" t="s">
        <v>1989</v>
      </c>
      <c r="F283" t="s">
        <v>1990</v>
      </c>
      <c r="G283" t="s">
        <v>1991</v>
      </c>
      <c r="H283" t="s">
        <v>1992</v>
      </c>
      <c r="I283" t="s">
        <v>1993</v>
      </c>
      <c r="K283" t="s">
        <v>63</v>
      </c>
      <c r="L283" t="str">
        <f t="shared" si="4"/>
        <v>2015</v>
      </c>
    </row>
    <row r="284" spans="1:12" x14ac:dyDescent="0.25">
      <c r="A284" t="s">
        <v>1226</v>
      </c>
      <c r="B284" t="s">
        <v>214</v>
      </c>
      <c r="C284" t="s">
        <v>1171</v>
      </c>
      <c r="D284">
        <v>15</v>
      </c>
      <c r="E284" t="s">
        <v>1227</v>
      </c>
      <c r="F284" t="s">
        <v>1228</v>
      </c>
      <c r="G284" t="s">
        <v>1229</v>
      </c>
      <c r="H284" t="s">
        <v>1230</v>
      </c>
      <c r="I284" t="s">
        <v>1231</v>
      </c>
      <c r="K284" t="s">
        <v>103</v>
      </c>
      <c r="L284" t="str">
        <f t="shared" si="4"/>
        <v>2015</v>
      </c>
    </row>
    <row r="285" spans="1:12" x14ac:dyDescent="0.25">
      <c r="A285" t="s">
        <v>433</v>
      </c>
      <c r="B285" t="s">
        <v>124</v>
      </c>
      <c r="C285" t="s">
        <v>365</v>
      </c>
      <c r="D285">
        <v>15</v>
      </c>
      <c r="E285" t="s">
        <v>434</v>
      </c>
      <c r="F285" t="s">
        <v>435</v>
      </c>
      <c r="G285" t="s">
        <v>436</v>
      </c>
      <c r="H285" t="s">
        <v>437</v>
      </c>
      <c r="I285" t="s">
        <v>438</v>
      </c>
      <c r="K285" t="s">
        <v>63</v>
      </c>
      <c r="L285" t="str">
        <f t="shared" si="4"/>
        <v>2016</v>
      </c>
    </row>
    <row r="286" spans="1:12" x14ac:dyDescent="0.25">
      <c r="A286" t="s">
        <v>2268</v>
      </c>
      <c r="B286" t="s">
        <v>12</v>
      </c>
      <c r="C286" t="s">
        <v>2186</v>
      </c>
      <c r="D286">
        <v>15</v>
      </c>
      <c r="E286" t="s">
        <v>2269</v>
      </c>
      <c r="F286">
        <v>-144</v>
      </c>
      <c r="G286">
        <v>-10</v>
      </c>
      <c r="H286">
        <v>10</v>
      </c>
      <c r="I286">
        <v>74</v>
      </c>
      <c r="J286">
        <v>144</v>
      </c>
      <c r="K286" t="s">
        <v>103</v>
      </c>
      <c r="L286" t="str">
        <f t="shared" si="4"/>
        <v>2016</v>
      </c>
    </row>
    <row r="287" spans="1:12" x14ac:dyDescent="0.25">
      <c r="A287" t="s">
        <v>1506</v>
      </c>
      <c r="B287" t="s">
        <v>172</v>
      </c>
      <c r="C287" t="s">
        <v>1444</v>
      </c>
      <c r="D287">
        <v>15</v>
      </c>
      <c r="E287" t="s">
        <v>1507</v>
      </c>
      <c r="F287" t="s">
        <v>1508</v>
      </c>
      <c r="G287" t="s">
        <v>1509</v>
      </c>
      <c r="H287" t="s">
        <v>1510</v>
      </c>
      <c r="I287" t="s">
        <v>1511</v>
      </c>
      <c r="K287" t="s">
        <v>63</v>
      </c>
      <c r="L287" t="str">
        <f t="shared" si="4"/>
        <v>2016</v>
      </c>
    </row>
    <row r="288" spans="1:12" x14ac:dyDescent="0.25">
      <c r="A288" t="s">
        <v>693</v>
      </c>
      <c r="B288" t="s">
        <v>12</v>
      </c>
      <c r="C288" t="s">
        <v>641</v>
      </c>
      <c r="D288">
        <v>15</v>
      </c>
      <c r="E288" t="s">
        <v>694</v>
      </c>
      <c r="F288">
        <v>-18</v>
      </c>
      <c r="G288">
        <v>-2</v>
      </c>
      <c r="H288">
        <v>0</v>
      </c>
      <c r="I288">
        <v>2</v>
      </c>
      <c r="J288">
        <v>18</v>
      </c>
      <c r="K288" t="s">
        <v>47</v>
      </c>
      <c r="L288" t="str">
        <f t="shared" si="4"/>
        <v>2017</v>
      </c>
    </row>
    <row r="289" spans="1:12" x14ac:dyDescent="0.25">
      <c r="A289" t="s">
        <v>2558</v>
      </c>
      <c r="B289" t="s">
        <v>57</v>
      </c>
      <c r="C289" t="s">
        <v>2497</v>
      </c>
      <c r="D289">
        <v>15</v>
      </c>
      <c r="E289" t="s">
        <v>2559</v>
      </c>
      <c r="F289" t="s">
        <v>2560</v>
      </c>
      <c r="G289" t="s">
        <v>2561</v>
      </c>
      <c r="H289" t="s">
        <v>2562</v>
      </c>
      <c r="I289" t="s">
        <v>2563</v>
      </c>
      <c r="J289" t="s">
        <v>2564</v>
      </c>
      <c r="K289" t="s">
        <v>47</v>
      </c>
      <c r="L289" t="str">
        <f t="shared" si="4"/>
        <v>2017</v>
      </c>
    </row>
    <row r="290" spans="1:12" x14ac:dyDescent="0.25">
      <c r="A290" t="s">
        <v>1741</v>
      </c>
      <c r="B290" t="s">
        <v>157</v>
      </c>
      <c r="C290" t="s">
        <v>1727</v>
      </c>
      <c r="D290">
        <v>15</v>
      </c>
      <c r="K290" t="s">
        <v>63</v>
      </c>
      <c r="L290" t="str">
        <f t="shared" si="4"/>
        <v>2017</v>
      </c>
    </row>
    <row r="291" spans="1:12" x14ac:dyDescent="0.25">
      <c r="A291" t="s">
        <v>880</v>
      </c>
      <c r="B291" t="s">
        <v>17</v>
      </c>
      <c r="C291" t="s">
        <v>866</v>
      </c>
      <c r="D291">
        <v>15</v>
      </c>
      <c r="K291" t="s">
        <v>63</v>
      </c>
      <c r="L291" t="str">
        <f t="shared" si="4"/>
        <v>2018</v>
      </c>
    </row>
    <row r="292" spans="1:12" x14ac:dyDescent="0.25">
      <c r="A292" t="s">
        <v>2812</v>
      </c>
      <c r="B292" t="s">
        <v>25</v>
      </c>
      <c r="C292" t="s">
        <v>2798</v>
      </c>
      <c r="D292">
        <v>15</v>
      </c>
      <c r="K292" t="s">
        <v>103</v>
      </c>
      <c r="L292" t="str">
        <f t="shared" si="4"/>
        <v>2018</v>
      </c>
    </row>
    <row r="293" spans="1:12" x14ac:dyDescent="0.25">
      <c r="A293" t="s">
        <v>1802</v>
      </c>
      <c r="B293" t="s">
        <v>457</v>
      </c>
      <c r="C293" t="s">
        <v>1788</v>
      </c>
      <c r="D293">
        <v>15</v>
      </c>
      <c r="K293" t="s">
        <v>47</v>
      </c>
      <c r="L293" t="str">
        <f t="shared" si="4"/>
        <v>2018</v>
      </c>
    </row>
    <row r="294" spans="1:12" x14ac:dyDescent="0.25">
      <c r="A294" t="s">
        <v>942</v>
      </c>
      <c r="B294" t="s">
        <v>43</v>
      </c>
      <c r="C294" t="s">
        <v>928</v>
      </c>
      <c r="D294">
        <v>15</v>
      </c>
      <c r="K294" t="s">
        <v>103</v>
      </c>
      <c r="L294" t="str">
        <f t="shared" si="4"/>
        <v>2021</v>
      </c>
    </row>
    <row r="295" spans="1:12" x14ac:dyDescent="0.25">
      <c r="A295" t="s">
        <v>1003</v>
      </c>
      <c r="B295" t="s">
        <v>214</v>
      </c>
      <c r="C295" t="s">
        <v>989</v>
      </c>
      <c r="D295">
        <v>15</v>
      </c>
      <c r="K295" t="s">
        <v>41</v>
      </c>
      <c r="L295" t="str">
        <f t="shared" si="4"/>
        <v>2021</v>
      </c>
    </row>
    <row r="296" spans="1:12" x14ac:dyDescent="0.25">
      <c r="A296" t="s">
        <v>2873</v>
      </c>
      <c r="B296" t="s">
        <v>65</v>
      </c>
      <c r="C296" t="s">
        <v>2859</v>
      </c>
      <c r="D296">
        <v>15</v>
      </c>
      <c r="K296" t="s">
        <v>63</v>
      </c>
      <c r="L296" t="str">
        <f t="shared" si="4"/>
        <v>2021</v>
      </c>
    </row>
    <row r="297" spans="1:12" x14ac:dyDescent="0.25">
      <c r="A297" t="s">
        <v>1863</v>
      </c>
      <c r="B297" t="s">
        <v>172</v>
      </c>
      <c r="C297" t="s">
        <v>1849</v>
      </c>
      <c r="D297">
        <v>15</v>
      </c>
      <c r="K297" t="s">
        <v>15</v>
      </c>
      <c r="L297" t="str">
        <f t="shared" si="4"/>
        <v>2021</v>
      </c>
    </row>
    <row r="298" spans="1:12" x14ac:dyDescent="0.25">
      <c r="A298" t="s">
        <v>1064</v>
      </c>
      <c r="B298" t="s">
        <v>25</v>
      </c>
      <c r="C298" t="s">
        <v>1050</v>
      </c>
      <c r="D298">
        <v>15</v>
      </c>
      <c r="K298" t="s">
        <v>47</v>
      </c>
      <c r="L298" t="str">
        <f t="shared" si="4"/>
        <v>2022</v>
      </c>
    </row>
    <row r="299" spans="1:12" x14ac:dyDescent="0.25">
      <c r="A299" t="s">
        <v>2998</v>
      </c>
      <c r="B299" t="s">
        <v>2982</v>
      </c>
      <c r="C299" t="s">
        <v>2984</v>
      </c>
      <c r="D299">
        <v>15</v>
      </c>
      <c r="K299" t="s">
        <v>63</v>
      </c>
      <c r="L299" t="str">
        <f t="shared" si="4"/>
        <v>2022</v>
      </c>
    </row>
    <row r="300" spans="1:12" x14ac:dyDescent="0.25">
      <c r="A300" t="s">
        <v>2934</v>
      </c>
      <c r="B300" t="s">
        <v>43</v>
      </c>
      <c r="C300" t="s">
        <v>2920</v>
      </c>
      <c r="D300">
        <v>15</v>
      </c>
      <c r="K300" t="s">
        <v>15</v>
      </c>
      <c r="L300" t="str">
        <f t="shared" si="4"/>
        <v>2022</v>
      </c>
    </row>
    <row r="301" spans="1:12" x14ac:dyDescent="0.25">
      <c r="A301" t="s">
        <v>1124</v>
      </c>
      <c r="B301" t="s">
        <v>25</v>
      </c>
      <c r="C301" t="s">
        <v>2981</v>
      </c>
      <c r="D301">
        <v>15</v>
      </c>
      <c r="K301" t="s">
        <v>103</v>
      </c>
      <c r="L301" t="str">
        <f t="shared" si="4"/>
        <v>2022</v>
      </c>
    </row>
    <row r="302" spans="1:12" x14ac:dyDescent="0.25">
      <c r="A302" t="s">
        <v>104</v>
      </c>
      <c r="B302" t="s">
        <v>17</v>
      </c>
      <c r="C302" t="s">
        <v>13</v>
      </c>
      <c r="D302">
        <v>16</v>
      </c>
      <c r="E302" t="s">
        <v>105</v>
      </c>
      <c r="F302" s="3" t="s">
        <v>106</v>
      </c>
      <c r="G302" s="3" t="s">
        <v>107</v>
      </c>
      <c r="H302" t="s">
        <v>108</v>
      </c>
      <c r="I302" t="s">
        <v>109</v>
      </c>
      <c r="J302" s="3"/>
      <c r="K302" t="s">
        <v>23</v>
      </c>
      <c r="L302" t="str">
        <f t="shared" si="4"/>
        <v>2015</v>
      </c>
    </row>
    <row r="303" spans="1:12" x14ac:dyDescent="0.25">
      <c r="A303" t="s">
        <v>1994</v>
      </c>
      <c r="B303" t="s">
        <v>85</v>
      </c>
      <c r="C303" t="s">
        <v>1910</v>
      </c>
      <c r="D303">
        <v>16</v>
      </c>
      <c r="E303" t="s">
        <v>1995</v>
      </c>
      <c r="F303" t="s">
        <v>1996</v>
      </c>
      <c r="G303" t="s">
        <v>1997</v>
      </c>
      <c r="H303" t="s">
        <v>1332</v>
      </c>
      <c r="I303" t="s">
        <v>1998</v>
      </c>
      <c r="K303" t="s">
        <v>55</v>
      </c>
      <c r="L303" t="str">
        <f t="shared" si="4"/>
        <v>2015</v>
      </c>
    </row>
    <row r="304" spans="1:12" x14ac:dyDescent="0.25">
      <c r="A304" t="s">
        <v>1232</v>
      </c>
      <c r="B304" t="s">
        <v>172</v>
      </c>
      <c r="C304" t="s">
        <v>1171</v>
      </c>
      <c r="D304">
        <v>16</v>
      </c>
      <c r="E304" t="s">
        <v>1233</v>
      </c>
      <c r="F304" t="s">
        <v>1234</v>
      </c>
      <c r="G304" t="s">
        <v>1235</v>
      </c>
      <c r="H304" t="s">
        <v>1236</v>
      </c>
      <c r="I304" t="s">
        <v>605</v>
      </c>
      <c r="K304" t="s">
        <v>38</v>
      </c>
      <c r="L304" t="str">
        <f t="shared" si="4"/>
        <v>2015</v>
      </c>
    </row>
    <row r="305" spans="1:12" x14ac:dyDescent="0.25">
      <c r="A305" t="s">
        <v>439</v>
      </c>
      <c r="B305" t="s">
        <v>137</v>
      </c>
      <c r="C305" t="s">
        <v>365</v>
      </c>
      <c r="D305">
        <v>16</v>
      </c>
      <c r="E305" t="s">
        <v>440</v>
      </c>
      <c r="F305">
        <v>81</v>
      </c>
      <c r="G305">
        <v>83</v>
      </c>
      <c r="H305">
        <v>91</v>
      </c>
      <c r="I305">
        <v>96</v>
      </c>
      <c r="K305" t="s">
        <v>55</v>
      </c>
      <c r="L305" t="str">
        <f t="shared" si="4"/>
        <v>2016</v>
      </c>
    </row>
    <row r="306" spans="1:12" x14ac:dyDescent="0.25">
      <c r="A306" t="s">
        <v>2270</v>
      </c>
      <c r="B306" t="s">
        <v>78</v>
      </c>
      <c r="C306" t="s">
        <v>2186</v>
      </c>
      <c r="D306">
        <v>16</v>
      </c>
      <c r="E306" t="s">
        <v>2271</v>
      </c>
      <c r="F306" t="s">
        <v>2272</v>
      </c>
      <c r="G306" t="s">
        <v>2273</v>
      </c>
      <c r="H306" t="s">
        <v>2274</v>
      </c>
      <c r="I306" t="s">
        <v>2275</v>
      </c>
      <c r="J306" t="s">
        <v>2276</v>
      </c>
      <c r="K306" t="s">
        <v>23</v>
      </c>
      <c r="L306" t="str">
        <f t="shared" si="4"/>
        <v>2016</v>
      </c>
    </row>
    <row r="307" spans="1:12" x14ac:dyDescent="0.25">
      <c r="A307" t="s">
        <v>1512</v>
      </c>
      <c r="B307" t="s">
        <v>85</v>
      </c>
      <c r="C307" t="s">
        <v>1444</v>
      </c>
      <c r="D307">
        <v>16</v>
      </c>
      <c r="E307" t="s">
        <v>1513</v>
      </c>
      <c r="F307" t="s">
        <v>410</v>
      </c>
      <c r="G307" t="s">
        <v>1514</v>
      </c>
      <c r="H307" t="s">
        <v>864</v>
      </c>
      <c r="I307" t="s">
        <v>1206</v>
      </c>
      <c r="K307" t="s">
        <v>55</v>
      </c>
      <c r="L307" t="str">
        <f t="shared" si="4"/>
        <v>2016</v>
      </c>
    </row>
    <row r="308" spans="1:12" x14ac:dyDescent="0.25">
      <c r="A308" t="s">
        <v>695</v>
      </c>
      <c r="B308" t="s">
        <v>222</v>
      </c>
      <c r="C308" t="s">
        <v>641</v>
      </c>
      <c r="D308">
        <v>16</v>
      </c>
      <c r="E308" t="s">
        <v>696</v>
      </c>
      <c r="F308" t="s">
        <v>697</v>
      </c>
      <c r="G308" t="s">
        <v>698</v>
      </c>
      <c r="H308" t="s">
        <v>699</v>
      </c>
      <c r="I308" t="s">
        <v>700</v>
      </c>
      <c r="K308" t="s">
        <v>122</v>
      </c>
      <c r="L308" t="str">
        <f t="shared" si="4"/>
        <v>2017</v>
      </c>
    </row>
    <row r="309" spans="1:12" x14ac:dyDescent="0.25">
      <c r="A309" t="s">
        <v>2565</v>
      </c>
      <c r="B309" t="s">
        <v>239</v>
      </c>
      <c r="C309" t="s">
        <v>2497</v>
      </c>
      <c r="D309">
        <v>16</v>
      </c>
      <c r="E309" t="s">
        <v>2566</v>
      </c>
      <c r="F309">
        <v>44944</v>
      </c>
      <c r="G309">
        <v>45064</v>
      </c>
      <c r="H309" t="s">
        <v>2567</v>
      </c>
      <c r="I309" t="s">
        <v>2568</v>
      </c>
      <c r="J309">
        <v>45147</v>
      </c>
      <c r="K309" t="s">
        <v>38</v>
      </c>
      <c r="L309" t="str">
        <f t="shared" si="4"/>
        <v>2017</v>
      </c>
    </row>
    <row r="310" spans="1:12" x14ac:dyDescent="0.25">
      <c r="A310" t="s">
        <v>1742</v>
      </c>
      <c r="B310" t="s">
        <v>43</v>
      </c>
      <c r="C310" t="s">
        <v>1727</v>
      </c>
      <c r="D310">
        <v>16</v>
      </c>
      <c r="K310" t="s">
        <v>55</v>
      </c>
      <c r="L310" t="str">
        <f t="shared" si="4"/>
        <v>2017</v>
      </c>
    </row>
    <row r="311" spans="1:12" x14ac:dyDescent="0.25">
      <c r="A311" t="s">
        <v>881</v>
      </c>
      <c r="B311" t="s">
        <v>137</v>
      </c>
      <c r="C311" t="s">
        <v>866</v>
      </c>
      <c r="D311">
        <v>16</v>
      </c>
      <c r="K311" t="s">
        <v>122</v>
      </c>
      <c r="L311" t="str">
        <f t="shared" si="4"/>
        <v>2018</v>
      </c>
    </row>
    <row r="312" spans="1:12" x14ac:dyDescent="0.25">
      <c r="A312" t="s">
        <v>2813</v>
      </c>
      <c r="B312" t="s">
        <v>17</v>
      </c>
      <c r="C312" t="s">
        <v>2798</v>
      </c>
      <c r="D312">
        <v>16</v>
      </c>
      <c r="K312" t="s">
        <v>122</v>
      </c>
      <c r="L312" t="str">
        <f t="shared" si="4"/>
        <v>2018</v>
      </c>
    </row>
    <row r="313" spans="1:12" x14ac:dyDescent="0.25">
      <c r="A313" t="s">
        <v>1803</v>
      </c>
      <c r="B313" t="s">
        <v>57</v>
      </c>
      <c r="C313" t="s">
        <v>1788</v>
      </c>
      <c r="D313">
        <v>16</v>
      </c>
      <c r="K313" t="s">
        <v>122</v>
      </c>
      <c r="L313" t="str">
        <f t="shared" si="4"/>
        <v>2018</v>
      </c>
    </row>
    <row r="314" spans="1:12" x14ac:dyDescent="0.25">
      <c r="A314" t="s">
        <v>943</v>
      </c>
      <c r="B314" t="s">
        <v>25</v>
      </c>
      <c r="C314" t="s">
        <v>928</v>
      </c>
      <c r="D314">
        <v>16</v>
      </c>
      <c r="K314" t="s">
        <v>38</v>
      </c>
      <c r="L314" t="str">
        <f t="shared" si="4"/>
        <v>2021</v>
      </c>
    </row>
    <row r="315" spans="1:12" x14ac:dyDescent="0.25">
      <c r="A315" t="s">
        <v>1004</v>
      </c>
      <c r="B315" t="s">
        <v>214</v>
      </c>
      <c r="C315" t="s">
        <v>989</v>
      </c>
      <c r="D315">
        <v>16</v>
      </c>
      <c r="K315" t="s">
        <v>122</v>
      </c>
      <c r="L315" t="str">
        <f t="shared" si="4"/>
        <v>2021</v>
      </c>
    </row>
    <row r="316" spans="1:12" x14ac:dyDescent="0.25">
      <c r="A316" t="s">
        <v>2874</v>
      </c>
      <c r="B316" t="s">
        <v>172</v>
      </c>
      <c r="C316" t="s">
        <v>2859</v>
      </c>
      <c r="D316">
        <v>16</v>
      </c>
      <c r="K316" t="s">
        <v>23</v>
      </c>
      <c r="L316" t="str">
        <f t="shared" si="4"/>
        <v>2021</v>
      </c>
    </row>
    <row r="317" spans="1:12" x14ac:dyDescent="0.25">
      <c r="A317" t="s">
        <v>1864</v>
      </c>
      <c r="B317" t="s">
        <v>17</v>
      </c>
      <c r="C317" t="s">
        <v>1849</v>
      </c>
      <c r="D317">
        <v>16</v>
      </c>
      <c r="K317" t="s">
        <v>38</v>
      </c>
      <c r="L317" t="str">
        <f t="shared" si="4"/>
        <v>2021</v>
      </c>
    </row>
    <row r="318" spans="1:12" x14ac:dyDescent="0.25">
      <c r="A318" t="s">
        <v>1065</v>
      </c>
      <c r="B318" t="s">
        <v>78</v>
      </c>
      <c r="C318" t="s">
        <v>1050</v>
      </c>
      <c r="D318">
        <v>16</v>
      </c>
      <c r="K318" t="s">
        <v>23</v>
      </c>
      <c r="L318" t="str">
        <f t="shared" si="4"/>
        <v>2022</v>
      </c>
    </row>
    <row r="319" spans="1:12" x14ac:dyDescent="0.25">
      <c r="A319" t="s">
        <v>2999</v>
      </c>
      <c r="B319" t="s">
        <v>49</v>
      </c>
      <c r="C319" t="s">
        <v>2984</v>
      </c>
      <c r="D319">
        <v>16</v>
      </c>
      <c r="K319" t="s">
        <v>212</v>
      </c>
      <c r="L319" t="str">
        <f t="shared" si="4"/>
        <v>2022</v>
      </c>
    </row>
    <row r="320" spans="1:12" x14ac:dyDescent="0.25">
      <c r="A320" t="s">
        <v>2935</v>
      </c>
      <c r="B320" t="s">
        <v>172</v>
      </c>
      <c r="C320" t="s">
        <v>2920</v>
      </c>
      <c r="D320">
        <v>16</v>
      </c>
      <c r="K320" t="s">
        <v>38</v>
      </c>
      <c r="L320" t="str">
        <f t="shared" si="4"/>
        <v>2022</v>
      </c>
    </row>
    <row r="321" spans="1:12" x14ac:dyDescent="0.25">
      <c r="A321" t="s">
        <v>1125</v>
      </c>
      <c r="B321" t="s">
        <v>57</v>
      </c>
      <c r="C321" t="s">
        <v>2981</v>
      </c>
      <c r="D321">
        <v>16</v>
      </c>
      <c r="K321" t="s">
        <v>122</v>
      </c>
      <c r="L321" t="str">
        <f t="shared" si="4"/>
        <v>2022</v>
      </c>
    </row>
    <row r="322" spans="1:12" x14ac:dyDescent="0.25">
      <c r="A322" t="s">
        <v>110</v>
      </c>
      <c r="B322" t="s">
        <v>57</v>
      </c>
      <c r="C322" t="s">
        <v>13</v>
      </c>
      <c r="D322">
        <v>17</v>
      </c>
      <c r="E322" t="s">
        <v>111</v>
      </c>
      <c r="F322" t="s">
        <v>112</v>
      </c>
      <c r="G322" t="s">
        <v>113</v>
      </c>
      <c r="H322" t="s">
        <v>114</v>
      </c>
      <c r="I322" t="s">
        <v>115</v>
      </c>
      <c r="K322" t="s">
        <v>47</v>
      </c>
      <c r="L322" t="str">
        <f t="shared" si="4"/>
        <v>2015</v>
      </c>
    </row>
    <row r="323" spans="1:12" x14ac:dyDescent="0.25">
      <c r="A323" t="s">
        <v>1999</v>
      </c>
      <c r="B323" t="s">
        <v>172</v>
      </c>
      <c r="C323" t="s">
        <v>1910</v>
      </c>
      <c r="D323">
        <v>17</v>
      </c>
      <c r="E323" t="s">
        <v>2000</v>
      </c>
      <c r="F323" t="s">
        <v>2001</v>
      </c>
      <c r="G323" t="s">
        <v>846</v>
      </c>
      <c r="H323" t="s">
        <v>2002</v>
      </c>
      <c r="I323" t="s">
        <v>2003</v>
      </c>
      <c r="K323" t="s">
        <v>63</v>
      </c>
      <c r="L323" t="str">
        <f t="shared" ref="L323:L386" si="5">IF(LEFT(A323,4)="June",MID(A323,6,4),MID(A323,5,4))</f>
        <v>2015</v>
      </c>
    </row>
    <row r="324" spans="1:12" x14ac:dyDescent="0.25">
      <c r="A324" t="s">
        <v>1237</v>
      </c>
      <c r="B324" t="s">
        <v>49</v>
      </c>
      <c r="C324" t="s">
        <v>1171</v>
      </c>
      <c r="D324">
        <v>17</v>
      </c>
      <c r="E324" t="s">
        <v>1238</v>
      </c>
      <c r="F324" t="s">
        <v>1239</v>
      </c>
      <c r="G324" t="s">
        <v>1240</v>
      </c>
      <c r="H324" t="s">
        <v>1241</v>
      </c>
      <c r="I324" t="s">
        <v>1242</v>
      </c>
      <c r="K324" t="s">
        <v>47</v>
      </c>
      <c r="L324" t="str">
        <f t="shared" si="5"/>
        <v>2015</v>
      </c>
    </row>
    <row r="325" spans="1:12" x14ac:dyDescent="0.25">
      <c r="A325" t="s">
        <v>441</v>
      </c>
      <c r="B325" t="s">
        <v>172</v>
      </c>
      <c r="C325" t="s">
        <v>365</v>
      </c>
      <c r="D325">
        <v>17</v>
      </c>
      <c r="E325" t="s">
        <v>442</v>
      </c>
      <c r="F325" t="s">
        <v>443</v>
      </c>
      <c r="G325" t="s">
        <v>444</v>
      </c>
      <c r="H325" t="s">
        <v>445</v>
      </c>
      <c r="I325" t="s">
        <v>446</v>
      </c>
      <c r="K325" t="s">
        <v>63</v>
      </c>
      <c r="L325" t="str">
        <f t="shared" si="5"/>
        <v>2016</v>
      </c>
    </row>
    <row r="326" spans="1:12" x14ac:dyDescent="0.25">
      <c r="A326" t="s">
        <v>2277</v>
      </c>
      <c r="B326" t="s">
        <v>25</v>
      </c>
      <c r="C326" t="s">
        <v>2186</v>
      </c>
      <c r="D326">
        <v>17</v>
      </c>
      <c r="E326" t="s">
        <v>2278</v>
      </c>
      <c r="F326" t="s">
        <v>2279</v>
      </c>
      <c r="G326" t="s">
        <v>2280</v>
      </c>
      <c r="H326" t="s">
        <v>336</v>
      </c>
      <c r="I326" t="s">
        <v>2281</v>
      </c>
      <c r="J326" t="s">
        <v>2282</v>
      </c>
      <c r="K326" t="s">
        <v>41</v>
      </c>
      <c r="L326" t="str">
        <f t="shared" si="5"/>
        <v>2016</v>
      </c>
    </row>
    <row r="327" spans="1:12" x14ac:dyDescent="0.25">
      <c r="A327" t="s">
        <v>1515</v>
      </c>
      <c r="B327" t="s">
        <v>147</v>
      </c>
      <c r="C327" t="s">
        <v>1444</v>
      </c>
      <c r="D327">
        <v>17</v>
      </c>
      <c r="E327" t="s">
        <v>1516</v>
      </c>
      <c r="F327">
        <v>64</v>
      </c>
      <c r="G327">
        <v>76</v>
      </c>
      <c r="H327">
        <v>78</v>
      </c>
      <c r="I327">
        <v>95</v>
      </c>
      <c r="K327" t="s">
        <v>15</v>
      </c>
      <c r="L327" t="str">
        <f t="shared" si="5"/>
        <v>2016</v>
      </c>
    </row>
    <row r="328" spans="1:12" x14ac:dyDescent="0.25">
      <c r="A328" t="s">
        <v>701</v>
      </c>
      <c r="B328" t="s">
        <v>78</v>
      </c>
      <c r="C328" t="s">
        <v>641</v>
      </c>
      <c r="D328">
        <v>17</v>
      </c>
      <c r="E328" t="s">
        <v>702</v>
      </c>
      <c r="F328" t="s">
        <v>703</v>
      </c>
      <c r="G328" t="s">
        <v>704</v>
      </c>
      <c r="H328" t="s">
        <v>705</v>
      </c>
      <c r="I328" t="s">
        <v>706</v>
      </c>
      <c r="K328" t="s">
        <v>15</v>
      </c>
      <c r="L328" t="str">
        <f t="shared" si="5"/>
        <v>2017</v>
      </c>
    </row>
    <row r="329" spans="1:12" x14ac:dyDescent="0.25">
      <c r="A329" t="s">
        <v>2569</v>
      </c>
      <c r="B329" t="s">
        <v>57</v>
      </c>
      <c r="C329" t="s">
        <v>2497</v>
      </c>
      <c r="D329">
        <v>17</v>
      </c>
      <c r="E329" t="s">
        <v>2570</v>
      </c>
      <c r="F329" t="s">
        <v>334</v>
      </c>
      <c r="G329" t="s">
        <v>2571</v>
      </c>
      <c r="H329" t="s">
        <v>846</v>
      </c>
      <c r="I329" t="s">
        <v>2572</v>
      </c>
      <c r="J329" t="s">
        <v>2573</v>
      </c>
      <c r="K329" t="s">
        <v>41</v>
      </c>
      <c r="L329" t="str">
        <f t="shared" si="5"/>
        <v>2017</v>
      </c>
    </row>
    <row r="330" spans="1:12" x14ac:dyDescent="0.25">
      <c r="A330" t="s">
        <v>1743</v>
      </c>
      <c r="B330" t="s">
        <v>57</v>
      </c>
      <c r="C330" t="s">
        <v>1727</v>
      </c>
      <c r="D330">
        <v>17</v>
      </c>
      <c r="K330" t="s">
        <v>47</v>
      </c>
      <c r="L330" t="str">
        <f t="shared" si="5"/>
        <v>2017</v>
      </c>
    </row>
    <row r="331" spans="1:12" x14ac:dyDescent="0.25">
      <c r="A331" t="s">
        <v>882</v>
      </c>
      <c r="B331" t="s">
        <v>172</v>
      </c>
      <c r="C331" t="s">
        <v>866</v>
      </c>
      <c r="D331">
        <v>17</v>
      </c>
      <c r="K331" t="s">
        <v>63</v>
      </c>
      <c r="L331" t="str">
        <f t="shared" si="5"/>
        <v>2018</v>
      </c>
    </row>
    <row r="332" spans="1:12" x14ac:dyDescent="0.25">
      <c r="A332" t="s">
        <v>2814</v>
      </c>
      <c r="B332" t="s">
        <v>124</v>
      </c>
      <c r="C332" t="s">
        <v>2798</v>
      </c>
      <c r="D332">
        <v>17</v>
      </c>
      <c r="K332" t="s">
        <v>41</v>
      </c>
      <c r="L332" t="str">
        <f t="shared" si="5"/>
        <v>2018</v>
      </c>
    </row>
    <row r="333" spans="1:12" x14ac:dyDescent="0.25">
      <c r="A333" t="s">
        <v>1804</v>
      </c>
      <c r="B333" t="s">
        <v>137</v>
      </c>
      <c r="C333" t="s">
        <v>1788</v>
      </c>
      <c r="D333">
        <v>17</v>
      </c>
      <c r="K333" t="s">
        <v>103</v>
      </c>
      <c r="L333" t="str">
        <f t="shared" si="5"/>
        <v>2018</v>
      </c>
    </row>
    <row r="334" spans="1:12" x14ac:dyDescent="0.25">
      <c r="A334" t="s">
        <v>944</v>
      </c>
      <c r="B334" t="s">
        <v>32</v>
      </c>
      <c r="C334" t="s">
        <v>928</v>
      </c>
      <c r="D334">
        <v>17</v>
      </c>
      <c r="K334" t="s">
        <v>15</v>
      </c>
      <c r="L334" t="str">
        <f t="shared" si="5"/>
        <v>2021</v>
      </c>
    </row>
    <row r="335" spans="1:12" x14ac:dyDescent="0.25">
      <c r="A335" t="s">
        <v>1005</v>
      </c>
      <c r="B335" t="s">
        <v>43</v>
      </c>
      <c r="C335" t="s">
        <v>989</v>
      </c>
      <c r="D335">
        <v>17</v>
      </c>
      <c r="K335" t="s">
        <v>47</v>
      </c>
      <c r="L335" t="str">
        <f t="shared" si="5"/>
        <v>2021</v>
      </c>
    </row>
    <row r="336" spans="1:12" x14ac:dyDescent="0.25">
      <c r="A336" t="s">
        <v>2875</v>
      </c>
      <c r="B336" t="s">
        <v>239</v>
      </c>
      <c r="C336" t="s">
        <v>2859</v>
      </c>
      <c r="D336">
        <v>17</v>
      </c>
      <c r="K336" t="s">
        <v>47</v>
      </c>
      <c r="L336" t="str">
        <f t="shared" si="5"/>
        <v>2021</v>
      </c>
    </row>
    <row r="337" spans="1:12" x14ac:dyDescent="0.25">
      <c r="A337" t="s">
        <v>1865</v>
      </c>
      <c r="B337" t="s">
        <v>432</v>
      </c>
      <c r="C337" t="s">
        <v>1849</v>
      </c>
      <c r="D337">
        <v>17</v>
      </c>
      <c r="K337" t="s">
        <v>41</v>
      </c>
      <c r="L337" t="str">
        <f t="shared" si="5"/>
        <v>2021</v>
      </c>
    </row>
    <row r="338" spans="1:12" x14ac:dyDescent="0.25">
      <c r="A338" t="s">
        <v>1066</v>
      </c>
      <c r="B338" t="s">
        <v>78</v>
      </c>
      <c r="C338" t="s">
        <v>1050</v>
      </c>
      <c r="D338">
        <v>17</v>
      </c>
      <c r="K338" t="s">
        <v>41</v>
      </c>
      <c r="L338" t="str">
        <f t="shared" si="5"/>
        <v>2022</v>
      </c>
    </row>
    <row r="339" spans="1:12" x14ac:dyDescent="0.25">
      <c r="A339" t="s">
        <v>3000</v>
      </c>
      <c r="B339" t="s">
        <v>2982</v>
      </c>
      <c r="C339" t="s">
        <v>2984</v>
      </c>
      <c r="D339">
        <v>17</v>
      </c>
      <c r="K339" t="s">
        <v>41</v>
      </c>
      <c r="L339" t="str">
        <f t="shared" si="5"/>
        <v>2022</v>
      </c>
    </row>
    <row r="340" spans="1:12" x14ac:dyDescent="0.25">
      <c r="A340" t="s">
        <v>2936</v>
      </c>
      <c r="B340" t="s">
        <v>17</v>
      </c>
      <c r="C340" t="s">
        <v>2920</v>
      </c>
      <c r="D340">
        <v>17</v>
      </c>
      <c r="K340" t="s">
        <v>47</v>
      </c>
      <c r="L340" t="str">
        <f t="shared" si="5"/>
        <v>2022</v>
      </c>
    </row>
    <row r="341" spans="1:12" x14ac:dyDescent="0.25">
      <c r="A341" t="s">
        <v>1126</v>
      </c>
      <c r="B341" t="s">
        <v>239</v>
      </c>
      <c r="C341" t="s">
        <v>2981</v>
      </c>
      <c r="D341">
        <v>17</v>
      </c>
      <c r="K341" t="s">
        <v>41</v>
      </c>
      <c r="L341" t="str">
        <f t="shared" si="5"/>
        <v>2022</v>
      </c>
    </row>
    <row r="342" spans="1:12" x14ac:dyDescent="0.25">
      <c r="A342" t="s">
        <v>116</v>
      </c>
      <c r="B342" t="s">
        <v>85</v>
      </c>
      <c r="C342" t="s">
        <v>13</v>
      </c>
      <c r="D342">
        <v>18</v>
      </c>
      <c r="E342" t="s">
        <v>117</v>
      </c>
      <c r="F342" t="s">
        <v>118</v>
      </c>
      <c r="G342" t="s">
        <v>119</v>
      </c>
      <c r="H342" t="s">
        <v>120</v>
      </c>
      <c r="I342" t="s">
        <v>121</v>
      </c>
      <c r="K342" t="s">
        <v>122</v>
      </c>
      <c r="L342" t="str">
        <f t="shared" si="5"/>
        <v>2015</v>
      </c>
    </row>
    <row r="343" spans="1:12" x14ac:dyDescent="0.25">
      <c r="A343" t="s">
        <v>2004</v>
      </c>
      <c r="B343" t="s">
        <v>25</v>
      </c>
      <c r="C343" t="s">
        <v>1910</v>
      </c>
      <c r="D343">
        <v>18</v>
      </c>
      <c r="E343" t="s">
        <v>2005</v>
      </c>
      <c r="F343" t="s">
        <v>2006</v>
      </c>
      <c r="G343" t="s">
        <v>2007</v>
      </c>
      <c r="H343" t="s">
        <v>2008</v>
      </c>
      <c r="I343" t="s">
        <v>2009</v>
      </c>
      <c r="K343" t="s">
        <v>55</v>
      </c>
      <c r="L343" t="str">
        <f t="shared" si="5"/>
        <v>2015</v>
      </c>
    </row>
    <row r="344" spans="1:12" x14ac:dyDescent="0.25">
      <c r="A344" t="s">
        <v>1243</v>
      </c>
      <c r="B344" t="s">
        <v>2982</v>
      </c>
      <c r="C344" t="s">
        <v>1171</v>
      </c>
      <c r="D344">
        <v>18</v>
      </c>
      <c r="E344" t="s">
        <v>1244</v>
      </c>
      <c r="F344" t="s">
        <v>1245</v>
      </c>
      <c r="G344" t="s">
        <v>132</v>
      </c>
      <c r="H344" t="s">
        <v>1246</v>
      </c>
      <c r="I344" t="s">
        <v>1247</v>
      </c>
      <c r="K344" t="s">
        <v>122</v>
      </c>
      <c r="L344" t="str">
        <f t="shared" si="5"/>
        <v>2015</v>
      </c>
    </row>
    <row r="345" spans="1:12" x14ac:dyDescent="0.25">
      <c r="A345" t="s">
        <v>447</v>
      </c>
      <c r="B345" t="s">
        <v>137</v>
      </c>
      <c r="C345" t="s">
        <v>365</v>
      </c>
      <c r="D345">
        <v>18</v>
      </c>
      <c r="E345" t="s">
        <v>448</v>
      </c>
      <c r="F345">
        <v>6</v>
      </c>
      <c r="G345">
        <v>7</v>
      </c>
      <c r="H345">
        <v>9</v>
      </c>
      <c r="I345">
        <v>12</v>
      </c>
      <c r="K345" t="s">
        <v>23</v>
      </c>
      <c r="L345" t="str">
        <f t="shared" si="5"/>
        <v>2016</v>
      </c>
    </row>
    <row r="346" spans="1:12" x14ac:dyDescent="0.25">
      <c r="A346" t="s">
        <v>2283</v>
      </c>
      <c r="B346" t="s">
        <v>57</v>
      </c>
      <c r="C346" t="s">
        <v>2186</v>
      </c>
      <c r="D346">
        <v>18</v>
      </c>
      <c r="E346" t="s">
        <v>2284</v>
      </c>
      <c r="F346" t="s">
        <v>2285</v>
      </c>
      <c r="G346" t="s">
        <v>2286</v>
      </c>
      <c r="H346" t="s">
        <v>2287</v>
      </c>
      <c r="I346" t="s">
        <v>2288</v>
      </c>
      <c r="J346" t="s">
        <v>2289</v>
      </c>
      <c r="K346" t="s">
        <v>38</v>
      </c>
      <c r="L346" t="str">
        <f t="shared" si="5"/>
        <v>2016</v>
      </c>
    </row>
    <row r="347" spans="1:12" x14ac:dyDescent="0.25">
      <c r="A347" t="s">
        <v>1517</v>
      </c>
      <c r="B347" t="s">
        <v>78</v>
      </c>
      <c r="C347" t="s">
        <v>1444</v>
      </c>
      <c r="D347">
        <v>18</v>
      </c>
      <c r="E347" t="s">
        <v>1518</v>
      </c>
      <c r="F347" t="s">
        <v>1519</v>
      </c>
      <c r="G347" t="s">
        <v>1520</v>
      </c>
      <c r="H347" t="s">
        <v>1521</v>
      </c>
      <c r="I347" t="s">
        <v>1522</v>
      </c>
      <c r="K347" t="s">
        <v>23</v>
      </c>
      <c r="L347" t="str">
        <f t="shared" si="5"/>
        <v>2016</v>
      </c>
    </row>
    <row r="348" spans="1:12" x14ac:dyDescent="0.25">
      <c r="A348" t="s">
        <v>707</v>
      </c>
      <c r="B348" t="s">
        <v>25</v>
      </c>
      <c r="C348" t="s">
        <v>641</v>
      </c>
      <c r="D348">
        <v>18</v>
      </c>
      <c r="E348" t="s">
        <v>708</v>
      </c>
      <c r="F348" t="s">
        <v>709</v>
      </c>
      <c r="G348" t="s">
        <v>710</v>
      </c>
      <c r="H348" t="s">
        <v>711</v>
      </c>
      <c r="I348" t="s">
        <v>712</v>
      </c>
      <c r="K348" t="s">
        <v>122</v>
      </c>
      <c r="L348" t="str">
        <f t="shared" si="5"/>
        <v>2017</v>
      </c>
    </row>
    <row r="349" spans="1:12" x14ac:dyDescent="0.25">
      <c r="A349" t="s">
        <v>2574</v>
      </c>
      <c r="B349" t="s">
        <v>172</v>
      </c>
      <c r="C349" t="s">
        <v>2497</v>
      </c>
      <c r="D349">
        <v>18</v>
      </c>
      <c r="E349" t="s">
        <v>2575</v>
      </c>
      <c r="F349">
        <v>20</v>
      </c>
      <c r="G349">
        <v>24</v>
      </c>
      <c r="H349">
        <v>32</v>
      </c>
      <c r="I349">
        <v>40</v>
      </c>
      <c r="J349">
        <v>80</v>
      </c>
      <c r="K349" t="s">
        <v>55</v>
      </c>
      <c r="L349" t="str">
        <f t="shared" si="5"/>
        <v>2017</v>
      </c>
    </row>
    <row r="350" spans="1:12" x14ac:dyDescent="0.25">
      <c r="A350" t="s">
        <v>1744</v>
      </c>
      <c r="B350" t="s">
        <v>25</v>
      </c>
      <c r="C350" t="s">
        <v>1727</v>
      </c>
      <c r="D350">
        <v>18</v>
      </c>
      <c r="K350" t="s">
        <v>23</v>
      </c>
      <c r="L350" t="str">
        <f t="shared" si="5"/>
        <v>2017</v>
      </c>
    </row>
    <row r="351" spans="1:12" x14ac:dyDescent="0.25">
      <c r="A351" t="s">
        <v>883</v>
      </c>
      <c r="B351" t="s">
        <v>137</v>
      </c>
      <c r="C351" t="s">
        <v>866</v>
      </c>
      <c r="D351">
        <v>18</v>
      </c>
      <c r="K351" t="s">
        <v>55</v>
      </c>
      <c r="L351" t="str">
        <f t="shared" si="5"/>
        <v>2018</v>
      </c>
    </row>
    <row r="352" spans="1:12" x14ac:dyDescent="0.25">
      <c r="A352" t="s">
        <v>2815</v>
      </c>
      <c r="B352" t="s">
        <v>2982</v>
      </c>
      <c r="C352" t="s">
        <v>2798</v>
      </c>
      <c r="D352">
        <v>18</v>
      </c>
      <c r="K352" t="s">
        <v>122</v>
      </c>
      <c r="L352" t="str">
        <f t="shared" si="5"/>
        <v>2018</v>
      </c>
    </row>
    <row r="353" spans="1:12" x14ac:dyDescent="0.25">
      <c r="A353" t="s">
        <v>1805</v>
      </c>
      <c r="B353" t="s">
        <v>85</v>
      </c>
      <c r="C353" t="s">
        <v>1788</v>
      </c>
      <c r="D353">
        <v>18</v>
      </c>
      <c r="K353" t="s">
        <v>122</v>
      </c>
      <c r="L353" t="str">
        <f t="shared" si="5"/>
        <v>2018</v>
      </c>
    </row>
    <row r="354" spans="1:12" x14ac:dyDescent="0.25">
      <c r="A354" t="s">
        <v>945</v>
      </c>
      <c r="B354" t="s">
        <v>172</v>
      </c>
      <c r="C354" t="s">
        <v>928</v>
      </c>
      <c r="D354">
        <v>18</v>
      </c>
      <c r="K354" t="s">
        <v>38</v>
      </c>
      <c r="L354" t="str">
        <f t="shared" si="5"/>
        <v>2021</v>
      </c>
    </row>
    <row r="355" spans="1:12" x14ac:dyDescent="0.25">
      <c r="A355" t="s">
        <v>1006</v>
      </c>
      <c r="B355" t="s">
        <v>222</v>
      </c>
      <c r="C355" t="s">
        <v>989</v>
      </c>
      <c r="D355">
        <v>18</v>
      </c>
      <c r="K355" t="s">
        <v>55</v>
      </c>
      <c r="L355" t="str">
        <f t="shared" si="5"/>
        <v>2021</v>
      </c>
    </row>
    <row r="356" spans="1:12" x14ac:dyDescent="0.25">
      <c r="A356" t="s">
        <v>2876</v>
      </c>
      <c r="B356" t="s">
        <v>432</v>
      </c>
      <c r="C356" t="s">
        <v>2859</v>
      </c>
      <c r="D356">
        <v>18</v>
      </c>
      <c r="K356" t="s">
        <v>55</v>
      </c>
      <c r="L356" t="str">
        <f t="shared" si="5"/>
        <v>2021</v>
      </c>
    </row>
    <row r="357" spans="1:12" x14ac:dyDescent="0.25">
      <c r="A357" t="s">
        <v>1866</v>
      </c>
      <c r="B357" t="s">
        <v>25</v>
      </c>
      <c r="C357" t="s">
        <v>1849</v>
      </c>
      <c r="D357">
        <v>18</v>
      </c>
      <c r="K357" t="s">
        <v>38</v>
      </c>
      <c r="L357" t="str">
        <f t="shared" si="5"/>
        <v>2021</v>
      </c>
    </row>
    <row r="358" spans="1:12" x14ac:dyDescent="0.25">
      <c r="A358" t="s">
        <v>1067</v>
      </c>
      <c r="B358" t="s">
        <v>214</v>
      </c>
      <c r="C358" t="s">
        <v>1050</v>
      </c>
      <c r="D358">
        <v>18</v>
      </c>
      <c r="F358" s="2"/>
      <c r="G358" s="2"/>
      <c r="H358" s="2"/>
      <c r="I358" s="2"/>
      <c r="J358" s="2"/>
      <c r="K358" t="s">
        <v>122</v>
      </c>
      <c r="L358" t="str">
        <f t="shared" si="5"/>
        <v>2022</v>
      </c>
    </row>
    <row r="359" spans="1:12" x14ac:dyDescent="0.25">
      <c r="A359" t="s">
        <v>3001</v>
      </c>
      <c r="B359" t="s">
        <v>432</v>
      </c>
      <c r="C359" t="s">
        <v>2984</v>
      </c>
      <c r="D359">
        <v>18</v>
      </c>
      <c r="K359" t="s">
        <v>38</v>
      </c>
      <c r="L359" t="str">
        <f t="shared" si="5"/>
        <v>2022</v>
      </c>
    </row>
    <row r="360" spans="1:12" x14ac:dyDescent="0.25">
      <c r="A360" t="s">
        <v>2937</v>
      </c>
      <c r="B360" t="s">
        <v>32</v>
      </c>
      <c r="C360" t="s">
        <v>2920</v>
      </c>
      <c r="D360">
        <v>18</v>
      </c>
      <c r="K360" t="s">
        <v>122</v>
      </c>
      <c r="L360" t="str">
        <f t="shared" si="5"/>
        <v>2022</v>
      </c>
    </row>
    <row r="361" spans="1:12" x14ac:dyDescent="0.25">
      <c r="A361" t="s">
        <v>1127</v>
      </c>
      <c r="B361" t="s">
        <v>17</v>
      </c>
      <c r="C361" t="s">
        <v>2981</v>
      </c>
      <c r="D361">
        <v>18</v>
      </c>
      <c r="K361" t="s">
        <v>122</v>
      </c>
      <c r="L361" t="str">
        <f t="shared" si="5"/>
        <v>2022</v>
      </c>
    </row>
    <row r="362" spans="1:12" x14ac:dyDescent="0.25">
      <c r="A362" t="s">
        <v>123</v>
      </c>
      <c r="B362" t="s">
        <v>124</v>
      </c>
      <c r="C362" t="s">
        <v>13</v>
      </c>
      <c r="D362">
        <v>19</v>
      </c>
      <c r="E362" t="s">
        <v>125</v>
      </c>
      <c r="F362" t="s">
        <v>126</v>
      </c>
      <c r="G362" t="s">
        <v>127</v>
      </c>
      <c r="H362" t="s">
        <v>128</v>
      </c>
      <c r="I362" t="s">
        <v>129</v>
      </c>
      <c r="K362" t="s">
        <v>41</v>
      </c>
      <c r="L362" t="str">
        <f t="shared" si="5"/>
        <v>2015</v>
      </c>
    </row>
    <row r="363" spans="1:12" x14ac:dyDescent="0.25">
      <c r="A363" t="s">
        <v>2010</v>
      </c>
      <c r="B363" t="s">
        <v>49</v>
      </c>
      <c r="C363" t="s">
        <v>1910</v>
      </c>
      <c r="D363">
        <v>19</v>
      </c>
      <c r="E363" t="s">
        <v>2011</v>
      </c>
      <c r="F363" t="s">
        <v>2012</v>
      </c>
      <c r="G363" t="s">
        <v>2013</v>
      </c>
      <c r="H363" t="s">
        <v>2014</v>
      </c>
      <c r="I363" t="s">
        <v>2015</v>
      </c>
      <c r="K363" t="s">
        <v>41</v>
      </c>
      <c r="L363" t="str">
        <f t="shared" si="5"/>
        <v>2015</v>
      </c>
    </row>
    <row r="364" spans="1:12" x14ac:dyDescent="0.25">
      <c r="A364" t="s">
        <v>1248</v>
      </c>
      <c r="B364" t="s">
        <v>17</v>
      </c>
      <c r="C364" t="s">
        <v>1171</v>
      </c>
      <c r="D364">
        <v>19</v>
      </c>
      <c r="E364" t="s">
        <v>1249</v>
      </c>
      <c r="F364" t="s">
        <v>1250</v>
      </c>
      <c r="G364" t="s">
        <v>1251</v>
      </c>
      <c r="H364" t="s">
        <v>1252</v>
      </c>
      <c r="I364" t="s">
        <v>1253</v>
      </c>
      <c r="K364" t="s">
        <v>103</v>
      </c>
      <c r="L364" t="str">
        <f t="shared" si="5"/>
        <v>2015</v>
      </c>
    </row>
    <row r="365" spans="1:12" x14ac:dyDescent="0.25">
      <c r="A365" t="s">
        <v>449</v>
      </c>
      <c r="B365" t="s">
        <v>2982</v>
      </c>
      <c r="C365" t="s">
        <v>365</v>
      </c>
      <c r="D365">
        <v>19</v>
      </c>
      <c r="K365" t="s">
        <v>41</v>
      </c>
      <c r="L365" t="str">
        <f t="shared" si="5"/>
        <v>2016</v>
      </c>
    </row>
    <row r="366" spans="1:12" x14ac:dyDescent="0.25">
      <c r="A366" t="s">
        <v>2290</v>
      </c>
      <c r="B366" t="s">
        <v>137</v>
      </c>
      <c r="C366" t="s">
        <v>2186</v>
      </c>
      <c r="D366">
        <v>19</v>
      </c>
      <c r="E366" t="s">
        <v>2291</v>
      </c>
      <c r="F366">
        <v>800</v>
      </c>
      <c r="G366">
        <v>1000</v>
      </c>
      <c r="H366">
        <v>1250</v>
      </c>
      <c r="I366">
        <v>1800</v>
      </c>
      <c r="J366">
        <v>2250</v>
      </c>
      <c r="K366" t="s">
        <v>41</v>
      </c>
      <c r="L366" t="str">
        <f t="shared" si="5"/>
        <v>2016</v>
      </c>
    </row>
    <row r="367" spans="1:12" x14ac:dyDescent="0.25">
      <c r="A367" t="s">
        <v>1523</v>
      </c>
      <c r="B367" t="s">
        <v>172</v>
      </c>
      <c r="C367" t="s">
        <v>1444</v>
      </c>
      <c r="D367">
        <v>19</v>
      </c>
      <c r="E367" t="s">
        <v>1524</v>
      </c>
      <c r="F367">
        <v>69</v>
      </c>
      <c r="G367">
        <v>74</v>
      </c>
      <c r="H367">
        <v>79</v>
      </c>
      <c r="I367">
        <v>84</v>
      </c>
      <c r="K367" t="s">
        <v>47</v>
      </c>
      <c r="L367" t="str">
        <f t="shared" si="5"/>
        <v>2016</v>
      </c>
    </row>
    <row r="368" spans="1:12" x14ac:dyDescent="0.25">
      <c r="A368" t="s">
        <v>713</v>
      </c>
      <c r="B368" t="s">
        <v>124</v>
      </c>
      <c r="C368" t="s">
        <v>641</v>
      </c>
      <c r="D368">
        <v>19</v>
      </c>
      <c r="E368" t="s">
        <v>714</v>
      </c>
      <c r="F368">
        <v>20</v>
      </c>
      <c r="G368">
        <v>21</v>
      </c>
      <c r="H368">
        <v>28</v>
      </c>
      <c r="I368">
        <v>40</v>
      </c>
      <c r="K368" t="s">
        <v>15</v>
      </c>
      <c r="L368" t="str">
        <f t="shared" si="5"/>
        <v>2017</v>
      </c>
    </row>
    <row r="369" spans="1:12" x14ac:dyDescent="0.25">
      <c r="A369" t="s">
        <v>2576</v>
      </c>
      <c r="B369" t="s">
        <v>25</v>
      </c>
      <c r="C369" t="s">
        <v>2497</v>
      </c>
      <c r="D369">
        <v>19</v>
      </c>
      <c r="K369" t="s">
        <v>103</v>
      </c>
      <c r="L369" t="str">
        <f t="shared" si="5"/>
        <v>2017</v>
      </c>
    </row>
    <row r="370" spans="1:12" x14ac:dyDescent="0.25">
      <c r="A370" t="s">
        <v>1745</v>
      </c>
      <c r="B370" t="s">
        <v>85</v>
      </c>
      <c r="C370" t="s">
        <v>1727</v>
      </c>
      <c r="D370">
        <v>19</v>
      </c>
      <c r="K370" t="s">
        <v>15</v>
      </c>
      <c r="L370" t="str">
        <f t="shared" si="5"/>
        <v>2017</v>
      </c>
    </row>
    <row r="371" spans="1:12" x14ac:dyDescent="0.25">
      <c r="A371" t="s">
        <v>884</v>
      </c>
      <c r="B371" t="s">
        <v>43</v>
      </c>
      <c r="C371" t="s">
        <v>866</v>
      </c>
      <c r="D371">
        <v>19</v>
      </c>
      <c r="K371" t="s">
        <v>41</v>
      </c>
      <c r="L371" t="str">
        <f t="shared" si="5"/>
        <v>2018</v>
      </c>
    </row>
    <row r="372" spans="1:12" x14ac:dyDescent="0.25">
      <c r="A372" t="s">
        <v>2816</v>
      </c>
      <c r="B372" t="s">
        <v>17</v>
      </c>
      <c r="C372" t="s">
        <v>2798</v>
      </c>
      <c r="D372">
        <v>19</v>
      </c>
      <c r="K372" t="s">
        <v>41</v>
      </c>
      <c r="L372" t="str">
        <f t="shared" si="5"/>
        <v>2018</v>
      </c>
    </row>
    <row r="373" spans="1:12" x14ac:dyDescent="0.25">
      <c r="A373" t="s">
        <v>1806</v>
      </c>
      <c r="B373" t="s">
        <v>25</v>
      </c>
      <c r="C373" t="s">
        <v>1788</v>
      </c>
      <c r="D373">
        <v>19</v>
      </c>
      <c r="K373" t="s">
        <v>103</v>
      </c>
      <c r="L373" t="str">
        <f t="shared" si="5"/>
        <v>2018</v>
      </c>
    </row>
    <row r="374" spans="1:12" x14ac:dyDescent="0.25">
      <c r="A374" t="s">
        <v>946</v>
      </c>
      <c r="B374" t="s">
        <v>78</v>
      </c>
      <c r="C374" t="s">
        <v>928</v>
      </c>
      <c r="D374">
        <v>19</v>
      </c>
      <c r="K374" t="s">
        <v>41</v>
      </c>
      <c r="L374" t="str">
        <f t="shared" si="5"/>
        <v>2021</v>
      </c>
    </row>
    <row r="375" spans="1:12" x14ac:dyDescent="0.25">
      <c r="A375" t="s">
        <v>1007</v>
      </c>
      <c r="B375" t="s">
        <v>17</v>
      </c>
      <c r="C375" t="s">
        <v>989</v>
      </c>
      <c r="D375">
        <v>19</v>
      </c>
      <c r="K375" t="s">
        <v>41</v>
      </c>
      <c r="L375" t="str">
        <f t="shared" si="5"/>
        <v>2021</v>
      </c>
    </row>
    <row r="376" spans="1:12" x14ac:dyDescent="0.25">
      <c r="A376" t="s">
        <v>2877</v>
      </c>
      <c r="B376" t="s">
        <v>17</v>
      </c>
      <c r="C376" t="s">
        <v>2859</v>
      </c>
      <c r="D376">
        <v>19</v>
      </c>
      <c r="K376" t="s">
        <v>103</v>
      </c>
      <c r="L376" t="str">
        <f t="shared" si="5"/>
        <v>2021</v>
      </c>
    </row>
    <row r="377" spans="1:12" x14ac:dyDescent="0.25">
      <c r="A377" t="s">
        <v>1867</v>
      </c>
      <c r="B377" t="s">
        <v>2982</v>
      </c>
      <c r="C377" t="s">
        <v>1849</v>
      </c>
      <c r="D377">
        <v>19</v>
      </c>
      <c r="K377" t="s">
        <v>103</v>
      </c>
      <c r="L377" t="str">
        <f t="shared" si="5"/>
        <v>2021</v>
      </c>
    </row>
    <row r="378" spans="1:12" x14ac:dyDescent="0.25">
      <c r="A378" t="s">
        <v>1068</v>
      </c>
      <c r="B378" t="s">
        <v>17</v>
      </c>
      <c r="C378" t="s">
        <v>1050</v>
      </c>
      <c r="D378">
        <v>19</v>
      </c>
      <c r="K378" t="s">
        <v>47</v>
      </c>
      <c r="L378" t="str">
        <f t="shared" si="5"/>
        <v>2022</v>
      </c>
    </row>
    <row r="379" spans="1:12" x14ac:dyDescent="0.25">
      <c r="A379" t="s">
        <v>3002</v>
      </c>
      <c r="B379" t="s">
        <v>137</v>
      </c>
      <c r="C379" t="s">
        <v>2984</v>
      </c>
      <c r="D379">
        <v>19</v>
      </c>
      <c r="K379" t="s">
        <v>47</v>
      </c>
      <c r="L379" t="str">
        <f t="shared" si="5"/>
        <v>2022</v>
      </c>
    </row>
    <row r="380" spans="1:12" x14ac:dyDescent="0.25">
      <c r="A380" t="s">
        <v>2938</v>
      </c>
      <c r="B380" t="s">
        <v>239</v>
      </c>
      <c r="C380" t="s">
        <v>2920</v>
      </c>
      <c r="D380">
        <v>19</v>
      </c>
      <c r="K380" t="s">
        <v>103</v>
      </c>
      <c r="L380" t="str">
        <f t="shared" si="5"/>
        <v>2022</v>
      </c>
    </row>
    <row r="381" spans="1:12" x14ac:dyDescent="0.25">
      <c r="A381" t="s">
        <v>1128</v>
      </c>
      <c r="B381" t="s">
        <v>32</v>
      </c>
      <c r="C381" t="s">
        <v>2981</v>
      </c>
      <c r="D381">
        <v>19</v>
      </c>
      <c r="K381" t="s">
        <v>41</v>
      </c>
      <c r="L381" t="str">
        <f t="shared" si="5"/>
        <v>2022</v>
      </c>
    </row>
    <row r="382" spans="1:12" x14ac:dyDescent="0.25">
      <c r="A382" t="s">
        <v>130</v>
      </c>
      <c r="B382" t="s">
        <v>49</v>
      </c>
      <c r="C382" t="s">
        <v>13</v>
      </c>
      <c r="D382">
        <v>20</v>
      </c>
      <c r="E382" t="s">
        <v>131</v>
      </c>
      <c r="F382" t="s">
        <v>93</v>
      </c>
      <c r="G382" t="s">
        <v>132</v>
      </c>
      <c r="H382" t="s">
        <v>133</v>
      </c>
      <c r="I382" t="s">
        <v>134</v>
      </c>
      <c r="K382" t="s">
        <v>55</v>
      </c>
      <c r="L382" t="str">
        <f t="shared" si="5"/>
        <v>2015</v>
      </c>
    </row>
    <row r="383" spans="1:12" x14ac:dyDescent="0.25">
      <c r="A383" t="s">
        <v>2016</v>
      </c>
      <c r="B383" t="s">
        <v>172</v>
      </c>
      <c r="C383" t="s">
        <v>1910</v>
      </c>
      <c r="D383">
        <v>20</v>
      </c>
      <c r="E383" t="s">
        <v>2017</v>
      </c>
      <c r="F383">
        <v>50</v>
      </c>
      <c r="G383">
        <v>60</v>
      </c>
      <c r="H383">
        <v>100</v>
      </c>
      <c r="I383">
        <v>120</v>
      </c>
      <c r="K383" t="s">
        <v>23</v>
      </c>
      <c r="L383" t="str">
        <f t="shared" si="5"/>
        <v>2015</v>
      </c>
    </row>
    <row r="384" spans="1:12" x14ac:dyDescent="0.25">
      <c r="A384" t="s">
        <v>1254</v>
      </c>
      <c r="B384" t="s">
        <v>85</v>
      </c>
      <c r="C384" t="s">
        <v>1171</v>
      </c>
      <c r="D384">
        <v>20</v>
      </c>
      <c r="E384" t="s">
        <v>1255</v>
      </c>
      <c r="F384" t="s">
        <v>1256</v>
      </c>
      <c r="G384" t="s">
        <v>1257</v>
      </c>
      <c r="H384" t="s">
        <v>1258</v>
      </c>
      <c r="I384" t="s">
        <v>1259</v>
      </c>
      <c r="K384" t="s">
        <v>122</v>
      </c>
      <c r="L384" t="str">
        <f t="shared" si="5"/>
        <v>2015</v>
      </c>
    </row>
    <row r="385" spans="1:12" x14ac:dyDescent="0.25">
      <c r="A385" t="s">
        <v>450</v>
      </c>
      <c r="B385" t="s">
        <v>57</v>
      </c>
      <c r="C385" t="s">
        <v>365</v>
      </c>
      <c r="D385">
        <v>20</v>
      </c>
      <c r="E385" t="s">
        <v>451</v>
      </c>
      <c r="F385" t="s">
        <v>452</v>
      </c>
      <c r="G385" t="s">
        <v>453</v>
      </c>
      <c r="H385" t="s">
        <v>454</v>
      </c>
      <c r="I385" t="s">
        <v>455</v>
      </c>
      <c r="K385" t="s">
        <v>38</v>
      </c>
      <c r="L385" t="str">
        <f t="shared" si="5"/>
        <v>2016</v>
      </c>
    </row>
    <row r="386" spans="1:12" x14ac:dyDescent="0.25">
      <c r="A386" t="s">
        <v>2292</v>
      </c>
      <c r="B386" t="s">
        <v>57</v>
      </c>
      <c r="C386" t="s">
        <v>2186</v>
      </c>
      <c r="D386">
        <v>20</v>
      </c>
      <c r="E386" t="s">
        <v>2293</v>
      </c>
      <c r="F386" t="s">
        <v>2294</v>
      </c>
      <c r="G386" t="s">
        <v>1487</v>
      </c>
      <c r="H386" t="s">
        <v>2295</v>
      </c>
      <c r="I386" t="s">
        <v>2296</v>
      </c>
      <c r="J386" t="s">
        <v>2297</v>
      </c>
      <c r="K386" t="s">
        <v>38</v>
      </c>
      <c r="L386" t="str">
        <f t="shared" si="5"/>
        <v>2016</v>
      </c>
    </row>
    <row r="387" spans="1:12" x14ac:dyDescent="0.25">
      <c r="A387" t="s">
        <v>1525</v>
      </c>
      <c r="B387" t="s">
        <v>57</v>
      </c>
      <c r="C387" t="s">
        <v>1444</v>
      </c>
      <c r="D387">
        <v>20</v>
      </c>
      <c r="E387" t="s">
        <v>1526</v>
      </c>
      <c r="F387" t="s">
        <v>1527</v>
      </c>
      <c r="G387" t="s">
        <v>1528</v>
      </c>
      <c r="H387" t="s">
        <v>1529</v>
      </c>
      <c r="I387" t="s">
        <v>1530</v>
      </c>
      <c r="K387" t="s">
        <v>212</v>
      </c>
      <c r="L387" t="str">
        <f t="shared" ref="L387:L450" si="6">IF(LEFT(A387,4)="June",MID(A387,6,4),MID(A387,5,4))</f>
        <v>2016</v>
      </c>
    </row>
    <row r="388" spans="1:12" x14ac:dyDescent="0.25">
      <c r="A388" t="s">
        <v>715</v>
      </c>
      <c r="B388" t="s">
        <v>85</v>
      </c>
      <c r="C388" t="s">
        <v>641</v>
      </c>
      <c r="D388">
        <v>20</v>
      </c>
      <c r="E388" t="s">
        <v>716</v>
      </c>
      <c r="F388" t="s">
        <v>717</v>
      </c>
      <c r="G388" t="s">
        <v>718</v>
      </c>
      <c r="H388" t="s">
        <v>719</v>
      </c>
      <c r="I388" t="s">
        <v>720</v>
      </c>
      <c r="K388" t="s">
        <v>122</v>
      </c>
      <c r="L388" t="str">
        <f t="shared" si="6"/>
        <v>2017</v>
      </c>
    </row>
    <row r="389" spans="1:12" x14ac:dyDescent="0.25">
      <c r="A389" t="s">
        <v>2577</v>
      </c>
      <c r="B389" t="s">
        <v>65</v>
      </c>
      <c r="C389" t="s">
        <v>2497</v>
      </c>
      <c r="D389">
        <v>20</v>
      </c>
      <c r="E389" t="s">
        <v>2578</v>
      </c>
      <c r="F389" s="5" t="s">
        <v>2579</v>
      </c>
      <c r="G389" s="5" t="s">
        <v>2580</v>
      </c>
      <c r="H389" s="5" t="s">
        <v>2581</v>
      </c>
      <c r="I389" s="5" t="s">
        <v>2582</v>
      </c>
      <c r="J389" t="s">
        <v>2583</v>
      </c>
      <c r="K389" t="s">
        <v>38</v>
      </c>
      <c r="L389" t="str">
        <f t="shared" si="6"/>
        <v>2017</v>
      </c>
    </row>
    <row r="390" spans="1:12" x14ac:dyDescent="0.25">
      <c r="A390" t="s">
        <v>1746</v>
      </c>
      <c r="B390" t="s">
        <v>78</v>
      </c>
      <c r="C390" t="s">
        <v>1727</v>
      </c>
      <c r="D390">
        <v>20</v>
      </c>
      <c r="K390" t="s">
        <v>212</v>
      </c>
      <c r="L390" t="str">
        <f t="shared" si="6"/>
        <v>2017</v>
      </c>
    </row>
    <row r="391" spans="1:12" x14ac:dyDescent="0.25">
      <c r="A391" t="s">
        <v>885</v>
      </c>
      <c r="B391" t="s">
        <v>172</v>
      </c>
      <c r="C391" t="s">
        <v>866</v>
      </c>
      <c r="D391">
        <v>20</v>
      </c>
      <c r="K391" t="s">
        <v>23</v>
      </c>
      <c r="L391" t="str">
        <f t="shared" si="6"/>
        <v>2018</v>
      </c>
    </row>
    <row r="392" spans="1:12" x14ac:dyDescent="0.25">
      <c r="A392" t="s">
        <v>2817</v>
      </c>
      <c r="B392" t="s">
        <v>172</v>
      </c>
      <c r="C392" t="s">
        <v>2798</v>
      </c>
      <c r="D392">
        <v>20</v>
      </c>
      <c r="K392" t="s">
        <v>23</v>
      </c>
      <c r="L392" t="str">
        <f t="shared" si="6"/>
        <v>2018</v>
      </c>
    </row>
    <row r="393" spans="1:12" x14ac:dyDescent="0.25">
      <c r="A393" t="s">
        <v>1807</v>
      </c>
      <c r="B393" t="s">
        <v>17</v>
      </c>
      <c r="C393" t="s">
        <v>1788</v>
      </c>
      <c r="D393">
        <v>20</v>
      </c>
      <c r="K393" t="s">
        <v>38</v>
      </c>
      <c r="L393" t="str">
        <f t="shared" si="6"/>
        <v>2018</v>
      </c>
    </row>
    <row r="394" spans="1:12" x14ac:dyDescent="0.25">
      <c r="A394" t="s">
        <v>947</v>
      </c>
      <c r="B394" t="s">
        <v>285</v>
      </c>
      <c r="C394" t="s">
        <v>928</v>
      </c>
      <c r="D394">
        <v>20</v>
      </c>
      <c r="K394" t="s">
        <v>122</v>
      </c>
      <c r="L394" t="str">
        <f t="shared" si="6"/>
        <v>2021</v>
      </c>
    </row>
    <row r="395" spans="1:12" x14ac:dyDescent="0.25">
      <c r="A395" t="s">
        <v>1008</v>
      </c>
      <c r="B395" t="s">
        <v>25</v>
      </c>
      <c r="C395" t="s">
        <v>989</v>
      </c>
      <c r="D395">
        <v>20</v>
      </c>
      <c r="K395" t="s">
        <v>212</v>
      </c>
      <c r="L395" t="str">
        <f t="shared" si="6"/>
        <v>2021</v>
      </c>
    </row>
    <row r="396" spans="1:12" x14ac:dyDescent="0.25">
      <c r="A396" t="s">
        <v>2878</v>
      </c>
      <c r="B396" t="s">
        <v>2980</v>
      </c>
      <c r="C396" t="s">
        <v>2859</v>
      </c>
      <c r="D396">
        <v>20</v>
      </c>
      <c r="F396" s="6"/>
      <c r="G396" s="6"/>
      <c r="H396" s="6"/>
      <c r="I396" s="6"/>
      <c r="J396" s="6"/>
      <c r="K396" t="s">
        <v>23</v>
      </c>
      <c r="L396" t="str">
        <f t="shared" si="6"/>
        <v>2021</v>
      </c>
    </row>
    <row r="397" spans="1:12" x14ac:dyDescent="0.25">
      <c r="A397" t="s">
        <v>1868</v>
      </c>
      <c r="B397" t="s">
        <v>239</v>
      </c>
      <c r="C397" t="s">
        <v>1849</v>
      </c>
      <c r="D397">
        <v>20</v>
      </c>
      <c r="K397" t="s">
        <v>38</v>
      </c>
      <c r="L397" t="str">
        <f t="shared" si="6"/>
        <v>2021</v>
      </c>
    </row>
    <row r="398" spans="1:12" x14ac:dyDescent="0.25">
      <c r="A398" t="s">
        <v>1069</v>
      </c>
      <c r="B398" t="s">
        <v>2980</v>
      </c>
      <c r="C398" t="s">
        <v>1050</v>
      </c>
      <c r="D398">
        <v>20</v>
      </c>
      <c r="K398" t="s">
        <v>122</v>
      </c>
      <c r="L398" t="str">
        <f t="shared" si="6"/>
        <v>2022</v>
      </c>
    </row>
    <row r="399" spans="1:12" x14ac:dyDescent="0.25">
      <c r="A399" t="s">
        <v>3003</v>
      </c>
      <c r="B399" t="s">
        <v>78</v>
      </c>
      <c r="C399" t="s">
        <v>2984</v>
      </c>
      <c r="D399">
        <v>20</v>
      </c>
      <c r="K399" t="s">
        <v>23</v>
      </c>
      <c r="L399" t="str">
        <f t="shared" si="6"/>
        <v>2022</v>
      </c>
    </row>
    <row r="400" spans="1:12" x14ac:dyDescent="0.25">
      <c r="A400" t="s">
        <v>2939</v>
      </c>
      <c r="B400" t="s">
        <v>17</v>
      </c>
      <c r="C400" t="s">
        <v>2920</v>
      </c>
      <c r="D400">
        <v>20</v>
      </c>
      <c r="K400" t="s">
        <v>55</v>
      </c>
      <c r="L400" t="str">
        <f t="shared" si="6"/>
        <v>2022</v>
      </c>
    </row>
    <row r="401" spans="1:12" x14ac:dyDescent="0.25">
      <c r="A401" t="s">
        <v>1129</v>
      </c>
      <c r="B401" t="s">
        <v>32</v>
      </c>
      <c r="C401" t="s">
        <v>2981</v>
      </c>
      <c r="D401">
        <v>20</v>
      </c>
      <c r="K401" t="s">
        <v>122</v>
      </c>
      <c r="L401" t="str">
        <f t="shared" si="6"/>
        <v>2022</v>
      </c>
    </row>
    <row r="402" spans="1:12" x14ac:dyDescent="0.25">
      <c r="A402" t="s">
        <v>135</v>
      </c>
      <c r="B402" t="s">
        <v>2982</v>
      </c>
      <c r="C402" t="s">
        <v>13</v>
      </c>
      <c r="D402">
        <v>21</v>
      </c>
      <c r="K402" t="s">
        <v>41</v>
      </c>
      <c r="L402" t="str">
        <f t="shared" si="6"/>
        <v>2015</v>
      </c>
    </row>
    <row r="403" spans="1:12" x14ac:dyDescent="0.25">
      <c r="A403" t="s">
        <v>2018</v>
      </c>
      <c r="B403" t="s">
        <v>172</v>
      </c>
      <c r="C403" t="s">
        <v>1910</v>
      </c>
      <c r="D403">
        <v>21</v>
      </c>
      <c r="E403" t="s">
        <v>2019</v>
      </c>
      <c r="F403">
        <v>10</v>
      </c>
      <c r="G403">
        <v>11</v>
      </c>
      <c r="H403">
        <v>12</v>
      </c>
      <c r="I403">
        <v>24</v>
      </c>
      <c r="K403" t="s">
        <v>103</v>
      </c>
      <c r="L403" t="str">
        <f t="shared" si="6"/>
        <v>2015</v>
      </c>
    </row>
    <row r="404" spans="1:12" x14ac:dyDescent="0.25">
      <c r="A404" t="s">
        <v>1260</v>
      </c>
      <c r="B404" t="s">
        <v>214</v>
      </c>
      <c r="C404" t="s">
        <v>1171</v>
      </c>
      <c r="D404">
        <v>21</v>
      </c>
      <c r="E404" t="s">
        <v>1261</v>
      </c>
      <c r="F404">
        <v>2.65</v>
      </c>
      <c r="G404">
        <v>3</v>
      </c>
      <c r="H404">
        <v>4.5</v>
      </c>
      <c r="I404">
        <v>5.5</v>
      </c>
      <c r="K404" t="s">
        <v>63</v>
      </c>
      <c r="L404" t="str">
        <f t="shared" si="6"/>
        <v>2015</v>
      </c>
    </row>
    <row r="405" spans="1:12" x14ac:dyDescent="0.25">
      <c r="A405" t="s">
        <v>456</v>
      </c>
      <c r="B405" t="s">
        <v>457</v>
      </c>
      <c r="C405" t="s">
        <v>365</v>
      </c>
      <c r="D405">
        <v>21</v>
      </c>
      <c r="E405" t="s">
        <v>458</v>
      </c>
      <c r="F405">
        <v>-2</v>
      </c>
      <c r="G405">
        <v>0</v>
      </c>
      <c r="H405">
        <v>2</v>
      </c>
      <c r="I405">
        <v>6</v>
      </c>
      <c r="K405" t="s">
        <v>47</v>
      </c>
      <c r="L405" t="str">
        <f t="shared" si="6"/>
        <v>2016</v>
      </c>
    </row>
    <row r="406" spans="1:12" x14ac:dyDescent="0.25">
      <c r="A406" t="s">
        <v>2298</v>
      </c>
      <c r="B406" t="s">
        <v>239</v>
      </c>
      <c r="C406" t="s">
        <v>2186</v>
      </c>
      <c r="D406">
        <v>21</v>
      </c>
      <c r="E406" t="s">
        <v>2299</v>
      </c>
      <c r="F406">
        <v>0.21</v>
      </c>
      <c r="G406">
        <v>0.24</v>
      </c>
      <c r="H406">
        <v>0.4</v>
      </c>
      <c r="I406">
        <v>0.47</v>
      </c>
      <c r="J406">
        <v>0.53</v>
      </c>
      <c r="K406" t="s">
        <v>63</v>
      </c>
      <c r="L406" t="str">
        <f t="shared" si="6"/>
        <v>2016</v>
      </c>
    </row>
    <row r="407" spans="1:12" x14ac:dyDescent="0.25">
      <c r="A407" t="s">
        <v>1531</v>
      </c>
      <c r="B407" t="s">
        <v>78</v>
      </c>
      <c r="C407" t="s">
        <v>1444</v>
      </c>
      <c r="D407">
        <v>21</v>
      </c>
      <c r="E407" t="s">
        <v>1532</v>
      </c>
      <c r="F407" t="s">
        <v>1533</v>
      </c>
      <c r="G407" t="s">
        <v>1534</v>
      </c>
      <c r="H407" t="s">
        <v>1535</v>
      </c>
      <c r="I407" t="s">
        <v>1536</v>
      </c>
      <c r="K407" t="s">
        <v>41</v>
      </c>
      <c r="L407" t="str">
        <f t="shared" si="6"/>
        <v>2016</v>
      </c>
    </row>
    <row r="408" spans="1:12" x14ac:dyDescent="0.25">
      <c r="A408" t="s">
        <v>721</v>
      </c>
      <c r="B408" t="s">
        <v>172</v>
      </c>
      <c r="C408" t="s">
        <v>641</v>
      </c>
      <c r="D408">
        <v>21</v>
      </c>
      <c r="E408" t="s">
        <v>722</v>
      </c>
      <c r="F408">
        <v>340</v>
      </c>
      <c r="G408">
        <v>360</v>
      </c>
      <c r="H408">
        <v>390</v>
      </c>
      <c r="I408">
        <v>400</v>
      </c>
      <c r="K408" t="s">
        <v>15</v>
      </c>
      <c r="L408" t="str">
        <f t="shared" si="6"/>
        <v>2017</v>
      </c>
    </row>
    <row r="409" spans="1:12" x14ac:dyDescent="0.25">
      <c r="A409" t="s">
        <v>2584</v>
      </c>
      <c r="B409" t="s">
        <v>25</v>
      </c>
      <c r="C409" t="s">
        <v>2497</v>
      </c>
      <c r="D409">
        <v>21</v>
      </c>
      <c r="E409" t="s">
        <v>2585</v>
      </c>
      <c r="F409" t="s">
        <v>2586</v>
      </c>
      <c r="G409" t="s">
        <v>2587</v>
      </c>
      <c r="H409" t="s">
        <v>2588</v>
      </c>
      <c r="I409" t="s">
        <v>2589</v>
      </c>
      <c r="J409" t="s">
        <v>2590</v>
      </c>
      <c r="K409" t="s">
        <v>47</v>
      </c>
      <c r="L409" t="str">
        <f t="shared" si="6"/>
        <v>2017</v>
      </c>
    </row>
    <row r="410" spans="1:12" x14ac:dyDescent="0.25">
      <c r="A410" t="s">
        <v>1747</v>
      </c>
      <c r="B410" t="s">
        <v>17</v>
      </c>
      <c r="C410" t="s">
        <v>1727</v>
      </c>
      <c r="D410">
        <v>21</v>
      </c>
      <c r="K410" t="s">
        <v>103</v>
      </c>
      <c r="L410" t="str">
        <f t="shared" si="6"/>
        <v>2017</v>
      </c>
    </row>
    <row r="411" spans="1:12" x14ac:dyDescent="0.25">
      <c r="A411" t="s">
        <v>886</v>
      </c>
      <c r="B411" t="s">
        <v>172</v>
      </c>
      <c r="C411" t="s">
        <v>866</v>
      </c>
      <c r="D411">
        <v>21</v>
      </c>
      <c r="K411" t="s">
        <v>41</v>
      </c>
      <c r="L411" t="str">
        <f t="shared" si="6"/>
        <v>2018</v>
      </c>
    </row>
    <row r="412" spans="1:12" x14ac:dyDescent="0.25">
      <c r="A412" t="s">
        <v>2818</v>
      </c>
      <c r="B412" t="s">
        <v>172</v>
      </c>
      <c r="C412" t="s">
        <v>2798</v>
      </c>
      <c r="D412">
        <v>21</v>
      </c>
      <c r="K412" t="s">
        <v>47</v>
      </c>
      <c r="L412" t="str">
        <f t="shared" si="6"/>
        <v>2018</v>
      </c>
    </row>
    <row r="413" spans="1:12" x14ac:dyDescent="0.25">
      <c r="A413" t="s">
        <v>1808</v>
      </c>
      <c r="B413" t="s">
        <v>78</v>
      </c>
      <c r="C413" t="s">
        <v>1788</v>
      </c>
      <c r="D413">
        <v>21</v>
      </c>
      <c r="K413" t="s">
        <v>63</v>
      </c>
      <c r="L413" t="str">
        <f t="shared" si="6"/>
        <v>2018</v>
      </c>
    </row>
    <row r="414" spans="1:12" x14ac:dyDescent="0.25">
      <c r="A414" t="s">
        <v>948</v>
      </c>
      <c r="B414" t="s">
        <v>65</v>
      </c>
      <c r="C414" t="s">
        <v>928</v>
      </c>
      <c r="D414">
        <v>21</v>
      </c>
      <c r="K414" t="s">
        <v>103</v>
      </c>
      <c r="L414" t="str">
        <f t="shared" si="6"/>
        <v>2021</v>
      </c>
    </row>
    <row r="415" spans="1:12" x14ac:dyDescent="0.25">
      <c r="A415" t="s">
        <v>1009</v>
      </c>
      <c r="B415" t="s">
        <v>65</v>
      </c>
      <c r="C415" t="s">
        <v>989</v>
      </c>
      <c r="D415">
        <v>21</v>
      </c>
      <c r="K415" t="s">
        <v>63</v>
      </c>
      <c r="L415" t="str">
        <f t="shared" si="6"/>
        <v>2021</v>
      </c>
    </row>
    <row r="416" spans="1:12" x14ac:dyDescent="0.25">
      <c r="A416" t="s">
        <v>2879</v>
      </c>
      <c r="B416" t="s">
        <v>457</v>
      </c>
      <c r="C416" t="s">
        <v>2859</v>
      </c>
      <c r="D416">
        <v>21</v>
      </c>
      <c r="K416" t="s">
        <v>103</v>
      </c>
      <c r="L416" t="str">
        <f t="shared" si="6"/>
        <v>2021</v>
      </c>
    </row>
    <row r="417" spans="1:12" x14ac:dyDescent="0.25">
      <c r="A417" t="s">
        <v>1869</v>
      </c>
      <c r="B417" t="s">
        <v>25</v>
      </c>
      <c r="C417" t="s">
        <v>1849</v>
      </c>
      <c r="D417">
        <v>21</v>
      </c>
      <c r="K417" t="s">
        <v>41</v>
      </c>
      <c r="L417" t="str">
        <f t="shared" si="6"/>
        <v>2021</v>
      </c>
    </row>
    <row r="418" spans="1:12" x14ac:dyDescent="0.25">
      <c r="A418" t="s">
        <v>1070</v>
      </c>
      <c r="B418" t="s">
        <v>17</v>
      </c>
      <c r="C418" t="s">
        <v>1050</v>
      </c>
      <c r="D418">
        <v>21</v>
      </c>
      <c r="K418" t="s">
        <v>15</v>
      </c>
      <c r="L418" t="str">
        <f t="shared" si="6"/>
        <v>2022</v>
      </c>
    </row>
    <row r="419" spans="1:12" x14ac:dyDescent="0.25">
      <c r="A419" t="s">
        <v>3004</v>
      </c>
      <c r="B419" t="s">
        <v>172</v>
      </c>
      <c r="C419" t="s">
        <v>2984</v>
      </c>
      <c r="D419">
        <v>21</v>
      </c>
      <c r="K419" t="s">
        <v>103</v>
      </c>
      <c r="L419" t="str">
        <f t="shared" si="6"/>
        <v>2022</v>
      </c>
    </row>
    <row r="420" spans="1:12" x14ac:dyDescent="0.25">
      <c r="A420" t="s">
        <v>2940</v>
      </c>
      <c r="B420" t="s">
        <v>17</v>
      </c>
      <c r="C420" t="s">
        <v>2920</v>
      </c>
      <c r="D420">
        <v>21</v>
      </c>
      <c r="K420" t="s">
        <v>15</v>
      </c>
      <c r="L420" t="str">
        <f t="shared" si="6"/>
        <v>2022</v>
      </c>
    </row>
    <row r="421" spans="1:12" x14ac:dyDescent="0.25">
      <c r="A421" t="s">
        <v>1130</v>
      </c>
      <c r="B421" t="s">
        <v>17</v>
      </c>
      <c r="C421" t="s">
        <v>2981</v>
      </c>
      <c r="D421">
        <v>21</v>
      </c>
      <c r="F421" s="2"/>
      <c r="G421" s="2"/>
      <c r="H421" s="2"/>
      <c r="I421" s="2"/>
      <c r="K421" t="s">
        <v>103</v>
      </c>
      <c r="L421" t="str">
        <f t="shared" si="6"/>
        <v>2022</v>
      </c>
    </row>
    <row r="422" spans="1:12" x14ac:dyDescent="0.25">
      <c r="A422" t="s">
        <v>136</v>
      </c>
      <c r="B422" t="s">
        <v>137</v>
      </c>
      <c r="C422" t="s">
        <v>13</v>
      </c>
      <c r="D422">
        <v>22</v>
      </c>
      <c r="E422" t="s">
        <v>138</v>
      </c>
      <c r="F422">
        <v>220</v>
      </c>
      <c r="G422">
        <v>230</v>
      </c>
      <c r="H422">
        <v>240</v>
      </c>
      <c r="I422" s="1">
        <v>250</v>
      </c>
      <c r="K422" t="s">
        <v>55</v>
      </c>
      <c r="L422" t="str">
        <f t="shared" si="6"/>
        <v>2015</v>
      </c>
    </row>
    <row r="423" spans="1:12" x14ac:dyDescent="0.25">
      <c r="A423" t="s">
        <v>2020</v>
      </c>
      <c r="B423" t="s">
        <v>85</v>
      </c>
      <c r="C423" t="s">
        <v>1910</v>
      </c>
      <c r="D423">
        <v>22</v>
      </c>
      <c r="E423" t="s">
        <v>2021</v>
      </c>
      <c r="F423">
        <v>8</v>
      </c>
      <c r="G423">
        <v>9</v>
      </c>
      <c r="H423">
        <v>10</v>
      </c>
      <c r="I423">
        <v>11</v>
      </c>
      <c r="K423" t="s">
        <v>38</v>
      </c>
      <c r="L423" t="str">
        <f t="shared" si="6"/>
        <v>2015</v>
      </c>
    </row>
    <row r="424" spans="1:12" x14ac:dyDescent="0.25">
      <c r="A424" t="s">
        <v>1262</v>
      </c>
      <c r="B424" t="s">
        <v>432</v>
      </c>
      <c r="C424" t="s">
        <v>1171</v>
      </c>
      <c r="D424">
        <v>22</v>
      </c>
      <c r="E424" t="s">
        <v>1263</v>
      </c>
      <c r="F424" t="s">
        <v>1264</v>
      </c>
      <c r="G424" t="s">
        <v>1265</v>
      </c>
      <c r="H424" t="s">
        <v>1266</v>
      </c>
      <c r="I424" t="s">
        <v>1267</v>
      </c>
      <c r="K424" t="s">
        <v>122</v>
      </c>
      <c r="L424" t="str">
        <f t="shared" si="6"/>
        <v>2015</v>
      </c>
    </row>
    <row r="425" spans="1:12" x14ac:dyDescent="0.25">
      <c r="A425" t="s">
        <v>459</v>
      </c>
      <c r="B425" t="s">
        <v>85</v>
      </c>
      <c r="C425" t="s">
        <v>365</v>
      </c>
      <c r="D425">
        <v>22</v>
      </c>
      <c r="E425" t="s">
        <v>460</v>
      </c>
      <c r="F425">
        <v>15</v>
      </c>
      <c r="G425">
        <v>18</v>
      </c>
      <c r="H425">
        <v>21</v>
      </c>
      <c r="I425">
        <v>27</v>
      </c>
      <c r="K425" t="s">
        <v>55</v>
      </c>
      <c r="L425" t="str">
        <f t="shared" si="6"/>
        <v>2016</v>
      </c>
    </row>
    <row r="426" spans="1:12" x14ac:dyDescent="0.25">
      <c r="A426" t="s">
        <v>2300</v>
      </c>
      <c r="B426" t="s">
        <v>85</v>
      </c>
      <c r="C426" t="s">
        <v>2186</v>
      </c>
      <c r="D426">
        <v>22</v>
      </c>
      <c r="E426" t="s">
        <v>2301</v>
      </c>
      <c r="F426">
        <v>22.5</v>
      </c>
      <c r="G426">
        <v>45</v>
      </c>
      <c r="H426">
        <v>80</v>
      </c>
      <c r="I426">
        <v>100</v>
      </c>
      <c r="J426">
        <v>145</v>
      </c>
      <c r="K426" t="s">
        <v>55</v>
      </c>
      <c r="L426" t="str">
        <f t="shared" si="6"/>
        <v>2016</v>
      </c>
    </row>
    <row r="427" spans="1:12" x14ac:dyDescent="0.25">
      <c r="A427" t="s">
        <v>1537</v>
      </c>
      <c r="B427" t="s">
        <v>222</v>
      </c>
      <c r="C427" t="s">
        <v>1444</v>
      </c>
      <c r="D427">
        <v>22</v>
      </c>
      <c r="E427" t="s">
        <v>1538</v>
      </c>
      <c r="F427" t="s">
        <v>1539</v>
      </c>
      <c r="G427" t="s">
        <v>1540</v>
      </c>
      <c r="H427" t="s">
        <v>1541</v>
      </c>
      <c r="I427" t="s">
        <v>1542</v>
      </c>
      <c r="K427" t="s">
        <v>23</v>
      </c>
      <c r="L427" t="str">
        <f t="shared" si="6"/>
        <v>2016</v>
      </c>
    </row>
    <row r="428" spans="1:12" x14ac:dyDescent="0.25">
      <c r="A428" t="s">
        <v>723</v>
      </c>
      <c r="B428" t="s">
        <v>172</v>
      </c>
      <c r="C428" t="s">
        <v>641</v>
      </c>
      <c r="D428">
        <v>22</v>
      </c>
      <c r="E428" t="s">
        <v>724</v>
      </c>
      <c r="F428">
        <v>8</v>
      </c>
      <c r="G428">
        <v>15</v>
      </c>
      <c r="H428">
        <v>16</v>
      </c>
      <c r="I428">
        <v>17.5</v>
      </c>
      <c r="K428" t="s">
        <v>212</v>
      </c>
      <c r="L428" t="str">
        <f t="shared" si="6"/>
        <v>2017</v>
      </c>
    </row>
    <row r="429" spans="1:12" x14ac:dyDescent="0.25">
      <c r="A429" t="s">
        <v>2591</v>
      </c>
      <c r="B429" t="s">
        <v>49</v>
      </c>
      <c r="C429" t="s">
        <v>2497</v>
      </c>
      <c r="D429">
        <v>22</v>
      </c>
      <c r="E429" t="s">
        <v>2592</v>
      </c>
      <c r="F429" t="s">
        <v>2593</v>
      </c>
      <c r="G429" t="s">
        <v>2594</v>
      </c>
      <c r="H429" t="s">
        <v>2595</v>
      </c>
      <c r="I429" t="s">
        <v>2596</v>
      </c>
      <c r="J429" t="s">
        <v>2597</v>
      </c>
      <c r="K429" t="s">
        <v>23</v>
      </c>
      <c r="L429" t="str">
        <f t="shared" si="6"/>
        <v>2017</v>
      </c>
    </row>
    <row r="430" spans="1:12" x14ac:dyDescent="0.25">
      <c r="A430" t="s">
        <v>1748</v>
      </c>
      <c r="B430" t="s">
        <v>17</v>
      </c>
      <c r="C430" t="s">
        <v>1727</v>
      </c>
      <c r="D430">
        <v>22</v>
      </c>
      <c r="K430" t="s">
        <v>122</v>
      </c>
      <c r="L430" t="str">
        <f t="shared" si="6"/>
        <v>2017</v>
      </c>
    </row>
    <row r="431" spans="1:12" x14ac:dyDescent="0.25">
      <c r="A431" t="s">
        <v>887</v>
      </c>
      <c r="B431" t="s">
        <v>57</v>
      </c>
      <c r="C431" t="s">
        <v>866</v>
      </c>
      <c r="D431">
        <v>22</v>
      </c>
      <c r="K431" t="s">
        <v>55</v>
      </c>
      <c r="L431" t="str">
        <f t="shared" si="6"/>
        <v>2018</v>
      </c>
    </row>
    <row r="432" spans="1:12" x14ac:dyDescent="0.25">
      <c r="A432" t="s">
        <v>2819</v>
      </c>
      <c r="B432" t="s">
        <v>2982</v>
      </c>
      <c r="C432" t="s">
        <v>2798</v>
      </c>
      <c r="D432">
        <v>22</v>
      </c>
      <c r="K432" t="s">
        <v>55</v>
      </c>
      <c r="L432" t="str">
        <f t="shared" si="6"/>
        <v>2018</v>
      </c>
    </row>
    <row r="433" spans="1:12" x14ac:dyDescent="0.25">
      <c r="A433" t="s">
        <v>1809</v>
      </c>
      <c r="B433" t="s">
        <v>43</v>
      </c>
      <c r="C433" t="s">
        <v>1788</v>
      </c>
      <c r="D433">
        <v>22</v>
      </c>
      <c r="K433" t="s">
        <v>38</v>
      </c>
      <c r="L433" t="str">
        <f t="shared" si="6"/>
        <v>2018</v>
      </c>
    </row>
    <row r="434" spans="1:12" x14ac:dyDescent="0.25">
      <c r="A434" t="s">
        <v>949</v>
      </c>
      <c r="B434" t="s">
        <v>32</v>
      </c>
      <c r="C434" t="s">
        <v>928</v>
      </c>
      <c r="D434">
        <v>22</v>
      </c>
      <c r="K434" t="s">
        <v>122</v>
      </c>
      <c r="L434" t="str">
        <f t="shared" si="6"/>
        <v>2021</v>
      </c>
    </row>
    <row r="435" spans="1:12" x14ac:dyDescent="0.25">
      <c r="A435" t="s">
        <v>1010</v>
      </c>
      <c r="B435" t="s">
        <v>78</v>
      </c>
      <c r="C435" t="s">
        <v>989</v>
      </c>
      <c r="D435">
        <v>22</v>
      </c>
      <c r="K435" t="s">
        <v>23</v>
      </c>
      <c r="L435" t="str">
        <f t="shared" si="6"/>
        <v>2021</v>
      </c>
    </row>
    <row r="436" spans="1:12" x14ac:dyDescent="0.25">
      <c r="A436" t="s">
        <v>2880</v>
      </c>
      <c r="B436" t="s">
        <v>124</v>
      </c>
      <c r="C436" t="s">
        <v>2859</v>
      </c>
      <c r="D436">
        <v>22</v>
      </c>
      <c r="K436" t="s">
        <v>23</v>
      </c>
      <c r="L436" t="str">
        <f t="shared" si="6"/>
        <v>2021</v>
      </c>
    </row>
    <row r="437" spans="1:12" x14ac:dyDescent="0.25">
      <c r="A437" t="s">
        <v>1870</v>
      </c>
      <c r="B437" t="s">
        <v>214</v>
      </c>
      <c r="C437" t="s">
        <v>1849</v>
      </c>
      <c r="D437">
        <v>22</v>
      </c>
      <c r="K437" t="s">
        <v>23</v>
      </c>
      <c r="L437" t="str">
        <f t="shared" si="6"/>
        <v>2021</v>
      </c>
    </row>
    <row r="438" spans="1:12" x14ac:dyDescent="0.25">
      <c r="A438" t="s">
        <v>1071</v>
      </c>
      <c r="B438" t="s">
        <v>2980</v>
      </c>
      <c r="C438" t="s">
        <v>1050</v>
      </c>
      <c r="D438">
        <v>22</v>
      </c>
      <c r="K438" t="s">
        <v>38</v>
      </c>
      <c r="L438" t="str">
        <f t="shared" si="6"/>
        <v>2022</v>
      </c>
    </row>
    <row r="439" spans="1:12" x14ac:dyDescent="0.25">
      <c r="A439" t="s">
        <v>3005</v>
      </c>
      <c r="B439" t="s">
        <v>78</v>
      </c>
      <c r="C439" t="s">
        <v>2984</v>
      </c>
      <c r="D439">
        <v>22</v>
      </c>
      <c r="K439" t="s">
        <v>23</v>
      </c>
      <c r="L439" t="str">
        <f t="shared" si="6"/>
        <v>2022</v>
      </c>
    </row>
    <row r="440" spans="1:12" x14ac:dyDescent="0.25">
      <c r="A440" t="s">
        <v>2941</v>
      </c>
      <c r="B440" t="s">
        <v>137</v>
      </c>
      <c r="C440" t="s">
        <v>2920</v>
      </c>
      <c r="D440">
        <v>22</v>
      </c>
      <c r="K440" t="s">
        <v>38</v>
      </c>
      <c r="L440" t="str">
        <f t="shared" si="6"/>
        <v>2022</v>
      </c>
    </row>
    <row r="441" spans="1:12" x14ac:dyDescent="0.25">
      <c r="A441" t="s">
        <v>1131</v>
      </c>
      <c r="B441" t="s">
        <v>25</v>
      </c>
      <c r="C441" t="s">
        <v>2981</v>
      </c>
      <c r="D441">
        <v>22</v>
      </c>
      <c r="K441" t="s">
        <v>55</v>
      </c>
      <c r="L441" t="str">
        <f t="shared" si="6"/>
        <v>2022</v>
      </c>
    </row>
    <row r="442" spans="1:12" x14ac:dyDescent="0.25">
      <c r="A442" t="s">
        <v>139</v>
      </c>
      <c r="B442" t="s">
        <v>32</v>
      </c>
      <c r="C442" t="s">
        <v>13</v>
      </c>
      <c r="D442">
        <v>23</v>
      </c>
      <c r="E442" t="s">
        <v>140</v>
      </c>
      <c r="F442" t="s">
        <v>141</v>
      </c>
      <c r="G442" t="s">
        <v>142</v>
      </c>
      <c r="H442" t="s">
        <v>143</v>
      </c>
      <c r="I442" t="s">
        <v>144</v>
      </c>
      <c r="J442" t="s">
        <v>145</v>
      </c>
      <c r="K442" t="s">
        <v>63</v>
      </c>
      <c r="L442" t="str">
        <f t="shared" si="6"/>
        <v>2015</v>
      </c>
    </row>
    <row r="443" spans="1:12" x14ac:dyDescent="0.25">
      <c r="A443" t="s">
        <v>2022</v>
      </c>
      <c r="B443" t="s">
        <v>457</v>
      </c>
      <c r="C443" t="s">
        <v>1910</v>
      </c>
      <c r="D443">
        <v>23</v>
      </c>
      <c r="E443" t="s">
        <v>2023</v>
      </c>
      <c r="F443">
        <v>-1</v>
      </c>
      <c r="G443">
        <v>0</v>
      </c>
      <c r="H443">
        <v>1</v>
      </c>
      <c r="I443">
        <v>9</v>
      </c>
      <c r="K443" t="s">
        <v>47</v>
      </c>
      <c r="L443" t="str">
        <f t="shared" si="6"/>
        <v>2015</v>
      </c>
    </row>
    <row r="444" spans="1:12" x14ac:dyDescent="0.25">
      <c r="A444" t="s">
        <v>1268</v>
      </c>
      <c r="B444" t="s">
        <v>172</v>
      </c>
      <c r="C444" t="s">
        <v>1171</v>
      </c>
      <c r="D444">
        <v>23</v>
      </c>
      <c r="E444" t="s">
        <v>1269</v>
      </c>
      <c r="F444" t="s">
        <v>1270</v>
      </c>
      <c r="G444" t="s">
        <v>1271</v>
      </c>
      <c r="H444" t="s">
        <v>1272</v>
      </c>
      <c r="I444" t="s">
        <v>1273</v>
      </c>
      <c r="K444" t="s">
        <v>15</v>
      </c>
      <c r="L444" t="str">
        <f t="shared" si="6"/>
        <v>2015</v>
      </c>
    </row>
    <row r="445" spans="1:12" x14ac:dyDescent="0.25">
      <c r="A445" t="s">
        <v>461</v>
      </c>
      <c r="B445" t="s">
        <v>239</v>
      </c>
      <c r="C445" t="s">
        <v>365</v>
      </c>
      <c r="D445">
        <v>23</v>
      </c>
      <c r="E445" t="s">
        <v>462</v>
      </c>
      <c r="F445">
        <v>806</v>
      </c>
      <c r="G445">
        <v>848</v>
      </c>
      <c r="H445">
        <v>860</v>
      </c>
      <c r="I445">
        <v>986</v>
      </c>
      <c r="K445" t="s">
        <v>103</v>
      </c>
      <c r="L445" t="str">
        <f t="shared" si="6"/>
        <v>2016</v>
      </c>
    </row>
    <row r="446" spans="1:12" x14ac:dyDescent="0.25">
      <c r="A446" t="s">
        <v>2302</v>
      </c>
      <c r="B446" t="s">
        <v>172</v>
      </c>
      <c r="C446" t="s">
        <v>2186</v>
      </c>
      <c r="D446">
        <v>23</v>
      </c>
      <c r="E446" t="s">
        <v>2303</v>
      </c>
      <c r="F446">
        <v>14</v>
      </c>
      <c r="G446">
        <v>16</v>
      </c>
      <c r="H446">
        <v>28</v>
      </c>
      <c r="I446">
        <v>40</v>
      </c>
      <c r="J446">
        <v>45</v>
      </c>
      <c r="K446" t="s">
        <v>47</v>
      </c>
      <c r="L446" t="str">
        <f t="shared" si="6"/>
        <v>2016</v>
      </c>
    </row>
    <row r="447" spans="1:12" x14ac:dyDescent="0.25">
      <c r="A447" t="s">
        <v>1543</v>
      </c>
      <c r="B447" t="s">
        <v>197</v>
      </c>
      <c r="C447" t="s">
        <v>1444</v>
      </c>
      <c r="D447">
        <v>23</v>
      </c>
      <c r="E447" t="s">
        <v>1544</v>
      </c>
      <c r="F447" t="s">
        <v>1545</v>
      </c>
      <c r="G447" t="s">
        <v>1546</v>
      </c>
      <c r="H447" t="s">
        <v>1547</v>
      </c>
      <c r="I447" t="s">
        <v>1548</v>
      </c>
      <c r="K447" t="s">
        <v>15</v>
      </c>
      <c r="L447" t="str">
        <f t="shared" si="6"/>
        <v>2016</v>
      </c>
    </row>
    <row r="448" spans="1:12" x14ac:dyDescent="0.25">
      <c r="A448" t="s">
        <v>725</v>
      </c>
      <c r="B448" t="s">
        <v>239</v>
      </c>
      <c r="C448" t="s">
        <v>641</v>
      </c>
      <c r="D448">
        <v>23</v>
      </c>
      <c r="E448" t="s">
        <v>726</v>
      </c>
      <c r="F448">
        <v>12</v>
      </c>
      <c r="G448">
        <v>24</v>
      </c>
      <c r="H448">
        <v>240</v>
      </c>
      <c r="I448">
        <v>3750</v>
      </c>
      <c r="K448" t="s">
        <v>103</v>
      </c>
      <c r="L448" t="str">
        <f t="shared" si="6"/>
        <v>2017</v>
      </c>
    </row>
    <row r="449" spans="1:12" x14ac:dyDescent="0.25">
      <c r="A449" t="s">
        <v>2598</v>
      </c>
      <c r="B449" t="s">
        <v>137</v>
      </c>
      <c r="C449" t="s">
        <v>2497</v>
      </c>
      <c r="D449">
        <v>23</v>
      </c>
      <c r="E449" t="s">
        <v>2599</v>
      </c>
      <c r="F449" t="s">
        <v>2600</v>
      </c>
      <c r="G449">
        <v>85</v>
      </c>
      <c r="H449">
        <v>86</v>
      </c>
      <c r="I449">
        <v>87</v>
      </c>
      <c r="J449">
        <v>88</v>
      </c>
      <c r="K449" t="s">
        <v>103</v>
      </c>
      <c r="L449" t="str">
        <f t="shared" si="6"/>
        <v>2017</v>
      </c>
    </row>
    <row r="450" spans="1:12" x14ac:dyDescent="0.25">
      <c r="A450" t="s">
        <v>1749</v>
      </c>
      <c r="B450" t="s">
        <v>172</v>
      </c>
      <c r="C450" t="s">
        <v>1727</v>
      </c>
      <c r="D450">
        <v>23</v>
      </c>
      <c r="K450" t="s">
        <v>41</v>
      </c>
      <c r="L450" t="str">
        <f t="shared" si="6"/>
        <v>2017</v>
      </c>
    </row>
    <row r="451" spans="1:12" x14ac:dyDescent="0.25">
      <c r="A451" t="s">
        <v>888</v>
      </c>
      <c r="B451" t="s">
        <v>49</v>
      </c>
      <c r="C451" t="s">
        <v>866</v>
      </c>
      <c r="D451">
        <v>23</v>
      </c>
      <c r="K451" t="s">
        <v>41</v>
      </c>
      <c r="L451" t="str">
        <f t="shared" ref="L451:L514" si="7">IF(LEFT(A451,4)="June",MID(A451,6,4),MID(A451,5,4))</f>
        <v>2018</v>
      </c>
    </row>
    <row r="452" spans="1:12" x14ac:dyDescent="0.25">
      <c r="A452" t="s">
        <v>2820</v>
      </c>
      <c r="B452" t="s">
        <v>239</v>
      </c>
      <c r="C452" t="s">
        <v>2798</v>
      </c>
      <c r="D452">
        <v>23</v>
      </c>
      <c r="K452" t="s">
        <v>63</v>
      </c>
      <c r="L452" t="str">
        <f t="shared" si="7"/>
        <v>2018</v>
      </c>
    </row>
    <row r="453" spans="1:12" x14ac:dyDescent="0.25">
      <c r="A453" t="s">
        <v>1810</v>
      </c>
      <c r="B453" t="s">
        <v>172</v>
      </c>
      <c r="C453" t="s">
        <v>1788</v>
      </c>
      <c r="D453">
        <v>23</v>
      </c>
      <c r="F453" s="3"/>
      <c r="G453" s="3"/>
      <c r="K453" t="s">
        <v>63</v>
      </c>
      <c r="L453" t="str">
        <f t="shared" si="7"/>
        <v>2018</v>
      </c>
    </row>
    <row r="454" spans="1:12" x14ac:dyDescent="0.25">
      <c r="A454" t="s">
        <v>950</v>
      </c>
      <c r="B454" t="s">
        <v>17</v>
      </c>
      <c r="C454" t="s">
        <v>928</v>
      </c>
      <c r="D454">
        <v>23</v>
      </c>
      <c r="K454" t="s">
        <v>15</v>
      </c>
      <c r="L454" t="str">
        <f t="shared" si="7"/>
        <v>2021</v>
      </c>
    </row>
    <row r="455" spans="1:12" x14ac:dyDescent="0.25">
      <c r="A455" t="s">
        <v>1011</v>
      </c>
      <c r="B455" t="s">
        <v>25</v>
      </c>
      <c r="C455" t="s">
        <v>989</v>
      </c>
      <c r="D455">
        <v>23</v>
      </c>
      <c r="K455" t="s">
        <v>63</v>
      </c>
      <c r="L455" t="str">
        <f t="shared" si="7"/>
        <v>2021</v>
      </c>
    </row>
    <row r="456" spans="1:12" x14ac:dyDescent="0.25">
      <c r="A456" t="s">
        <v>2881</v>
      </c>
      <c r="B456" t="s">
        <v>239</v>
      </c>
      <c r="C456" t="s">
        <v>2859</v>
      </c>
      <c r="D456">
        <v>23</v>
      </c>
      <c r="K456" t="s">
        <v>47</v>
      </c>
      <c r="L456" t="str">
        <f t="shared" si="7"/>
        <v>2021</v>
      </c>
    </row>
    <row r="457" spans="1:12" x14ac:dyDescent="0.25">
      <c r="A457" t="s">
        <v>1871</v>
      </c>
      <c r="B457" t="s">
        <v>32</v>
      </c>
      <c r="C457" t="s">
        <v>1849</v>
      </c>
      <c r="D457">
        <v>23</v>
      </c>
      <c r="K457" t="s">
        <v>47</v>
      </c>
      <c r="L457" t="str">
        <f t="shared" si="7"/>
        <v>2021</v>
      </c>
    </row>
    <row r="458" spans="1:12" x14ac:dyDescent="0.25">
      <c r="A458" t="s">
        <v>1072</v>
      </c>
      <c r="B458" t="s">
        <v>172</v>
      </c>
      <c r="C458" t="s">
        <v>1050</v>
      </c>
      <c r="D458">
        <v>23</v>
      </c>
      <c r="K458" t="s">
        <v>103</v>
      </c>
      <c r="L458" t="str">
        <f t="shared" si="7"/>
        <v>2022</v>
      </c>
    </row>
    <row r="459" spans="1:12" x14ac:dyDescent="0.25">
      <c r="A459" t="s">
        <v>3006</v>
      </c>
      <c r="B459" t="s">
        <v>172</v>
      </c>
      <c r="C459" t="s">
        <v>2984</v>
      </c>
      <c r="D459">
        <v>23</v>
      </c>
      <c r="K459" t="s">
        <v>15</v>
      </c>
      <c r="L459" t="str">
        <f t="shared" si="7"/>
        <v>2022</v>
      </c>
    </row>
    <row r="460" spans="1:12" x14ac:dyDescent="0.25">
      <c r="A460" t="s">
        <v>2942</v>
      </c>
      <c r="B460" t="s">
        <v>172</v>
      </c>
      <c r="C460" t="s">
        <v>2920</v>
      </c>
      <c r="D460">
        <v>23</v>
      </c>
      <c r="K460" t="s">
        <v>63</v>
      </c>
      <c r="L460" t="str">
        <f t="shared" si="7"/>
        <v>2022</v>
      </c>
    </row>
    <row r="461" spans="1:12" x14ac:dyDescent="0.25">
      <c r="A461" t="s">
        <v>1132</v>
      </c>
      <c r="B461" t="s">
        <v>197</v>
      </c>
      <c r="C461" t="s">
        <v>2981</v>
      </c>
      <c r="D461">
        <v>23</v>
      </c>
      <c r="K461" t="s">
        <v>103</v>
      </c>
      <c r="L461" t="str">
        <f t="shared" si="7"/>
        <v>2022</v>
      </c>
    </row>
    <row r="462" spans="1:12" x14ac:dyDescent="0.25">
      <c r="A462" t="s">
        <v>146</v>
      </c>
      <c r="B462" t="s">
        <v>147</v>
      </c>
      <c r="C462" t="s">
        <v>13</v>
      </c>
      <c r="D462">
        <v>24</v>
      </c>
      <c r="E462" t="s">
        <v>148</v>
      </c>
      <c r="F462" t="s">
        <v>149</v>
      </c>
      <c r="G462" t="s">
        <v>150</v>
      </c>
      <c r="H462" t="s">
        <v>151</v>
      </c>
      <c r="I462" t="s">
        <v>152</v>
      </c>
      <c r="J462" t="s">
        <v>153</v>
      </c>
      <c r="K462" t="s">
        <v>122</v>
      </c>
      <c r="L462" t="str">
        <f t="shared" si="7"/>
        <v>2015</v>
      </c>
    </row>
    <row r="463" spans="1:12" x14ac:dyDescent="0.25">
      <c r="A463" t="s">
        <v>2024</v>
      </c>
      <c r="B463" t="s">
        <v>182</v>
      </c>
      <c r="C463" t="s">
        <v>1910</v>
      </c>
      <c r="D463">
        <v>24</v>
      </c>
      <c r="E463" t="s">
        <v>2025</v>
      </c>
      <c r="F463" t="s">
        <v>465</v>
      </c>
      <c r="G463" t="s">
        <v>2026</v>
      </c>
      <c r="H463" t="s">
        <v>1929</v>
      </c>
      <c r="I463" t="s">
        <v>1931</v>
      </c>
      <c r="K463" t="s">
        <v>55</v>
      </c>
      <c r="L463" t="str">
        <f t="shared" si="7"/>
        <v>2015</v>
      </c>
    </row>
    <row r="464" spans="1:12" x14ac:dyDescent="0.25">
      <c r="A464" t="s">
        <v>1274</v>
      </c>
      <c r="B464" t="s">
        <v>124</v>
      </c>
      <c r="C464" t="s">
        <v>1171</v>
      </c>
      <c r="D464">
        <v>24</v>
      </c>
      <c r="E464" t="s">
        <v>1275</v>
      </c>
      <c r="F464" t="s">
        <v>1276</v>
      </c>
      <c r="G464" t="s">
        <v>1277</v>
      </c>
      <c r="H464" t="s">
        <v>1278</v>
      </c>
      <c r="I464" t="s">
        <v>1279</v>
      </c>
      <c r="K464" t="s">
        <v>38</v>
      </c>
      <c r="L464" t="str">
        <f t="shared" si="7"/>
        <v>2015</v>
      </c>
    </row>
    <row r="465" spans="1:12" x14ac:dyDescent="0.25">
      <c r="A465" t="s">
        <v>463</v>
      </c>
      <c r="B465" t="s">
        <v>85</v>
      </c>
      <c r="C465" t="s">
        <v>365</v>
      </c>
      <c r="D465">
        <v>24</v>
      </c>
      <c r="E465" t="s">
        <v>464</v>
      </c>
      <c r="F465" t="s">
        <v>465</v>
      </c>
      <c r="G465" t="s">
        <v>466</v>
      </c>
      <c r="H465" t="s">
        <v>467</v>
      </c>
      <c r="I465" t="s">
        <v>468</v>
      </c>
      <c r="K465" t="s">
        <v>38</v>
      </c>
      <c r="L465" t="str">
        <f t="shared" si="7"/>
        <v>2016</v>
      </c>
    </row>
    <row r="466" spans="1:12" x14ac:dyDescent="0.25">
      <c r="A466" t="s">
        <v>2304</v>
      </c>
      <c r="B466" t="s">
        <v>43</v>
      </c>
      <c r="C466" t="s">
        <v>2186</v>
      </c>
      <c r="D466">
        <v>24</v>
      </c>
      <c r="E466" t="s">
        <v>2305</v>
      </c>
      <c r="F466">
        <v>45155</v>
      </c>
      <c r="G466">
        <v>45153</v>
      </c>
      <c r="H466" t="s">
        <v>2306</v>
      </c>
      <c r="I466" t="s">
        <v>2307</v>
      </c>
      <c r="J466" t="s">
        <v>2308</v>
      </c>
      <c r="K466" t="s">
        <v>23</v>
      </c>
      <c r="L466" t="str">
        <f t="shared" si="7"/>
        <v>2016</v>
      </c>
    </row>
    <row r="467" spans="1:12" x14ac:dyDescent="0.25">
      <c r="A467" t="s">
        <v>1549</v>
      </c>
      <c r="B467" t="s">
        <v>214</v>
      </c>
      <c r="C467" t="s">
        <v>1444</v>
      </c>
      <c r="D467">
        <v>24</v>
      </c>
      <c r="E467" t="s">
        <v>1550</v>
      </c>
      <c r="F467" t="s">
        <v>1551</v>
      </c>
      <c r="G467" t="s">
        <v>1552</v>
      </c>
      <c r="H467" t="s">
        <v>1553</v>
      </c>
      <c r="I467" t="s">
        <v>1554</v>
      </c>
      <c r="K467" t="s">
        <v>212</v>
      </c>
      <c r="L467" t="str">
        <f t="shared" si="7"/>
        <v>2016</v>
      </c>
    </row>
    <row r="468" spans="1:12" x14ac:dyDescent="0.25">
      <c r="A468" t="s">
        <v>727</v>
      </c>
      <c r="B468" t="s">
        <v>17</v>
      </c>
      <c r="C468" t="s">
        <v>641</v>
      </c>
      <c r="D468">
        <v>24</v>
      </c>
      <c r="E468" t="s">
        <v>728</v>
      </c>
      <c r="F468" t="s">
        <v>729</v>
      </c>
      <c r="G468" t="s">
        <v>132</v>
      </c>
      <c r="H468" t="s">
        <v>133</v>
      </c>
      <c r="I468" t="s">
        <v>730</v>
      </c>
      <c r="K468" t="s">
        <v>55</v>
      </c>
      <c r="L468" t="str">
        <f t="shared" si="7"/>
        <v>2017</v>
      </c>
    </row>
    <row r="469" spans="1:12" x14ac:dyDescent="0.25">
      <c r="A469" t="s">
        <v>2601</v>
      </c>
      <c r="B469" t="s">
        <v>172</v>
      </c>
      <c r="C469" t="s">
        <v>2497</v>
      </c>
      <c r="D469">
        <v>24</v>
      </c>
      <c r="E469" t="s">
        <v>2602</v>
      </c>
      <c r="F469" t="s">
        <v>2603</v>
      </c>
      <c r="G469" t="s">
        <v>2604</v>
      </c>
      <c r="H469" t="s">
        <v>2605</v>
      </c>
      <c r="I469" t="s">
        <v>2606</v>
      </c>
      <c r="J469" t="s">
        <v>605</v>
      </c>
      <c r="K469" t="s">
        <v>38</v>
      </c>
      <c r="L469" t="str">
        <f t="shared" si="7"/>
        <v>2017</v>
      </c>
    </row>
    <row r="470" spans="1:12" x14ac:dyDescent="0.25">
      <c r="A470" t="s">
        <v>1750</v>
      </c>
      <c r="B470" t="s">
        <v>57</v>
      </c>
      <c r="C470" t="s">
        <v>1727</v>
      </c>
      <c r="D470">
        <v>24</v>
      </c>
      <c r="K470" t="s">
        <v>23</v>
      </c>
      <c r="L470" t="str">
        <f t="shared" si="7"/>
        <v>2017</v>
      </c>
    </row>
    <row r="471" spans="1:12" x14ac:dyDescent="0.25">
      <c r="A471" t="s">
        <v>889</v>
      </c>
      <c r="B471" t="s">
        <v>43</v>
      </c>
      <c r="C471" t="s">
        <v>866</v>
      </c>
      <c r="D471">
        <v>24</v>
      </c>
      <c r="K471" t="s">
        <v>23</v>
      </c>
      <c r="L471" t="str">
        <f t="shared" si="7"/>
        <v>2018</v>
      </c>
    </row>
    <row r="472" spans="1:12" x14ac:dyDescent="0.25">
      <c r="A472" t="s">
        <v>2821</v>
      </c>
      <c r="B472" t="s">
        <v>78</v>
      </c>
      <c r="C472" t="s">
        <v>2798</v>
      </c>
      <c r="D472">
        <v>24</v>
      </c>
      <c r="K472" t="s">
        <v>38</v>
      </c>
      <c r="L472" t="str">
        <f t="shared" si="7"/>
        <v>2018</v>
      </c>
    </row>
    <row r="473" spans="1:12" x14ac:dyDescent="0.25">
      <c r="A473" t="s">
        <v>1811</v>
      </c>
      <c r="B473" t="s">
        <v>25</v>
      </c>
      <c r="C473" t="s">
        <v>1788</v>
      </c>
      <c r="D473">
        <v>24</v>
      </c>
      <c r="K473" t="s">
        <v>55</v>
      </c>
      <c r="L473" t="str">
        <f t="shared" si="7"/>
        <v>2018</v>
      </c>
    </row>
    <row r="474" spans="1:12" x14ac:dyDescent="0.25">
      <c r="A474" t="s">
        <v>951</v>
      </c>
      <c r="B474" t="s">
        <v>65</v>
      </c>
      <c r="C474" t="s">
        <v>928</v>
      </c>
      <c r="D474">
        <v>24</v>
      </c>
      <c r="K474" t="s">
        <v>122</v>
      </c>
      <c r="L474" t="str">
        <f t="shared" si="7"/>
        <v>2021</v>
      </c>
    </row>
    <row r="475" spans="1:12" x14ac:dyDescent="0.25">
      <c r="A475" t="s">
        <v>1012</v>
      </c>
      <c r="B475" t="s">
        <v>25</v>
      </c>
      <c r="C475" t="s">
        <v>989</v>
      </c>
      <c r="D475">
        <v>24</v>
      </c>
      <c r="K475" t="s">
        <v>38</v>
      </c>
      <c r="L475" t="str">
        <f t="shared" si="7"/>
        <v>2021</v>
      </c>
    </row>
    <row r="476" spans="1:12" x14ac:dyDescent="0.25">
      <c r="A476" t="s">
        <v>2882</v>
      </c>
      <c r="B476" t="s">
        <v>2982</v>
      </c>
      <c r="C476" t="s">
        <v>2859</v>
      </c>
      <c r="D476">
        <v>24</v>
      </c>
      <c r="K476" t="s">
        <v>212</v>
      </c>
      <c r="L476" t="str">
        <f t="shared" si="7"/>
        <v>2021</v>
      </c>
    </row>
    <row r="477" spans="1:12" x14ac:dyDescent="0.25">
      <c r="A477" t="s">
        <v>1872</v>
      </c>
      <c r="B477" t="s">
        <v>172</v>
      </c>
      <c r="C477" t="s">
        <v>1849</v>
      </c>
      <c r="D477">
        <v>24</v>
      </c>
      <c r="K477" t="s">
        <v>38</v>
      </c>
      <c r="L477" t="str">
        <f t="shared" si="7"/>
        <v>2021</v>
      </c>
    </row>
    <row r="478" spans="1:12" x14ac:dyDescent="0.25">
      <c r="A478" t="s">
        <v>1073</v>
      </c>
      <c r="B478" t="s">
        <v>172</v>
      </c>
      <c r="C478" t="s">
        <v>1050</v>
      </c>
      <c r="D478">
        <v>24</v>
      </c>
      <c r="K478" t="s">
        <v>55</v>
      </c>
      <c r="L478" t="str">
        <f t="shared" si="7"/>
        <v>2022</v>
      </c>
    </row>
    <row r="479" spans="1:12" x14ac:dyDescent="0.25">
      <c r="A479" t="s">
        <v>3007</v>
      </c>
      <c r="B479" t="s">
        <v>172</v>
      </c>
      <c r="C479" t="s">
        <v>2984</v>
      </c>
      <c r="D479">
        <v>24</v>
      </c>
      <c r="K479" t="s">
        <v>38</v>
      </c>
      <c r="L479" t="str">
        <f t="shared" si="7"/>
        <v>2022</v>
      </c>
    </row>
    <row r="480" spans="1:12" x14ac:dyDescent="0.25">
      <c r="A480" t="s">
        <v>2943</v>
      </c>
      <c r="B480" t="s">
        <v>25</v>
      </c>
      <c r="C480" t="s">
        <v>2920</v>
      </c>
      <c r="D480">
        <v>24</v>
      </c>
      <c r="K480" t="s">
        <v>23</v>
      </c>
      <c r="L480" t="str">
        <f t="shared" si="7"/>
        <v>2022</v>
      </c>
    </row>
    <row r="481" spans="1:12" x14ac:dyDescent="0.25">
      <c r="A481" t="s">
        <v>1133</v>
      </c>
      <c r="B481" t="s">
        <v>25</v>
      </c>
      <c r="C481" t="s">
        <v>2981</v>
      </c>
      <c r="D481">
        <v>24</v>
      </c>
      <c r="K481" t="s">
        <v>212</v>
      </c>
      <c r="L481" t="str">
        <f t="shared" si="7"/>
        <v>2022</v>
      </c>
    </row>
    <row r="482" spans="1:12" x14ac:dyDescent="0.25">
      <c r="A482" t="s">
        <v>154</v>
      </c>
      <c r="B482" t="s">
        <v>2982</v>
      </c>
      <c r="C482" t="s">
        <v>13</v>
      </c>
      <c r="D482">
        <v>25</v>
      </c>
      <c r="E482" t="s">
        <v>155</v>
      </c>
      <c r="F482">
        <v>9</v>
      </c>
      <c r="G482">
        <v>18</v>
      </c>
      <c r="H482">
        <v>24</v>
      </c>
      <c r="I482">
        <v>72</v>
      </c>
      <c r="J482">
        <v>84</v>
      </c>
      <c r="K482" t="s">
        <v>103</v>
      </c>
      <c r="L482" t="str">
        <f t="shared" si="7"/>
        <v>2015</v>
      </c>
    </row>
    <row r="483" spans="1:12" x14ac:dyDescent="0.25">
      <c r="A483" t="s">
        <v>2027</v>
      </c>
      <c r="B483" t="s">
        <v>32</v>
      </c>
      <c r="C483" t="s">
        <v>1910</v>
      </c>
      <c r="D483">
        <v>25</v>
      </c>
      <c r="E483" t="s">
        <v>2028</v>
      </c>
      <c r="F483">
        <v>6</v>
      </c>
      <c r="G483">
        <v>7</v>
      </c>
      <c r="H483">
        <v>14</v>
      </c>
      <c r="I483">
        <v>20</v>
      </c>
      <c r="J483">
        <v>40</v>
      </c>
      <c r="K483" t="s">
        <v>47</v>
      </c>
      <c r="L483" t="str">
        <f t="shared" si="7"/>
        <v>2015</v>
      </c>
    </row>
    <row r="484" spans="1:12" x14ac:dyDescent="0.25">
      <c r="A484" t="s">
        <v>1280</v>
      </c>
      <c r="B484" t="s">
        <v>197</v>
      </c>
      <c r="C484" t="s">
        <v>1171</v>
      </c>
      <c r="D484">
        <v>25</v>
      </c>
      <c r="E484" t="s">
        <v>1281</v>
      </c>
      <c r="F484" t="s">
        <v>1282</v>
      </c>
      <c r="G484" t="s">
        <v>1283</v>
      </c>
      <c r="H484" t="s">
        <v>1284</v>
      </c>
      <c r="I484" t="s">
        <v>1285</v>
      </c>
      <c r="K484" t="s">
        <v>63</v>
      </c>
      <c r="L484" t="str">
        <f t="shared" si="7"/>
        <v>2015</v>
      </c>
    </row>
    <row r="485" spans="1:12" x14ac:dyDescent="0.25">
      <c r="A485" t="s">
        <v>469</v>
      </c>
      <c r="B485" t="s">
        <v>17</v>
      </c>
      <c r="C485" t="s">
        <v>365</v>
      </c>
      <c r="D485">
        <v>25</v>
      </c>
      <c r="E485" t="s">
        <v>470</v>
      </c>
      <c r="F485">
        <v>180</v>
      </c>
      <c r="G485">
        <v>324</v>
      </c>
      <c r="H485">
        <v>585</v>
      </c>
      <c r="I485">
        <v>720</v>
      </c>
      <c r="K485" t="s">
        <v>103</v>
      </c>
      <c r="L485" t="str">
        <f t="shared" si="7"/>
        <v>2016</v>
      </c>
    </row>
    <row r="486" spans="1:12" x14ac:dyDescent="0.25">
      <c r="A486" t="s">
        <v>2309</v>
      </c>
      <c r="B486" t="s">
        <v>49</v>
      </c>
      <c r="C486" t="s">
        <v>2186</v>
      </c>
      <c r="D486">
        <v>25</v>
      </c>
      <c r="E486" t="s">
        <v>2310</v>
      </c>
      <c r="F486" t="s">
        <v>2311</v>
      </c>
      <c r="G486" t="s">
        <v>2312</v>
      </c>
      <c r="H486" t="s">
        <v>2313</v>
      </c>
      <c r="I486" t="s">
        <v>1535</v>
      </c>
      <c r="J486" t="s">
        <v>2314</v>
      </c>
      <c r="K486" t="s">
        <v>15</v>
      </c>
      <c r="L486" t="str">
        <f t="shared" si="7"/>
        <v>2016</v>
      </c>
    </row>
    <row r="487" spans="1:12" x14ac:dyDescent="0.25">
      <c r="A487" t="s">
        <v>1555</v>
      </c>
      <c r="B487" t="s">
        <v>172</v>
      </c>
      <c r="C487" t="s">
        <v>1444</v>
      </c>
      <c r="D487">
        <v>25</v>
      </c>
      <c r="E487" t="s">
        <v>1556</v>
      </c>
      <c r="F487">
        <v>18</v>
      </c>
      <c r="G487">
        <v>24</v>
      </c>
      <c r="H487">
        <v>36</v>
      </c>
      <c r="I487">
        <v>48</v>
      </c>
      <c r="K487" t="s">
        <v>15</v>
      </c>
      <c r="L487" t="str">
        <f t="shared" si="7"/>
        <v>2016</v>
      </c>
    </row>
    <row r="488" spans="1:12" x14ac:dyDescent="0.25">
      <c r="A488" t="s">
        <v>731</v>
      </c>
      <c r="B488" t="s">
        <v>2980</v>
      </c>
      <c r="C488" t="s">
        <v>641</v>
      </c>
      <c r="D488">
        <v>25</v>
      </c>
      <c r="E488" t="s">
        <v>732</v>
      </c>
      <c r="F488" t="s">
        <v>733</v>
      </c>
      <c r="G488" t="s">
        <v>734</v>
      </c>
      <c r="H488" t="s">
        <v>735</v>
      </c>
      <c r="I488" t="s">
        <v>736</v>
      </c>
      <c r="K488" t="s">
        <v>41</v>
      </c>
      <c r="L488" t="str">
        <f t="shared" si="7"/>
        <v>2017</v>
      </c>
    </row>
    <row r="489" spans="1:12" x14ac:dyDescent="0.25">
      <c r="A489" t="s">
        <v>2607</v>
      </c>
      <c r="B489" t="s">
        <v>172</v>
      </c>
      <c r="C489" t="s">
        <v>2497</v>
      </c>
      <c r="D489">
        <v>25</v>
      </c>
      <c r="E489" t="s">
        <v>2608</v>
      </c>
      <c r="F489" t="s">
        <v>2609</v>
      </c>
      <c r="G489" t="s">
        <v>2610</v>
      </c>
      <c r="H489" t="s">
        <v>2611</v>
      </c>
      <c r="I489" t="s">
        <v>2612</v>
      </c>
      <c r="J489" t="s">
        <v>2613</v>
      </c>
      <c r="K489" t="s">
        <v>63</v>
      </c>
      <c r="L489" t="str">
        <f t="shared" si="7"/>
        <v>2017</v>
      </c>
    </row>
    <row r="490" spans="1:12" x14ac:dyDescent="0.25">
      <c r="A490" t="s">
        <v>1751</v>
      </c>
      <c r="B490" t="s">
        <v>137</v>
      </c>
      <c r="C490" t="s">
        <v>1727</v>
      </c>
      <c r="D490">
        <v>25</v>
      </c>
      <c r="K490" t="s">
        <v>47</v>
      </c>
      <c r="L490" t="str">
        <f t="shared" si="7"/>
        <v>2017</v>
      </c>
    </row>
    <row r="491" spans="1:12" x14ac:dyDescent="0.25">
      <c r="A491" t="s">
        <v>890</v>
      </c>
      <c r="B491" t="s">
        <v>137</v>
      </c>
      <c r="C491" t="s">
        <v>866</v>
      </c>
      <c r="D491">
        <v>25</v>
      </c>
      <c r="K491" t="s">
        <v>103</v>
      </c>
      <c r="L491" t="str">
        <f t="shared" si="7"/>
        <v>2018</v>
      </c>
    </row>
    <row r="492" spans="1:12" x14ac:dyDescent="0.25">
      <c r="A492" t="s">
        <v>2822</v>
      </c>
      <c r="B492" t="s">
        <v>172</v>
      </c>
      <c r="C492" t="s">
        <v>2798</v>
      </c>
      <c r="D492">
        <v>25</v>
      </c>
      <c r="K492" t="s">
        <v>103</v>
      </c>
      <c r="L492" t="str">
        <f t="shared" si="7"/>
        <v>2018</v>
      </c>
    </row>
    <row r="493" spans="1:12" x14ac:dyDescent="0.25">
      <c r="A493" t="s">
        <v>1812</v>
      </c>
      <c r="B493" t="s">
        <v>2982</v>
      </c>
      <c r="C493" t="s">
        <v>1788</v>
      </c>
      <c r="D493">
        <v>25</v>
      </c>
      <c r="K493" t="s">
        <v>15</v>
      </c>
      <c r="L493" t="str">
        <f t="shared" si="7"/>
        <v>2018</v>
      </c>
    </row>
    <row r="494" spans="1:12" x14ac:dyDescent="0.25">
      <c r="A494" t="s">
        <v>952</v>
      </c>
      <c r="B494" t="s">
        <v>182</v>
      </c>
      <c r="C494" t="s">
        <v>928</v>
      </c>
      <c r="D494">
        <v>25</v>
      </c>
      <c r="K494" t="s">
        <v>103</v>
      </c>
      <c r="L494" t="str">
        <f t="shared" si="7"/>
        <v>2021</v>
      </c>
    </row>
    <row r="495" spans="1:12" x14ac:dyDescent="0.25">
      <c r="A495" t="s">
        <v>1013</v>
      </c>
      <c r="B495" t="s">
        <v>85</v>
      </c>
      <c r="C495" t="s">
        <v>989</v>
      </c>
      <c r="D495">
        <v>25</v>
      </c>
      <c r="K495" t="s">
        <v>47</v>
      </c>
      <c r="L495" t="str">
        <f t="shared" si="7"/>
        <v>2021</v>
      </c>
    </row>
    <row r="496" spans="1:12" x14ac:dyDescent="0.25">
      <c r="A496" t="s">
        <v>2883</v>
      </c>
      <c r="B496" t="s">
        <v>137</v>
      </c>
      <c r="C496" t="s">
        <v>2859</v>
      </c>
      <c r="D496">
        <v>25</v>
      </c>
      <c r="K496" t="s">
        <v>15</v>
      </c>
      <c r="L496" t="str">
        <f t="shared" si="7"/>
        <v>2021</v>
      </c>
    </row>
    <row r="497" spans="1:12" x14ac:dyDescent="0.25">
      <c r="A497" t="s">
        <v>1873</v>
      </c>
      <c r="B497" t="s">
        <v>57</v>
      </c>
      <c r="C497" t="s">
        <v>1849</v>
      </c>
      <c r="D497">
        <v>25</v>
      </c>
      <c r="K497" t="s">
        <v>47</v>
      </c>
      <c r="L497" t="str">
        <f t="shared" si="7"/>
        <v>2021</v>
      </c>
    </row>
    <row r="498" spans="1:12" x14ac:dyDescent="0.25">
      <c r="A498" t="s">
        <v>1074</v>
      </c>
      <c r="B498" t="s">
        <v>172</v>
      </c>
      <c r="C498" t="s">
        <v>1050</v>
      </c>
      <c r="D498">
        <v>25</v>
      </c>
      <c r="K498" t="s">
        <v>103</v>
      </c>
      <c r="L498" t="str">
        <f t="shared" si="7"/>
        <v>2022</v>
      </c>
    </row>
    <row r="499" spans="1:12" x14ac:dyDescent="0.25">
      <c r="A499" t="s">
        <v>3008</v>
      </c>
      <c r="B499" t="s">
        <v>43</v>
      </c>
      <c r="C499" t="s">
        <v>2984</v>
      </c>
      <c r="D499">
        <v>25</v>
      </c>
      <c r="K499" t="s">
        <v>41</v>
      </c>
      <c r="L499" t="str">
        <f t="shared" si="7"/>
        <v>2022</v>
      </c>
    </row>
    <row r="500" spans="1:12" x14ac:dyDescent="0.25">
      <c r="A500" t="s">
        <v>2944</v>
      </c>
      <c r="B500" t="s">
        <v>2982</v>
      </c>
      <c r="C500" t="s">
        <v>2920</v>
      </c>
      <c r="D500">
        <v>25</v>
      </c>
      <c r="K500" t="s">
        <v>63</v>
      </c>
      <c r="L500" t="str">
        <f t="shared" si="7"/>
        <v>2022</v>
      </c>
    </row>
    <row r="501" spans="1:12" x14ac:dyDescent="0.25">
      <c r="A501" t="s">
        <v>1134</v>
      </c>
      <c r="B501" t="s">
        <v>25</v>
      </c>
      <c r="C501" t="s">
        <v>2981</v>
      </c>
      <c r="D501">
        <v>25</v>
      </c>
      <c r="K501" t="s">
        <v>103</v>
      </c>
      <c r="L501" t="str">
        <f t="shared" si="7"/>
        <v>2022</v>
      </c>
    </row>
    <row r="502" spans="1:12" x14ac:dyDescent="0.25">
      <c r="A502" t="s">
        <v>156</v>
      </c>
      <c r="B502" t="s">
        <v>157</v>
      </c>
      <c r="C502" t="s">
        <v>13</v>
      </c>
      <c r="D502">
        <v>26</v>
      </c>
      <c r="E502" t="s">
        <v>158</v>
      </c>
      <c r="F502" t="s">
        <v>159</v>
      </c>
      <c r="G502" t="s">
        <v>160</v>
      </c>
      <c r="H502" t="s">
        <v>161</v>
      </c>
      <c r="I502" t="s">
        <v>162</v>
      </c>
      <c r="J502" t="s">
        <v>163</v>
      </c>
      <c r="K502" t="s">
        <v>23</v>
      </c>
      <c r="L502" t="str">
        <f t="shared" si="7"/>
        <v>2015</v>
      </c>
    </row>
    <row r="503" spans="1:12" x14ac:dyDescent="0.25">
      <c r="A503" t="s">
        <v>2029</v>
      </c>
      <c r="B503" t="s">
        <v>25</v>
      </c>
      <c r="C503" t="s">
        <v>1910</v>
      </c>
      <c r="D503">
        <v>26</v>
      </c>
      <c r="E503" t="s">
        <v>2030</v>
      </c>
      <c r="F503" t="s">
        <v>2031</v>
      </c>
      <c r="G503" t="s">
        <v>2032</v>
      </c>
      <c r="H503" t="s">
        <v>2033</v>
      </c>
      <c r="I503" t="s">
        <v>2034</v>
      </c>
      <c r="K503" t="s">
        <v>122</v>
      </c>
      <c r="L503" t="str">
        <f t="shared" si="7"/>
        <v>2015</v>
      </c>
    </row>
    <row r="504" spans="1:12" x14ac:dyDescent="0.25">
      <c r="A504" t="s">
        <v>1286</v>
      </c>
      <c r="B504" t="s">
        <v>182</v>
      </c>
      <c r="C504" t="s">
        <v>1171</v>
      </c>
      <c r="D504">
        <v>26</v>
      </c>
      <c r="E504" t="s">
        <v>1287</v>
      </c>
      <c r="F504" t="s">
        <v>1288</v>
      </c>
      <c r="G504" t="s">
        <v>1289</v>
      </c>
      <c r="H504" t="s">
        <v>547</v>
      </c>
      <c r="I504" t="s">
        <v>1290</v>
      </c>
      <c r="K504" t="s">
        <v>38</v>
      </c>
      <c r="L504" t="str">
        <f t="shared" si="7"/>
        <v>2015</v>
      </c>
    </row>
    <row r="505" spans="1:12" x14ac:dyDescent="0.25">
      <c r="A505" t="s">
        <v>471</v>
      </c>
      <c r="B505" t="s">
        <v>78</v>
      </c>
      <c r="C505" t="s">
        <v>365</v>
      </c>
      <c r="D505">
        <v>26</v>
      </c>
      <c r="E505" t="s">
        <v>472</v>
      </c>
      <c r="F505" t="s">
        <v>473</v>
      </c>
      <c r="G505" t="s">
        <v>474</v>
      </c>
      <c r="H505" t="s">
        <v>475</v>
      </c>
      <c r="I505" t="s">
        <v>476</v>
      </c>
      <c r="K505" t="s">
        <v>23</v>
      </c>
      <c r="L505" t="str">
        <f t="shared" si="7"/>
        <v>2016</v>
      </c>
    </row>
    <row r="506" spans="1:12" x14ac:dyDescent="0.25">
      <c r="A506" t="s">
        <v>2315</v>
      </c>
      <c r="B506" t="s">
        <v>239</v>
      </c>
      <c r="C506" t="s">
        <v>2186</v>
      </c>
      <c r="D506">
        <v>26</v>
      </c>
      <c r="E506" t="s">
        <v>2316</v>
      </c>
      <c r="F506" t="s">
        <v>2317</v>
      </c>
      <c r="G506" t="s">
        <v>2318</v>
      </c>
      <c r="H506" t="s">
        <v>2319</v>
      </c>
      <c r="I506" t="s">
        <v>2320</v>
      </c>
      <c r="J506" t="s">
        <v>2321</v>
      </c>
      <c r="K506" t="s">
        <v>212</v>
      </c>
      <c r="L506" t="str">
        <f t="shared" si="7"/>
        <v>2016</v>
      </c>
    </row>
    <row r="507" spans="1:12" x14ac:dyDescent="0.25">
      <c r="A507" t="s">
        <v>1557</v>
      </c>
      <c r="B507" t="s">
        <v>307</v>
      </c>
      <c r="C507" t="s">
        <v>1444</v>
      </c>
      <c r="D507">
        <v>26</v>
      </c>
      <c r="E507" t="s">
        <v>1558</v>
      </c>
      <c r="F507" t="s">
        <v>1559</v>
      </c>
      <c r="G507" t="s">
        <v>1560</v>
      </c>
      <c r="H507" t="s">
        <v>1561</v>
      </c>
      <c r="I507" t="s">
        <v>1562</v>
      </c>
      <c r="K507" t="s">
        <v>55</v>
      </c>
      <c r="L507" t="str">
        <f t="shared" si="7"/>
        <v>2016</v>
      </c>
    </row>
    <row r="508" spans="1:12" x14ac:dyDescent="0.25">
      <c r="A508" t="s">
        <v>737</v>
      </c>
      <c r="B508" t="s">
        <v>124</v>
      </c>
      <c r="C508" t="s">
        <v>641</v>
      </c>
      <c r="D508">
        <v>26</v>
      </c>
      <c r="E508" t="s">
        <v>738</v>
      </c>
      <c r="F508" t="s">
        <v>739</v>
      </c>
      <c r="G508" t="s">
        <v>740</v>
      </c>
      <c r="H508" t="s">
        <v>741</v>
      </c>
      <c r="I508" t="s">
        <v>742</v>
      </c>
      <c r="K508" t="s">
        <v>38</v>
      </c>
      <c r="L508" t="str">
        <f t="shared" si="7"/>
        <v>2017</v>
      </c>
    </row>
    <row r="509" spans="1:12" x14ac:dyDescent="0.25">
      <c r="A509" t="s">
        <v>2614</v>
      </c>
      <c r="B509" t="s">
        <v>2982</v>
      </c>
      <c r="C509" t="s">
        <v>2497</v>
      </c>
      <c r="D509">
        <v>26</v>
      </c>
      <c r="E509" t="s">
        <v>2615</v>
      </c>
      <c r="F509" t="s">
        <v>2616</v>
      </c>
      <c r="G509" t="s">
        <v>2617</v>
      </c>
      <c r="H509" t="s">
        <v>2618</v>
      </c>
      <c r="I509" t="s">
        <v>2619</v>
      </c>
      <c r="J509" t="s">
        <v>2620</v>
      </c>
      <c r="K509" t="s">
        <v>23</v>
      </c>
      <c r="L509" t="str">
        <f t="shared" si="7"/>
        <v>2017</v>
      </c>
    </row>
    <row r="510" spans="1:12" x14ac:dyDescent="0.25">
      <c r="A510" t="s">
        <v>1752</v>
      </c>
      <c r="B510" t="s">
        <v>172</v>
      </c>
      <c r="C510" t="s">
        <v>1727</v>
      </c>
      <c r="D510">
        <v>26</v>
      </c>
      <c r="K510" t="s">
        <v>212</v>
      </c>
      <c r="L510" t="str">
        <f t="shared" si="7"/>
        <v>2017</v>
      </c>
    </row>
    <row r="511" spans="1:12" x14ac:dyDescent="0.25">
      <c r="A511" t="s">
        <v>891</v>
      </c>
      <c r="B511" t="s">
        <v>147</v>
      </c>
      <c r="C511" t="s">
        <v>866</v>
      </c>
      <c r="D511">
        <v>26</v>
      </c>
      <c r="K511" t="s">
        <v>38</v>
      </c>
      <c r="L511" t="str">
        <f t="shared" si="7"/>
        <v>2018</v>
      </c>
    </row>
    <row r="512" spans="1:12" x14ac:dyDescent="0.25">
      <c r="A512" t="s">
        <v>2823</v>
      </c>
      <c r="B512" t="s">
        <v>172</v>
      </c>
      <c r="C512" t="s">
        <v>2798</v>
      </c>
      <c r="D512">
        <v>26</v>
      </c>
      <c r="K512" t="s">
        <v>38</v>
      </c>
      <c r="L512" t="str">
        <f t="shared" si="7"/>
        <v>2018</v>
      </c>
    </row>
    <row r="513" spans="1:12" x14ac:dyDescent="0.25">
      <c r="A513" t="s">
        <v>1813</v>
      </c>
      <c r="B513" t="s">
        <v>17</v>
      </c>
      <c r="C513" t="s">
        <v>1788</v>
      </c>
      <c r="D513">
        <v>26</v>
      </c>
      <c r="K513" t="s">
        <v>38</v>
      </c>
      <c r="L513" t="str">
        <f t="shared" si="7"/>
        <v>2018</v>
      </c>
    </row>
    <row r="514" spans="1:12" x14ac:dyDescent="0.25">
      <c r="A514" t="s">
        <v>953</v>
      </c>
      <c r="B514" t="s">
        <v>2982</v>
      </c>
      <c r="C514" t="s">
        <v>928</v>
      </c>
      <c r="D514">
        <v>26</v>
      </c>
      <c r="K514" t="s">
        <v>212</v>
      </c>
      <c r="L514" t="str">
        <f t="shared" si="7"/>
        <v>2021</v>
      </c>
    </row>
    <row r="515" spans="1:12" x14ac:dyDescent="0.25">
      <c r="A515" t="s">
        <v>1014</v>
      </c>
      <c r="B515" t="s">
        <v>239</v>
      </c>
      <c r="C515" t="s">
        <v>989</v>
      </c>
      <c r="D515">
        <v>26</v>
      </c>
      <c r="K515" t="s">
        <v>23</v>
      </c>
      <c r="L515" t="str">
        <f t="shared" ref="L515:L578" si="8">IF(LEFT(A515,4)="June",MID(A515,6,4),MID(A515,5,4))</f>
        <v>2021</v>
      </c>
    </row>
    <row r="516" spans="1:12" x14ac:dyDescent="0.25">
      <c r="A516" t="s">
        <v>2884</v>
      </c>
      <c r="B516" t="s">
        <v>899</v>
      </c>
      <c r="C516" t="s">
        <v>2859</v>
      </c>
      <c r="D516">
        <v>26</v>
      </c>
      <c r="K516" t="s">
        <v>38</v>
      </c>
      <c r="L516" t="str">
        <f t="shared" si="8"/>
        <v>2021</v>
      </c>
    </row>
    <row r="517" spans="1:12" x14ac:dyDescent="0.25">
      <c r="A517" t="s">
        <v>1874</v>
      </c>
      <c r="B517" t="s">
        <v>147</v>
      </c>
      <c r="C517" t="s">
        <v>1849</v>
      </c>
      <c r="D517">
        <v>26</v>
      </c>
      <c r="K517" t="s">
        <v>55</v>
      </c>
      <c r="L517" t="str">
        <f t="shared" si="8"/>
        <v>2021</v>
      </c>
    </row>
    <row r="518" spans="1:12" x14ac:dyDescent="0.25">
      <c r="A518" t="s">
        <v>1075</v>
      </c>
      <c r="B518" t="s">
        <v>239</v>
      </c>
      <c r="C518" t="s">
        <v>1050</v>
      </c>
      <c r="D518">
        <v>26</v>
      </c>
      <c r="K518" t="s">
        <v>23</v>
      </c>
      <c r="L518" t="str">
        <f t="shared" si="8"/>
        <v>2022</v>
      </c>
    </row>
    <row r="519" spans="1:12" x14ac:dyDescent="0.25">
      <c r="A519" t="s">
        <v>3009</v>
      </c>
      <c r="B519" t="s">
        <v>17</v>
      </c>
      <c r="C519" t="s">
        <v>2984</v>
      </c>
      <c r="D519">
        <v>26</v>
      </c>
      <c r="K519" t="s">
        <v>55</v>
      </c>
      <c r="L519" t="str">
        <f t="shared" si="8"/>
        <v>2022</v>
      </c>
    </row>
    <row r="520" spans="1:12" x14ac:dyDescent="0.25">
      <c r="A520" t="s">
        <v>2945</v>
      </c>
      <c r="B520" t="s">
        <v>85</v>
      </c>
      <c r="C520" t="s">
        <v>2920</v>
      </c>
      <c r="D520">
        <v>26</v>
      </c>
      <c r="K520" t="s">
        <v>38</v>
      </c>
      <c r="L520" t="str">
        <f t="shared" si="8"/>
        <v>2022</v>
      </c>
    </row>
    <row r="521" spans="1:12" x14ac:dyDescent="0.25">
      <c r="A521" t="s">
        <v>1135</v>
      </c>
      <c r="B521" t="s">
        <v>172</v>
      </c>
      <c r="C521" t="s">
        <v>2981</v>
      </c>
      <c r="D521">
        <v>26</v>
      </c>
      <c r="K521" t="s">
        <v>23</v>
      </c>
      <c r="L521" t="str">
        <f t="shared" si="8"/>
        <v>2022</v>
      </c>
    </row>
    <row r="522" spans="1:12" x14ac:dyDescent="0.25">
      <c r="A522" t="s">
        <v>164</v>
      </c>
      <c r="B522" t="s">
        <v>17</v>
      </c>
      <c r="C522" t="s">
        <v>13</v>
      </c>
      <c r="D522">
        <v>27</v>
      </c>
      <c r="E522" t="s">
        <v>165</v>
      </c>
      <c r="F522" t="s">
        <v>166</v>
      </c>
      <c r="G522" t="s">
        <v>167</v>
      </c>
      <c r="H522" t="s">
        <v>168</v>
      </c>
      <c r="I522" t="s">
        <v>169</v>
      </c>
      <c r="J522" t="s">
        <v>170</v>
      </c>
      <c r="K522" t="s">
        <v>15</v>
      </c>
      <c r="L522" t="str">
        <f t="shared" si="8"/>
        <v>2015</v>
      </c>
    </row>
    <row r="523" spans="1:12" x14ac:dyDescent="0.25">
      <c r="A523" t="s">
        <v>2035</v>
      </c>
      <c r="B523" t="s">
        <v>182</v>
      </c>
      <c r="C523" t="s">
        <v>1910</v>
      </c>
      <c r="D523">
        <v>27</v>
      </c>
      <c r="E523" t="s">
        <v>2036</v>
      </c>
      <c r="F523">
        <v>1</v>
      </c>
      <c r="G523">
        <v>2</v>
      </c>
      <c r="H523">
        <v>3</v>
      </c>
      <c r="I523">
        <v>4</v>
      </c>
      <c r="K523" t="s">
        <v>103</v>
      </c>
      <c r="L523" t="str">
        <f t="shared" si="8"/>
        <v>2015</v>
      </c>
    </row>
    <row r="524" spans="1:12" x14ac:dyDescent="0.25">
      <c r="A524" t="s">
        <v>1291</v>
      </c>
      <c r="B524" t="s">
        <v>137</v>
      </c>
      <c r="C524" t="s">
        <v>1171</v>
      </c>
      <c r="D524">
        <v>27</v>
      </c>
      <c r="E524" t="s">
        <v>1292</v>
      </c>
      <c r="F524">
        <v>4</v>
      </c>
      <c r="G524">
        <v>5</v>
      </c>
      <c r="H524">
        <v>7</v>
      </c>
      <c r="I524">
        <v>12</v>
      </c>
      <c r="K524" t="s">
        <v>47</v>
      </c>
      <c r="L524" t="str">
        <f t="shared" si="8"/>
        <v>2015</v>
      </c>
    </row>
    <row r="525" spans="1:12" x14ac:dyDescent="0.25">
      <c r="A525" t="s">
        <v>477</v>
      </c>
      <c r="B525" t="s">
        <v>65</v>
      </c>
      <c r="C525" t="s">
        <v>365</v>
      </c>
      <c r="D525">
        <v>27</v>
      </c>
      <c r="E525" t="s">
        <v>478</v>
      </c>
      <c r="F525" t="s">
        <v>479</v>
      </c>
      <c r="G525" t="s">
        <v>480</v>
      </c>
      <c r="H525" t="s">
        <v>481</v>
      </c>
      <c r="I525" t="s">
        <v>482</v>
      </c>
      <c r="K525" t="s">
        <v>103</v>
      </c>
      <c r="L525" t="str">
        <f t="shared" si="8"/>
        <v>2016</v>
      </c>
    </row>
    <row r="526" spans="1:12" x14ac:dyDescent="0.25">
      <c r="A526" t="s">
        <v>2322</v>
      </c>
      <c r="B526" t="s">
        <v>147</v>
      </c>
      <c r="C526" t="s">
        <v>2186</v>
      </c>
      <c r="D526">
        <v>27</v>
      </c>
      <c r="E526" t="s">
        <v>2323</v>
      </c>
      <c r="F526" t="s">
        <v>2324</v>
      </c>
      <c r="G526" t="s">
        <v>99</v>
      </c>
      <c r="H526" t="s">
        <v>2325</v>
      </c>
      <c r="I526" t="s">
        <v>2326</v>
      </c>
      <c r="J526" t="s">
        <v>2327</v>
      </c>
      <c r="K526" t="s">
        <v>103</v>
      </c>
      <c r="L526" t="str">
        <f t="shared" si="8"/>
        <v>2016</v>
      </c>
    </row>
    <row r="527" spans="1:12" x14ac:dyDescent="0.25">
      <c r="A527" t="s">
        <v>1563</v>
      </c>
      <c r="B527" t="s">
        <v>172</v>
      </c>
      <c r="C527" t="s">
        <v>1444</v>
      </c>
      <c r="D527">
        <v>27</v>
      </c>
      <c r="E527" t="s">
        <v>1564</v>
      </c>
      <c r="F527" t="s">
        <v>1565</v>
      </c>
      <c r="G527" t="s">
        <v>1566</v>
      </c>
      <c r="H527" t="s">
        <v>1567</v>
      </c>
      <c r="I527" t="s">
        <v>1568</v>
      </c>
      <c r="K527" t="s">
        <v>41</v>
      </c>
      <c r="L527" t="str">
        <f t="shared" si="8"/>
        <v>2016</v>
      </c>
    </row>
    <row r="528" spans="1:12" x14ac:dyDescent="0.25">
      <c r="A528" t="s">
        <v>743</v>
      </c>
      <c r="B528" t="s">
        <v>32</v>
      </c>
      <c r="C528" t="s">
        <v>641</v>
      </c>
      <c r="D528">
        <v>27</v>
      </c>
      <c r="E528" t="s">
        <v>744</v>
      </c>
      <c r="F528" t="s">
        <v>745</v>
      </c>
      <c r="G528" t="s">
        <v>746</v>
      </c>
      <c r="H528" t="s">
        <v>747</v>
      </c>
      <c r="I528" t="s">
        <v>748</v>
      </c>
      <c r="J528" t="s">
        <v>749</v>
      </c>
      <c r="K528" t="s">
        <v>41</v>
      </c>
      <c r="L528" t="str">
        <f t="shared" si="8"/>
        <v>2017</v>
      </c>
    </row>
    <row r="529" spans="1:12" x14ac:dyDescent="0.25">
      <c r="A529" t="s">
        <v>2621</v>
      </c>
      <c r="B529" t="s">
        <v>222</v>
      </c>
      <c r="C529" t="s">
        <v>2497</v>
      </c>
      <c r="D529">
        <v>27</v>
      </c>
      <c r="E529" t="s">
        <v>2622</v>
      </c>
      <c r="F529" t="s">
        <v>2623</v>
      </c>
      <c r="G529" t="e">
        <v>#VALUE!</v>
      </c>
      <c r="H529" t="s">
        <v>2624</v>
      </c>
      <c r="I529" t="s">
        <v>2625</v>
      </c>
      <c r="J529" t="s">
        <v>2626</v>
      </c>
      <c r="K529" t="s">
        <v>63</v>
      </c>
      <c r="L529" t="str">
        <f t="shared" si="8"/>
        <v>2017</v>
      </c>
    </row>
    <row r="530" spans="1:12" x14ac:dyDescent="0.25">
      <c r="A530" t="s">
        <v>1753</v>
      </c>
      <c r="B530" t="s">
        <v>172</v>
      </c>
      <c r="C530" t="s">
        <v>1727</v>
      </c>
      <c r="D530">
        <v>27</v>
      </c>
      <c r="K530" t="s">
        <v>103</v>
      </c>
      <c r="L530" t="str">
        <f t="shared" si="8"/>
        <v>2017</v>
      </c>
    </row>
    <row r="531" spans="1:12" x14ac:dyDescent="0.25">
      <c r="A531" t="s">
        <v>892</v>
      </c>
      <c r="B531" t="s">
        <v>17</v>
      </c>
      <c r="C531" t="s">
        <v>866</v>
      </c>
      <c r="D531">
        <v>27</v>
      </c>
      <c r="K531" t="s">
        <v>103</v>
      </c>
      <c r="L531" t="str">
        <f t="shared" si="8"/>
        <v>2018</v>
      </c>
    </row>
    <row r="532" spans="1:12" x14ac:dyDescent="0.25">
      <c r="A532" t="s">
        <v>2824</v>
      </c>
      <c r="B532" t="s">
        <v>172</v>
      </c>
      <c r="C532" t="s">
        <v>2798</v>
      </c>
      <c r="D532">
        <v>27</v>
      </c>
      <c r="K532" t="s">
        <v>47</v>
      </c>
      <c r="L532" t="str">
        <f t="shared" si="8"/>
        <v>2018</v>
      </c>
    </row>
    <row r="533" spans="1:12" x14ac:dyDescent="0.25">
      <c r="A533" t="s">
        <v>1814</v>
      </c>
      <c r="B533" t="s">
        <v>214</v>
      </c>
      <c r="C533" t="s">
        <v>1788</v>
      </c>
      <c r="D533">
        <v>27</v>
      </c>
      <c r="K533" t="s">
        <v>63</v>
      </c>
      <c r="L533" t="str">
        <f t="shared" si="8"/>
        <v>2018</v>
      </c>
    </row>
    <row r="534" spans="1:12" x14ac:dyDescent="0.25">
      <c r="A534" t="s">
        <v>954</v>
      </c>
      <c r="B534" t="s">
        <v>32</v>
      </c>
      <c r="C534" t="s">
        <v>928</v>
      </c>
      <c r="D534">
        <v>27</v>
      </c>
      <c r="K534" t="s">
        <v>63</v>
      </c>
      <c r="L534" t="str">
        <f t="shared" si="8"/>
        <v>2021</v>
      </c>
    </row>
    <row r="535" spans="1:12" x14ac:dyDescent="0.25">
      <c r="A535" t="s">
        <v>1015</v>
      </c>
      <c r="B535" t="s">
        <v>137</v>
      </c>
      <c r="C535" t="s">
        <v>989</v>
      </c>
      <c r="D535">
        <v>27</v>
      </c>
      <c r="F535" s="3"/>
      <c r="G535" s="3"/>
      <c r="H535" s="3"/>
      <c r="K535" t="s">
        <v>63</v>
      </c>
      <c r="L535" t="str">
        <f t="shared" si="8"/>
        <v>2021</v>
      </c>
    </row>
    <row r="536" spans="1:12" x14ac:dyDescent="0.25">
      <c r="A536" t="s">
        <v>2885</v>
      </c>
      <c r="B536" t="s">
        <v>17</v>
      </c>
      <c r="C536" t="s">
        <v>2859</v>
      </c>
      <c r="D536">
        <v>27</v>
      </c>
      <c r="K536" t="s">
        <v>15</v>
      </c>
      <c r="L536" t="str">
        <f t="shared" si="8"/>
        <v>2021</v>
      </c>
    </row>
    <row r="537" spans="1:12" x14ac:dyDescent="0.25">
      <c r="A537" t="s">
        <v>1875</v>
      </c>
      <c r="B537" t="s">
        <v>239</v>
      </c>
      <c r="C537" t="s">
        <v>1849</v>
      </c>
      <c r="D537">
        <v>27</v>
      </c>
      <c r="K537" t="s">
        <v>47</v>
      </c>
      <c r="L537" t="str">
        <f t="shared" si="8"/>
        <v>2021</v>
      </c>
    </row>
    <row r="538" spans="1:12" x14ac:dyDescent="0.25">
      <c r="A538" t="s">
        <v>1076</v>
      </c>
      <c r="B538" t="s">
        <v>239</v>
      </c>
      <c r="C538" t="s">
        <v>1050</v>
      </c>
      <c r="D538">
        <v>27</v>
      </c>
      <c r="K538" t="s">
        <v>15</v>
      </c>
      <c r="L538" t="str">
        <f t="shared" si="8"/>
        <v>2022</v>
      </c>
    </row>
    <row r="539" spans="1:12" x14ac:dyDescent="0.25">
      <c r="A539" t="s">
        <v>3010</v>
      </c>
      <c r="B539" t="s">
        <v>432</v>
      </c>
      <c r="C539" t="s">
        <v>2984</v>
      </c>
      <c r="D539">
        <v>27</v>
      </c>
      <c r="K539" t="s">
        <v>103</v>
      </c>
      <c r="L539" t="str">
        <f t="shared" si="8"/>
        <v>2022</v>
      </c>
    </row>
    <row r="540" spans="1:12" x14ac:dyDescent="0.25">
      <c r="A540" t="s">
        <v>2946</v>
      </c>
      <c r="B540" t="s">
        <v>157</v>
      </c>
      <c r="C540" t="s">
        <v>2920</v>
      </c>
      <c r="D540">
        <v>27</v>
      </c>
      <c r="K540" t="s">
        <v>103</v>
      </c>
      <c r="L540" t="str">
        <f t="shared" si="8"/>
        <v>2022</v>
      </c>
    </row>
    <row r="541" spans="1:12" x14ac:dyDescent="0.25">
      <c r="A541" t="s">
        <v>1136</v>
      </c>
      <c r="B541" t="s">
        <v>17</v>
      </c>
      <c r="C541" t="s">
        <v>2981</v>
      </c>
      <c r="D541">
        <v>27</v>
      </c>
      <c r="K541" t="s">
        <v>47</v>
      </c>
      <c r="L541" t="str">
        <f t="shared" si="8"/>
        <v>2022</v>
      </c>
    </row>
    <row r="542" spans="1:12" x14ac:dyDescent="0.25">
      <c r="A542" t="s">
        <v>171</v>
      </c>
      <c r="B542" t="s">
        <v>172</v>
      </c>
      <c r="C542" t="s">
        <v>13</v>
      </c>
      <c r="D542">
        <v>28</v>
      </c>
      <c r="E542" t="s">
        <v>173</v>
      </c>
      <c r="F542">
        <v>2</v>
      </c>
      <c r="G542">
        <v>6</v>
      </c>
      <c r="H542">
        <v>8</v>
      </c>
      <c r="I542">
        <v>12</v>
      </c>
      <c r="J542">
        <v>18</v>
      </c>
      <c r="K542" t="s">
        <v>38</v>
      </c>
      <c r="L542" t="str">
        <f t="shared" si="8"/>
        <v>2015</v>
      </c>
    </row>
    <row r="543" spans="1:12" x14ac:dyDescent="0.25">
      <c r="A543" t="s">
        <v>2037</v>
      </c>
      <c r="B543" t="s">
        <v>239</v>
      </c>
      <c r="C543" t="s">
        <v>1910</v>
      </c>
      <c r="D543">
        <v>28</v>
      </c>
      <c r="E543" t="s">
        <v>2038</v>
      </c>
      <c r="F543">
        <v>160</v>
      </c>
      <c r="G543">
        <v>166</v>
      </c>
      <c r="H543">
        <v>270</v>
      </c>
      <c r="I543">
        <v>375</v>
      </c>
      <c r="K543" t="s">
        <v>38</v>
      </c>
      <c r="L543" t="str">
        <f t="shared" si="8"/>
        <v>2015</v>
      </c>
    </row>
    <row r="544" spans="1:12" x14ac:dyDescent="0.25">
      <c r="A544" t="s">
        <v>1293</v>
      </c>
      <c r="B544" t="s">
        <v>17</v>
      </c>
      <c r="C544" t="s">
        <v>1171</v>
      </c>
      <c r="D544">
        <v>28</v>
      </c>
      <c r="E544" t="s">
        <v>1294</v>
      </c>
      <c r="F544" t="s">
        <v>1295</v>
      </c>
      <c r="G544" t="s">
        <v>1296</v>
      </c>
      <c r="H544" t="s">
        <v>1297</v>
      </c>
      <c r="I544" t="s">
        <v>1298</v>
      </c>
      <c r="K544" t="s">
        <v>55</v>
      </c>
      <c r="L544" t="str">
        <f t="shared" si="8"/>
        <v>2015</v>
      </c>
    </row>
    <row r="545" spans="1:12" x14ac:dyDescent="0.25">
      <c r="A545" t="s">
        <v>483</v>
      </c>
      <c r="B545" t="s">
        <v>124</v>
      </c>
      <c r="C545" t="s">
        <v>365</v>
      </c>
      <c r="D545">
        <v>28</v>
      </c>
      <c r="E545" t="s">
        <v>484</v>
      </c>
      <c r="F545">
        <v>3.7</v>
      </c>
      <c r="G545">
        <v>5</v>
      </c>
      <c r="H545">
        <v>5.5</v>
      </c>
      <c r="I545">
        <v>7</v>
      </c>
      <c r="K545" t="s">
        <v>38</v>
      </c>
      <c r="L545" t="str">
        <f t="shared" si="8"/>
        <v>2016</v>
      </c>
    </row>
    <row r="546" spans="1:12" x14ac:dyDescent="0.25">
      <c r="A546" t="s">
        <v>2328</v>
      </c>
      <c r="B546" t="s">
        <v>32</v>
      </c>
      <c r="C546" t="s">
        <v>2186</v>
      </c>
      <c r="D546">
        <v>28</v>
      </c>
      <c r="E546" t="s">
        <v>2329</v>
      </c>
      <c r="F546" t="s">
        <v>2330</v>
      </c>
      <c r="G546" t="s">
        <v>219</v>
      </c>
      <c r="H546" t="s">
        <v>2331</v>
      </c>
      <c r="I546" t="s">
        <v>220</v>
      </c>
      <c r="J546" t="s">
        <v>2332</v>
      </c>
      <c r="K546" t="s">
        <v>212</v>
      </c>
      <c r="L546" t="str">
        <f t="shared" si="8"/>
        <v>2016</v>
      </c>
    </row>
    <row r="547" spans="1:12" x14ac:dyDescent="0.25">
      <c r="A547" t="s">
        <v>1569</v>
      </c>
      <c r="B547" t="s">
        <v>25</v>
      </c>
      <c r="C547" t="s">
        <v>1444</v>
      </c>
      <c r="D547">
        <v>28</v>
      </c>
      <c r="E547" t="s">
        <v>1570</v>
      </c>
      <c r="F547" t="s">
        <v>1571</v>
      </c>
      <c r="G547" t="s">
        <v>1572</v>
      </c>
      <c r="H547" t="s">
        <v>1573</v>
      </c>
      <c r="I547" t="s">
        <v>1574</v>
      </c>
      <c r="K547" t="s">
        <v>38</v>
      </c>
      <c r="L547" t="str">
        <f t="shared" si="8"/>
        <v>2016</v>
      </c>
    </row>
    <row r="548" spans="1:12" x14ac:dyDescent="0.25">
      <c r="A548" t="s">
        <v>750</v>
      </c>
      <c r="B548" t="s">
        <v>137</v>
      </c>
      <c r="C548" t="s">
        <v>641</v>
      </c>
      <c r="D548">
        <v>28</v>
      </c>
      <c r="E548" t="s">
        <v>751</v>
      </c>
      <c r="F548" s="3">
        <v>91.5</v>
      </c>
      <c r="G548" s="3">
        <v>94</v>
      </c>
      <c r="H548" s="3">
        <v>94.5</v>
      </c>
      <c r="I548" s="3">
        <v>94.8</v>
      </c>
      <c r="J548" s="3"/>
      <c r="K548" t="s">
        <v>38</v>
      </c>
      <c r="L548" t="str">
        <f t="shared" si="8"/>
        <v>2017</v>
      </c>
    </row>
    <row r="549" spans="1:12" x14ac:dyDescent="0.25">
      <c r="A549" t="s">
        <v>2627</v>
      </c>
      <c r="B549" t="s">
        <v>65</v>
      </c>
      <c r="C549" t="s">
        <v>2497</v>
      </c>
      <c r="D549">
        <v>28</v>
      </c>
      <c r="E549" t="s">
        <v>2628</v>
      </c>
      <c r="F549" t="s">
        <v>2629</v>
      </c>
      <c r="G549" t="s">
        <v>2630</v>
      </c>
      <c r="H549" t="s">
        <v>2631</v>
      </c>
      <c r="I549" t="s">
        <v>2632</v>
      </c>
      <c r="J549" t="s">
        <v>2633</v>
      </c>
      <c r="K549" t="s">
        <v>212</v>
      </c>
      <c r="L549" t="str">
        <f t="shared" si="8"/>
        <v>2017</v>
      </c>
    </row>
    <row r="550" spans="1:12" x14ac:dyDescent="0.25">
      <c r="A550" t="s">
        <v>1754</v>
      </c>
      <c r="B550" t="s">
        <v>17</v>
      </c>
      <c r="C550" t="s">
        <v>1727</v>
      </c>
      <c r="D550">
        <v>28</v>
      </c>
      <c r="K550" t="s">
        <v>38</v>
      </c>
      <c r="L550" t="str">
        <f t="shared" si="8"/>
        <v>2017</v>
      </c>
    </row>
    <row r="551" spans="1:12" x14ac:dyDescent="0.25">
      <c r="A551" t="s">
        <v>893</v>
      </c>
      <c r="B551" t="s">
        <v>32</v>
      </c>
      <c r="C551" t="s">
        <v>866</v>
      </c>
      <c r="D551">
        <v>28</v>
      </c>
      <c r="K551" t="s">
        <v>38</v>
      </c>
      <c r="L551" t="str">
        <f t="shared" si="8"/>
        <v>2018</v>
      </c>
    </row>
    <row r="552" spans="1:12" x14ac:dyDescent="0.25">
      <c r="A552" t="s">
        <v>2825</v>
      </c>
      <c r="B552" t="s">
        <v>17</v>
      </c>
      <c r="C552" t="s">
        <v>2798</v>
      </c>
      <c r="D552">
        <v>28</v>
      </c>
      <c r="K552" t="s">
        <v>55</v>
      </c>
      <c r="L552" t="str">
        <f t="shared" si="8"/>
        <v>2018</v>
      </c>
    </row>
    <row r="553" spans="1:12" x14ac:dyDescent="0.25">
      <c r="A553" t="s">
        <v>1815</v>
      </c>
      <c r="B553" t="s">
        <v>137</v>
      </c>
      <c r="C553" t="s">
        <v>1788</v>
      </c>
      <c r="D553">
        <v>28</v>
      </c>
      <c r="K553" t="s">
        <v>212</v>
      </c>
      <c r="L553" t="str">
        <f t="shared" si="8"/>
        <v>2018</v>
      </c>
    </row>
    <row r="554" spans="1:12" x14ac:dyDescent="0.25">
      <c r="A554" t="s">
        <v>955</v>
      </c>
      <c r="B554" t="s">
        <v>25</v>
      </c>
      <c r="C554" t="s">
        <v>928</v>
      </c>
      <c r="D554">
        <v>28</v>
      </c>
      <c r="K554" t="s">
        <v>38</v>
      </c>
      <c r="L554" t="str">
        <f t="shared" si="8"/>
        <v>2021</v>
      </c>
    </row>
    <row r="555" spans="1:12" x14ac:dyDescent="0.25">
      <c r="A555" t="s">
        <v>1016</v>
      </c>
      <c r="B555" t="s">
        <v>17</v>
      </c>
      <c r="C555" t="s">
        <v>989</v>
      </c>
      <c r="D555">
        <v>28</v>
      </c>
      <c r="F555" s="3"/>
      <c r="H555" s="3"/>
      <c r="I555" s="3"/>
      <c r="K555" t="s">
        <v>38</v>
      </c>
      <c r="L555" t="str">
        <f t="shared" si="8"/>
        <v>2021</v>
      </c>
    </row>
    <row r="556" spans="1:12" x14ac:dyDescent="0.25">
      <c r="A556" t="s">
        <v>2886</v>
      </c>
      <c r="B556" t="s">
        <v>307</v>
      </c>
      <c r="C556" t="s">
        <v>2859</v>
      </c>
      <c r="D556">
        <v>28</v>
      </c>
      <c r="K556" t="s">
        <v>212</v>
      </c>
      <c r="L556" t="str">
        <f t="shared" si="8"/>
        <v>2021</v>
      </c>
    </row>
    <row r="557" spans="1:12" x14ac:dyDescent="0.25">
      <c r="A557" t="s">
        <v>1876</v>
      </c>
      <c r="B557" t="s">
        <v>65</v>
      </c>
      <c r="C557" t="s">
        <v>1849</v>
      </c>
      <c r="D557">
        <v>28</v>
      </c>
      <c r="K557" t="s">
        <v>23</v>
      </c>
      <c r="L557" t="str">
        <f t="shared" si="8"/>
        <v>2021</v>
      </c>
    </row>
    <row r="558" spans="1:12" x14ac:dyDescent="0.25">
      <c r="A558" t="s">
        <v>1077</v>
      </c>
      <c r="B558" t="s">
        <v>432</v>
      </c>
      <c r="C558" t="s">
        <v>1050</v>
      </c>
      <c r="D558">
        <v>28</v>
      </c>
      <c r="K558" t="s">
        <v>122</v>
      </c>
      <c r="L558" t="str">
        <f t="shared" si="8"/>
        <v>2022</v>
      </c>
    </row>
    <row r="559" spans="1:12" x14ac:dyDescent="0.25">
      <c r="A559" t="s">
        <v>3011</v>
      </c>
      <c r="B559" t="s">
        <v>182</v>
      </c>
      <c r="C559" t="s">
        <v>2984</v>
      </c>
      <c r="D559">
        <v>28</v>
      </c>
      <c r="K559" t="s">
        <v>122</v>
      </c>
      <c r="L559" t="str">
        <f t="shared" si="8"/>
        <v>2022</v>
      </c>
    </row>
    <row r="560" spans="1:12" x14ac:dyDescent="0.25">
      <c r="A560" t="s">
        <v>2947</v>
      </c>
      <c r="B560" t="s">
        <v>25</v>
      </c>
      <c r="C560" t="s">
        <v>2920</v>
      </c>
      <c r="D560">
        <v>28</v>
      </c>
      <c r="K560" t="s">
        <v>38</v>
      </c>
      <c r="L560" t="str">
        <f t="shared" si="8"/>
        <v>2022</v>
      </c>
    </row>
    <row r="561" spans="1:12" x14ac:dyDescent="0.25">
      <c r="A561" t="s">
        <v>1137</v>
      </c>
      <c r="B561" t="s">
        <v>17</v>
      </c>
      <c r="C561" t="s">
        <v>2981</v>
      </c>
      <c r="D561">
        <v>28</v>
      </c>
      <c r="K561" t="s">
        <v>23</v>
      </c>
      <c r="L561" t="str">
        <f t="shared" si="8"/>
        <v>2022</v>
      </c>
    </row>
    <row r="562" spans="1:12" x14ac:dyDescent="0.25">
      <c r="A562" t="s">
        <v>174</v>
      </c>
      <c r="B562" t="s">
        <v>43</v>
      </c>
      <c r="C562" t="s">
        <v>13</v>
      </c>
      <c r="D562">
        <v>29</v>
      </c>
      <c r="E562" t="s">
        <v>175</v>
      </c>
      <c r="F562" t="s">
        <v>176</v>
      </c>
      <c r="G562" t="s">
        <v>177</v>
      </c>
      <c r="H562" t="s">
        <v>178</v>
      </c>
      <c r="I562" t="s">
        <v>179</v>
      </c>
      <c r="J562" t="s">
        <v>180</v>
      </c>
      <c r="K562" t="s">
        <v>103</v>
      </c>
      <c r="L562" t="str">
        <f t="shared" si="8"/>
        <v>2015</v>
      </c>
    </row>
    <row r="563" spans="1:12" x14ac:dyDescent="0.25">
      <c r="A563" t="s">
        <v>2039</v>
      </c>
      <c r="B563" t="s">
        <v>457</v>
      </c>
      <c r="C563" t="s">
        <v>1910</v>
      </c>
      <c r="D563">
        <v>29</v>
      </c>
      <c r="E563" t="s">
        <v>2040</v>
      </c>
      <c r="F563" t="s">
        <v>2041</v>
      </c>
      <c r="G563" t="s">
        <v>2042</v>
      </c>
      <c r="H563" t="s">
        <v>2043</v>
      </c>
      <c r="I563" t="s">
        <v>2044</v>
      </c>
      <c r="K563" t="s">
        <v>41</v>
      </c>
      <c r="L563" t="str">
        <f t="shared" si="8"/>
        <v>2015</v>
      </c>
    </row>
    <row r="564" spans="1:12" x14ac:dyDescent="0.25">
      <c r="A564" t="s">
        <v>1299</v>
      </c>
      <c r="B564" t="s">
        <v>32</v>
      </c>
      <c r="C564" t="s">
        <v>1171</v>
      </c>
      <c r="D564">
        <v>29</v>
      </c>
      <c r="E564" t="s">
        <v>1300</v>
      </c>
      <c r="F564" t="s">
        <v>1301</v>
      </c>
      <c r="G564" t="s">
        <v>1302</v>
      </c>
      <c r="H564" t="s">
        <v>1303</v>
      </c>
      <c r="I564" t="s">
        <v>1304</v>
      </c>
      <c r="J564" t="s">
        <v>1305</v>
      </c>
      <c r="K564" t="s">
        <v>41</v>
      </c>
      <c r="L564" t="str">
        <f t="shared" si="8"/>
        <v>2015</v>
      </c>
    </row>
    <row r="565" spans="1:12" x14ac:dyDescent="0.25">
      <c r="A565" t="s">
        <v>485</v>
      </c>
      <c r="B565" t="s">
        <v>239</v>
      </c>
      <c r="C565" t="s">
        <v>365</v>
      </c>
      <c r="D565">
        <v>29</v>
      </c>
      <c r="E565" t="s">
        <v>486</v>
      </c>
      <c r="F565">
        <v>44982</v>
      </c>
      <c r="G565">
        <v>45048</v>
      </c>
      <c r="H565">
        <v>45163</v>
      </c>
      <c r="I565" t="s">
        <v>487</v>
      </c>
      <c r="K565" t="s">
        <v>41</v>
      </c>
      <c r="L565" t="str">
        <f t="shared" si="8"/>
        <v>2016</v>
      </c>
    </row>
    <row r="566" spans="1:12" x14ac:dyDescent="0.25">
      <c r="A566" t="s">
        <v>2333</v>
      </c>
      <c r="B566" t="s">
        <v>2982</v>
      </c>
      <c r="C566" t="s">
        <v>2186</v>
      </c>
      <c r="D566">
        <v>29</v>
      </c>
      <c r="E566" t="s">
        <v>2334</v>
      </c>
      <c r="F566">
        <v>44995</v>
      </c>
      <c r="G566" s="4">
        <v>45026</v>
      </c>
      <c r="H566">
        <v>45056</v>
      </c>
      <c r="I566">
        <v>45087</v>
      </c>
      <c r="J566">
        <v>45117</v>
      </c>
      <c r="K566" t="s">
        <v>63</v>
      </c>
      <c r="L566" t="str">
        <f t="shared" si="8"/>
        <v>2016</v>
      </c>
    </row>
    <row r="567" spans="1:12" x14ac:dyDescent="0.25">
      <c r="A567" t="s">
        <v>1575</v>
      </c>
      <c r="B567" t="s">
        <v>214</v>
      </c>
      <c r="C567" t="s">
        <v>1444</v>
      </c>
      <c r="D567">
        <v>29</v>
      </c>
      <c r="E567" t="s">
        <v>1576</v>
      </c>
      <c r="F567" t="s">
        <v>1577</v>
      </c>
      <c r="G567" t="s">
        <v>1578</v>
      </c>
      <c r="H567" t="s">
        <v>1579</v>
      </c>
      <c r="I567" t="s">
        <v>1580</v>
      </c>
      <c r="K567" t="s">
        <v>47</v>
      </c>
      <c r="L567" t="str">
        <f t="shared" si="8"/>
        <v>2016</v>
      </c>
    </row>
    <row r="568" spans="1:12" x14ac:dyDescent="0.25">
      <c r="A568" t="s">
        <v>752</v>
      </c>
      <c r="B568" t="s">
        <v>25</v>
      </c>
      <c r="C568" t="s">
        <v>641</v>
      </c>
      <c r="D568">
        <v>29</v>
      </c>
      <c r="E568" t="s">
        <v>753</v>
      </c>
      <c r="F568" t="s">
        <v>754</v>
      </c>
      <c r="G568" t="s">
        <v>754</v>
      </c>
      <c r="H568" t="s">
        <v>754</v>
      </c>
      <c r="I568" t="s">
        <v>754</v>
      </c>
      <c r="K568" t="s">
        <v>63</v>
      </c>
      <c r="L568" t="str">
        <f t="shared" si="8"/>
        <v>2017</v>
      </c>
    </row>
    <row r="569" spans="1:12" x14ac:dyDescent="0.25">
      <c r="A569" t="s">
        <v>2634</v>
      </c>
      <c r="B569" t="s">
        <v>172</v>
      </c>
      <c r="C569" t="s">
        <v>2497</v>
      </c>
      <c r="D569">
        <v>29</v>
      </c>
      <c r="E569" t="s">
        <v>2635</v>
      </c>
      <c r="F569">
        <v>5</v>
      </c>
      <c r="G569">
        <v>7.5</v>
      </c>
      <c r="H569">
        <v>10</v>
      </c>
      <c r="I569">
        <v>15</v>
      </c>
      <c r="J569">
        <v>20</v>
      </c>
      <c r="K569" t="s">
        <v>47</v>
      </c>
      <c r="L569" t="str">
        <f t="shared" si="8"/>
        <v>2017</v>
      </c>
    </row>
    <row r="570" spans="1:12" x14ac:dyDescent="0.25">
      <c r="A570" t="s">
        <v>1755</v>
      </c>
      <c r="B570" t="s">
        <v>57</v>
      </c>
      <c r="C570" t="s">
        <v>1727</v>
      </c>
      <c r="D570">
        <v>29</v>
      </c>
      <c r="K570" t="s">
        <v>41</v>
      </c>
      <c r="L570" t="str">
        <f t="shared" si="8"/>
        <v>2017</v>
      </c>
    </row>
    <row r="571" spans="1:12" x14ac:dyDescent="0.25">
      <c r="A571" t="s">
        <v>894</v>
      </c>
      <c r="B571" t="s">
        <v>17</v>
      </c>
      <c r="C571" t="s">
        <v>866</v>
      </c>
      <c r="D571">
        <v>29</v>
      </c>
      <c r="K571" t="s">
        <v>47</v>
      </c>
      <c r="L571" t="str">
        <f t="shared" si="8"/>
        <v>2018</v>
      </c>
    </row>
    <row r="572" spans="1:12" x14ac:dyDescent="0.25">
      <c r="A572" t="s">
        <v>2826</v>
      </c>
      <c r="B572" t="s">
        <v>78</v>
      </c>
      <c r="C572" t="s">
        <v>2798</v>
      </c>
      <c r="D572">
        <v>29</v>
      </c>
      <c r="K572" t="s">
        <v>15</v>
      </c>
      <c r="L572" t="str">
        <f t="shared" si="8"/>
        <v>2018</v>
      </c>
    </row>
    <row r="573" spans="1:12" x14ac:dyDescent="0.25">
      <c r="A573" t="s">
        <v>1816</v>
      </c>
      <c r="B573" t="s">
        <v>550</v>
      </c>
      <c r="C573" t="s">
        <v>1788</v>
      </c>
      <c r="D573">
        <v>29</v>
      </c>
      <c r="K573" t="s">
        <v>103</v>
      </c>
      <c r="L573" t="str">
        <f t="shared" si="8"/>
        <v>2018</v>
      </c>
    </row>
    <row r="574" spans="1:12" x14ac:dyDescent="0.25">
      <c r="A574" t="s">
        <v>956</v>
      </c>
      <c r="B574" t="s">
        <v>214</v>
      </c>
      <c r="C574" t="s">
        <v>928</v>
      </c>
      <c r="D574">
        <v>29</v>
      </c>
      <c r="K574" t="s">
        <v>15</v>
      </c>
      <c r="L574" t="str">
        <f t="shared" si="8"/>
        <v>2021</v>
      </c>
    </row>
    <row r="575" spans="1:12" x14ac:dyDescent="0.25">
      <c r="A575" t="s">
        <v>1017</v>
      </c>
      <c r="B575" t="s">
        <v>172</v>
      </c>
      <c r="C575" t="s">
        <v>989</v>
      </c>
      <c r="D575">
        <v>29</v>
      </c>
      <c r="K575" t="s">
        <v>103</v>
      </c>
      <c r="L575" t="str">
        <f t="shared" si="8"/>
        <v>2021</v>
      </c>
    </row>
    <row r="576" spans="1:12" x14ac:dyDescent="0.25">
      <c r="A576" t="s">
        <v>2887</v>
      </c>
      <c r="B576" t="s">
        <v>137</v>
      </c>
      <c r="C576" t="s">
        <v>2859</v>
      </c>
      <c r="D576">
        <v>29</v>
      </c>
      <c r="K576" t="s">
        <v>63</v>
      </c>
      <c r="L576" t="str">
        <f t="shared" si="8"/>
        <v>2021</v>
      </c>
    </row>
    <row r="577" spans="1:12" x14ac:dyDescent="0.25">
      <c r="A577" t="s">
        <v>1877</v>
      </c>
      <c r="B577" t="s">
        <v>137</v>
      </c>
      <c r="C577" t="s">
        <v>1849</v>
      </c>
      <c r="D577">
        <v>29</v>
      </c>
      <c r="K577" t="s">
        <v>47</v>
      </c>
      <c r="L577" t="str">
        <f t="shared" si="8"/>
        <v>2021</v>
      </c>
    </row>
    <row r="578" spans="1:12" x14ac:dyDescent="0.25">
      <c r="A578" t="s">
        <v>1078</v>
      </c>
      <c r="B578" t="s">
        <v>25</v>
      </c>
      <c r="C578" t="s">
        <v>1050</v>
      </c>
      <c r="D578">
        <v>29</v>
      </c>
      <c r="K578" t="s">
        <v>41</v>
      </c>
      <c r="L578" t="str">
        <f t="shared" si="8"/>
        <v>2022</v>
      </c>
    </row>
    <row r="579" spans="1:12" x14ac:dyDescent="0.25">
      <c r="A579" t="s">
        <v>3012</v>
      </c>
      <c r="B579" t="s">
        <v>239</v>
      </c>
      <c r="C579" t="s">
        <v>2984</v>
      </c>
      <c r="D579">
        <v>29</v>
      </c>
      <c r="K579" t="s">
        <v>103</v>
      </c>
      <c r="L579" t="str">
        <f t="shared" ref="L579:L642" si="9">IF(LEFT(A579,4)="June",MID(A579,6,4),MID(A579,5,4))</f>
        <v>2022</v>
      </c>
    </row>
    <row r="580" spans="1:12" x14ac:dyDescent="0.25">
      <c r="A580" t="s">
        <v>2948</v>
      </c>
      <c r="B580" t="s">
        <v>43</v>
      </c>
      <c r="C580" t="s">
        <v>2920</v>
      </c>
      <c r="D580">
        <v>29</v>
      </c>
      <c r="K580" t="s">
        <v>103</v>
      </c>
      <c r="L580" t="str">
        <f t="shared" si="9"/>
        <v>2022</v>
      </c>
    </row>
    <row r="581" spans="1:12" x14ac:dyDescent="0.25">
      <c r="A581" t="s">
        <v>1138</v>
      </c>
      <c r="B581" t="s">
        <v>147</v>
      </c>
      <c r="C581" t="s">
        <v>2981</v>
      </c>
      <c r="D581">
        <v>29</v>
      </c>
      <c r="K581" t="s">
        <v>15</v>
      </c>
      <c r="L581" t="str">
        <f t="shared" si="9"/>
        <v>2022</v>
      </c>
    </row>
    <row r="582" spans="1:12" x14ac:dyDescent="0.25">
      <c r="A582" t="s">
        <v>181</v>
      </c>
      <c r="B582" t="s">
        <v>182</v>
      </c>
      <c r="C582" t="s">
        <v>13</v>
      </c>
      <c r="D582">
        <v>30</v>
      </c>
      <c r="E582" t="s">
        <v>183</v>
      </c>
      <c r="F582" t="s">
        <v>184</v>
      </c>
      <c r="G582" t="s">
        <v>185</v>
      </c>
      <c r="H582" t="s">
        <v>186</v>
      </c>
      <c r="I582" t="s">
        <v>187</v>
      </c>
      <c r="J582" t="s">
        <v>188</v>
      </c>
      <c r="K582" t="s">
        <v>55</v>
      </c>
      <c r="L582" t="str">
        <f t="shared" si="9"/>
        <v>2015</v>
      </c>
    </row>
    <row r="583" spans="1:12" x14ac:dyDescent="0.25">
      <c r="A583" t="s">
        <v>2045</v>
      </c>
      <c r="B583" t="s">
        <v>43</v>
      </c>
      <c r="C583" t="s">
        <v>1910</v>
      </c>
      <c r="D583">
        <v>30</v>
      </c>
      <c r="E583" t="s">
        <v>2046</v>
      </c>
      <c r="F583" t="s">
        <v>2047</v>
      </c>
      <c r="G583">
        <v>14855</v>
      </c>
      <c r="H583" t="s">
        <v>2048</v>
      </c>
      <c r="I583" t="s">
        <v>2049</v>
      </c>
      <c r="K583" t="s">
        <v>212</v>
      </c>
      <c r="L583" t="str">
        <f t="shared" si="9"/>
        <v>2015</v>
      </c>
    </row>
    <row r="584" spans="1:12" x14ac:dyDescent="0.25">
      <c r="A584" t="s">
        <v>1306</v>
      </c>
      <c r="B584" t="s">
        <v>172</v>
      </c>
      <c r="C584" t="s">
        <v>1171</v>
      </c>
      <c r="D584">
        <v>30</v>
      </c>
      <c r="E584" t="s">
        <v>1307</v>
      </c>
      <c r="F584" t="s">
        <v>1308</v>
      </c>
      <c r="G584" t="s">
        <v>1309</v>
      </c>
      <c r="H584" t="s">
        <v>1310</v>
      </c>
      <c r="I584" t="s">
        <v>1311</v>
      </c>
      <c r="K584" t="s">
        <v>212</v>
      </c>
      <c r="L584" t="str">
        <f t="shared" si="9"/>
        <v>2015</v>
      </c>
    </row>
    <row r="585" spans="1:12" x14ac:dyDescent="0.25">
      <c r="A585" t="s">
        <v>488</v>
      </c>
      <c r="B585" t="s">
        <v>43</v>
      </c>
      <c r="C585" t="s">
        <v>365</v>
      </c>
      <c r="D585">
        <v>30</v>
      </c>
      <c r="E585" t="s">
        <v>489</v>
      </c>
      <c r="F585" t="s">
        <v>490</v>
      </c>
      <c r="G585" t="s">
        <v>491</v>
      </c>
      <c r="H585" t="s">
        <v>492</v>
      </c>
      <c r="I585" t="s">
        <v>493</v>
      </c>
      <c r="K585" t="s">
        <v>212</v>
      </c>
      <c r="L585" t="str">
        <f t="shared" si="9"/>
        <v>2016</v>
      </c>
    </row>
    <row r="586" spans="1:12" x14ac:dyDescent="0.25">
      <c r="A586" t="s">
        <v>2335</v>
      </c>
      <c r="B586" t="s">
        <v>85</v>
      </c>
      <c r="C586" t="s">
        <v>2186</v>
      </c>
      <c r="D586">
        <v>30</v>
      </c>
      <c r="E586" t="s">
        <v>2336</v>
      </c>
      <c r="F586" s="3">
        <v>2</v>
      </c>
      <c r="G586">
        <v>5</v>
      </c>
      <c r="H586" s="3">
        <v>8</v>
      </c>
      <c r="I586">
        <v>13</v>
      </c>
      <c r="J586" s="3">
        <v>16</v>
      </c>
      <c r="K586" t="s">
        <v>55</v>
      </c>
      <c r="L586" t="str">
        <f t="shared" si="9"/>
        <v>2016</v>
      </c>
    </row>
    <row r="587" spans="1:12" x14ac:dyDescent="0.25">
      <c r="A587" t="s">
        <v>1581</v>
      </c>
      <c r="B587" t="s">
        <v>2982</v>
      </c>
      <c r="C587" t="s">
        <v>1444</v>
      </c>
      <c r="D587">
        <v>30</v>
      </c>
      <c r="E587" t="s">
        <v>1582</v>
      </c>
      <c r="F587" t="s">
        <v>1583</v>
      </c>
      <c r="G587" t="s">
        <v>1584</v>
      </c>
      <c r="H587" t="s">
        <v>1585</v>
      </c>
      <c r="I587" t="s">
        <v>1586</v>
      </c>
      <c r="K587" t="s">
        <v>122</v>
      </c>
      <c r="L587" t="str">
        <f t="shared" si="9"/>
        <v>2016</v>
      </c>
    </row>
    <row r="588" spans="1:12" x14ac:dyDescent="0.25">
      <c r="A588" t="s">
        <v>755</v>
      </c>
      <c r="B588" t="s">
        <v>17</v>
      </c>
      <c r="C588" t="s">
        <v>641</v>
      </c>
      <c r="D588">
        <v>30</v>
      </c>
      <c r="E588" t="s">
        <v>756</v>
      </c>
      <c r="F588">
        <v>44992</v>
      </c>
      <c r="G588" t="s">
        <v>757</v>
      </c>
      <c r="H588">
        <v>45134</v>
      </c>
      <c r="I588">
        <v>44984</v>
      </c>
      <c r="K588" t="s">
        <v>55</v>
      </c>
      <c r="L588" t="str">
        <f t="shared" si="9"/>
        <v>2017</v>
      </c>
    </row>
    <row r="589" spans="1:12" x14ac:dyDescent="0.25">
      <c r="A589" t="s">
        <v>2636</v>
      </c>
      <c r="B589" t="s">
        <v>124</v>
      </c>
      <c r="C589" t="s">
        <v>2497</v>
      </c>
      <c r="D589">
        <v>30</v>
      </c>
      <c r="E589" t="s">
        <v>2637</v>
      </c>
      <c r="F589">
        <v>3</v>
      </c>
      <c r="G589">
        <v>4</v>
      </c>
      <c r="H589">
        <v>5</v>
      </c>
      <c r="I589">
        <v>7</v>
      </c>
      <c r="J589">
        <v>8</v>
      </c>
      <c r="K589" t="s">
        <v>38</v>
      </c>
      <c r="L589" t="str">
        <f t="shared" si="9"/>
        <v>2017</v>
      </c>
    </row>
    <row r="590" spans="1:12" x14ac:dyDescent="0.25">
      <c r="A590" t="s">
        <v>1756</v>
      </c>
      <c r="B590" t="s">
        <v>43</v>
      </c>
      <c r="C590" t="s">
        <v>1727</v>
      </c>
      <c r="D590">
        <v>30</v>
      </c>
      <c r="K590" t="s">
        <v>38</v>
      </c>
      <c r="L590" t="str">
        <f t="shared" si="9"/>
        <v>2017</v>
      </c>
    </row>
    <row r="591" spans="1:12" x14ac:dyDescent="0.25">
      <c r="A591" t="s">
        <v>895</v>
      </c>
      <c r="B591" t="s">
        <v>17</v>
      </c>
      <c r="C591" t="s">
        <v>866</v>
      </c>
      <c r="D591">
        <v>30</v>
      </c>
      <c r="K591" t="s">
        <v>23</v>
      </c>
      <c r="L591" t="str">
        <f t="shared" si="9"/>
        <v>2018</v>
      </c>
    </row>
    <row r="592" spans="1:12" x14ac:dyDescent="0.25">
      <c r="A592" t="s">
        <v>2827</v>
      </c>
      <c r="B592" t="s">
        <v>17</v>
      </c>
      <c r="C592" t="s">
        <v>2798</v>
      </c>
      <c r="D592">
        <v>30</v>
      </c>
      <c r="K592" t="s">
        <v>122</v>
      </c>
      <c r="L592" t="str">
        <f t="shared" si="9"/>
        <v>2018</v>
      </c>
    </row>
    <row r="593" spans="1:12" x14ac:dyDescent="0.25">
      <c r="A593" t="s">
        <v>1817</v>
      </c>
      <c r="B593" t="s">
        <v>65</v>
      </c>
      <c r="C593" t="s">
        <v>1788</v>
      </c>
      <c r="D593">
        <v>30</v>
      </c>
      <c r="I593" s="1"/>
      <c r="K593" t="s">
        <v>38</v>
      </c>
      <c r="L593" t="str">
        <f t="shared" si="9"/>
        <v>2018</v>
      </c>
    </row>
    <row r="594" spans="1:12" x14ac:dyDescent="0.25">
      <c r="A594" t="s">
        <v>957</v>
      </c>
      <c r="B594" t="s">
        <v>172</v>
      </c>
      <c r="C594" t="s">
        <v>928</v>
      </c>
      <c r="D594">
        <v>30</v>
      </c>
      <c r="K594" t="s">
        <v>55</v>
      </c>
      <c r="L594" t="str">
        <f t="shared" si="9"/>
        <v>2021</v>
      </c>
    </row>
    <row r="595" spans="1:12" x14ac:dyDescent="0.25">
      <c r="A595" t="s">
        <v>1018</v>
      </c>
      <c r="B595" t="s">
        <v>137</v>
      </c>
      <c r="C595" t="s">
        <v>989</v>
      </c>
      <c r="D595">
        <v>30</v>
      </c>
      <c r="K595" t="s">
        <v>38</v>
      </c>
      <c r="L595" t="str">
        <f t="shared" si="9"/>
        <v>2021</v>
      </c>
    </row>
    <row r="596" spans="1:12" x14ac:dyDescent="0.25">
      <c r="A596" t="s">
        <v>2888</v>
      </c>
      <c r="B596" t="s">
        <v>432</v>
      </c>
      <c r="C596" t="s">
        <v>2859</v>
      </c>
      <c r="D596">
        <v>30</v>
      </c>
      <c r="K596" t="s">
        <v>55</v>
      </c>
      <c r="L596" t="str">
        <f t="shared" si="9"/>
        <v>2021</v>
      </c>
    </row>
    <row r="597" spans="1:12" x14ac:dyDescent="0.25">
      <c r="A597" t="s">
        <v>1878</v>
      </c>
      <c r="B597" t="s">
        <v>182</v>
      </c>
      <c r="C597" t="s">
        <v>1849</v>
      </c>
      <c r="D597">
        <v>30</v>
      </c>
      <c r="K597" t="s">
        <v>23</v>
      </c>
      <c r="L597" t="str">
        <f t="shared" si="9"/>
        <v>2021</v>
      </c>
    </row>
    <row r="598" spans="1:12" x14ac:dyDescent="0.25">
      <c r="A598" t="s">
        <v>1079</v>
      </c>
      <c r="B598" t="s">
        <v>65</v>
      </c>
      <c r="C598" t="s">
        <v>1050</v>
      </c>
      <c r="D598">
        <v>30</v>
      </c>
      <c r="K598" t="s">
        <v>212</v>
      </c>
      <c r="L598" t="str">
        <f t="shared" si="9"/>
        <v>2022</v>
      </c>
    </row>
    <row r="599" spans="1:12" x14ac:dyDescent="0.25">
      <c r="A599" t="s">
        <v>3013</v>
      </c>
      <c r="B599" t="s">
        <v>57</v>
      </c>
      <c r="C599" t="s">
        <v>2984</v>
      </c>
      <c r="D599">
        <v>30</v>
      </c>
      <c r="K599" t="s">
        <v>23</v>
      </c>
      <c r="L599" t="str">
        <f t="shared" si="9"/>
        <v>2022</v>
      </c>
    </row>
    <row r="600" spans="1:12" x14ac:dyDescent="0.25">
      <c r="A600" t="s">
        <v>2949</v>
      </c>
      <c r="B600" t="s">
        <v>172</v>
      </c>
      <c r="C600" t="s">
        <v>2920</v>
      </c>
      <c r="D600">
        <v>30</v>
      </c>
      <c r="K600" t="s">
        <v>38</v>
      </c>
      <c r="L600" t="str">
        <f t="shared" si="9"/>
        <v>2022</v>
      </c>
    </row>
    <row r="601" spans="1:12" x14ac:dyDescent="0.25">
      <c r="A601" t="s">
        <v>1139</v>
      </c>
      <c r="B601" t="s">
        <v>2982</v>
      </c>
      <c r="C601" t="s">
        <v>2981</v>
      </c>
      <c r="D601">
        <v>30</v>
      </c>
      <c r="K601" t="s">
        <v>55</v>
      </c>
      <c r="L601" t="str">
        <f t="shared" si="9"/>
        <v>2022</v>
      </c>
    </row>
    <row r="602" spans="1:12" x14ac:dyDescent="0.25">
      <c r="A602" t="s">
        <v>189</v>
      </c>
      <c r="B602" t="s">
        <v>182</v>
      </c>
      <c r="C602" t="s">
        <v>13</v>
      </c>
      <c r="D602">
        <v>31</v>
      </c>
      <c r="E602" t="s">
        <v>190</v>
      </c>
      <c r="F602" t="s">
        <v>191</v>
      </c>
      <c r="G602" t="s">
        <v>192</v>
      </c>
      <c r="H602" t="s">
        <v>193</v>
      </c>
      <c r="I602" t="s">
        <v>194</v>
      </c>
      <c r="J602" t="s">
        <v>195</v>
      </c>
      <c r="K602" t="s">
        <v>47</v>
      </c>
      <c r="L602" t="str">
        <f t="shared" si="9"/>
        <v>2015</v>
      </c>
    </row>
    <row r="603" spans="1:12" x14ac:dyDescent="0.25">
      <c r="A603" t="s">
        <v>2050</v>
      </c>
      <c r="B603" t="s">
        <v>57</v>
      </c>
      <c r="C603" t="s">
        <v>1910</v>
      </c>
      <c r="D603">
        <v>31</v>
      </c>
      <c r="K603" t="s">
        <v>15</v>
      </c>
      <c r="L603" t="str">
        <f t="shared" si="9"/>
        <v>2015</v>
      </c>
    </row>
    <row r="604" spans="1:12" x14ac:dyDescent="0.25">
      <c r="A604" t="s">
        <v>1312</v>
      </c>
      <c r="B604" t="s">
        <v>43</v>
      </c>
      <c r="C604" t="s">
        <v>1171</v>
      </c>
      <c r="D604">
        <v>31</v>
      </c>
      <c r="E604" t="s">
        <v>1313</v>
      </c>
      <c r="F604" t="s">
        <v>1314</v>
      </c>
      <c r="G604">
        <v>8</v>
      </c>
      <c r="H604">
        <v>9</v>
      </c>
      <c r="I604" t="s">
        <v>1315</v>
      </c>
      <c r="K604" t="s">
        <v>63</v>
      </c>
      <c r="L604" t="str">
        <f t="shared" si="9"/>
        <v>2015</v>
      </c>
    </row>
    <row r="605" spans="1:12" x14ac:dyDescent="0.25">
      <c r="A605" t="s">
        <v>494</v>
      </c>
      <c r="B605" t="s">
        <v>172</v>
      </c>
      <c r="C605" t="s">
        <v>365</v>
      </c>
      <c r="D605">
        <v>31</v>
      </c>
      <c r="E605" t="s">
        <v>495</v>
      </c>
      <c r="F605">
        <v>66</v>
      </c>
      <c r="G605">
        <v>90</v>
      </c>
      <c r="H605">
        <v>132</v>
      </c>
      <c r="I605">
        <v>150</v>
      </c>
      <c r="K605" t="s">
        <v>63</v>
      </c>
      <c r="L605" t="str">
        <f t="shared" si="9"/>
        <v>2016</v>
      </c>
    </row>
    <row r="606" spans="1:12" x14ac:dyDescent="0.25">
      <c r="A606" t="s">
        <v>2337</v>
      </c>
      <c r="B606" t="s">
        <v>43</v>
      </c>
      <c r="C606" t="s">
        <v>2186</v>
      </c>
      <c r="D606">
        <v>31</v>
      </c>
      <c r="E606" t="s">
        <v>2338</v>
      </c>
      <c r="F606">
        <v>45116</v>
      </c>
      <c r="G606" t="s">
        <v>2339</v>
      </c>
      <c r="H606">
        <v>45123</v>
      </c>
      <c r="I606" t="s">
        <v>2340</v>
      </c>
      <c r="J606">
        <v>45185</v>
      </c>
      <c r="K606" t="s">
        <v>103</v>
      </c>
      <c r="L606" t="str">
        <f t="shared" si="9"/>
        <v>2016</v>
      </c>
    </row>
    <row r="607" spans="1:12" x14ac:dyDescent="0.25">
      <c r="A607" t="s">
        <v>1587</v>
      </c>
      <c r="B607" t="s">
        <v>2980</v>
      </c>
      <c r="C607" t="s">
        <v>1444</v>
      </c>
      <c r="D607">
        <v>31</v>
      </c>
      <c r="E607" t="s">
        <v>1588</v>
      </c>
      <c r="F607" t="s">
        <v>1589</v>
      </c>
      <c r="G607" t="s">
        <v>1590</v>
      </c>
      <c r="H607" t="s">
        <v>1591</v>
      </c>
      <c r="I607" t="s">
        <v>1592</v>
      </c>
      <c r="K607" t="s">
        <v>63</v>
      </c>
      <c r="L607" t="str">
        <f t="shared" si="9"/>
        <v>2016</v>
      </c>
    </row>
    <row r="608" spans="1:12" x14ac:dyDescent="0.25">
      <c r="A608" t="s">
        <v>758</v>
      </c>
      <c r="B608" t="s">
        <v>65</v>
      </c>
      <c r="C608" t="s">
        <v>641</v>
      </c>
      <c r="D608">
        <v>31</v>
      </c>
      <c r="K608" t="s">
        <v>63</v>
      </c>
      <c r="L608" t="str">
        <f t="shared" si="9"/>
        <v>2017</v>
      </c>
    </row>
    <row r="609" spans="1:12" x14ac:dyDescent="0.25">
      <c r="A609" t="s">
        <v>2638</v>
      </c>
      <c r="B609" t="s">
        <v>124</v>
      </c>
      <c r="C609" t="s">
        <v>2497</v>
      </c>
      <c r="D609">
        <v>31</v>
      </c>
      <c r="E609" t="s">
        <v>2639</v>
      </c>
      <c r="F609">
        <v>0</v>
      </c>
      <c r="G609">
        <v>1</v>
      </c>
      <c r="H609">
        <v>4</v>
      </c>
      <c r="I609">
        <v>5</v>
      </c>
      <c r="J609" t="s">
        <v>2640</v>
      </c>
      <c r="K609" t="s">
        <v>41</v>
      </c>
      <c r="L609" t="str">
        <f t="shared" si="9"/>
        <v>2017</v>
      </c>
    </row>
    <row r="610" spans="1:12" x14ac:dyDescent="0.25">
      <c r="A610" t="s">
        <v>1757</v>
      </c>
      <c r="B610" t="s">
        <v>285</v>
      </c>
      <c r="C610" t="s">
        <v>1727</v>
      </c>
      <c r="D610">
        <v>31</v>
      </c>
      <c r="K610" t="s">
        <v>103</v>
      </c>
      <c r="L610" t="str">
        <f t="shared" si="9"/>
        <v>2017</v>
      </c>
    </row>
    <row r="611" spans="1:12" x14ac:dyDescent="0.25">
      <c r="A611" t="s">
        <v>896</v>
      </c>
      <c r="B611" t="s">
        <v>214</v>
      </c>
      <c r="C611" t="s">
        <v>866</v>
      </c>
      <c r="D611">
        <v>31</v>
      </c>
      <c r="K611" t="s">
        <v>47</v>
      </c>
      <c r="L611" t="str">
        <f t="shared" si="9"/>
        <v>2018</v>
      </c>
    </row>
    <row r="612" spans="1:12" x14ac:dyDescent="0.25">
      <c r="A612" t="s">
        <v>2828</v>
      </c>
      <c r="B612" t="s">
        <v>239</v>
      </c>
      <c r="C612" t="s">
        <v>2798</v>
      </c>
      <c r="D612">
        <v>31</v>
      </c>
      <c r="K612" t="s">
        <v>103</v>
      </c>
      <c r="L612" t="str">
        <f t="shared" si="9"/>
        <v>2018</v>
      </c>
    </row>
    <row r="613" spans="1:12" x14ac:dyDescent="0.25">
      <c r="A613" t="s">
        <v>1818</v>
      </c>
      <c r="B613" t="s">
        <v>17</v>
      </c>
      <c r="C613" t="s">
        <v>1788</v>
      </c>
      <c r="D613">
        <v>31</v>
      </c>
      <c r="K613" t="s">
        <v>15</v>
      </c>
      <c r="L613" t="str">
        <f t="shared" si="9"/>
        <v>2018</v>
      </c>
    </row>
    <row r="614" spans="1:12" x14ac:dyDescent="0.25">
      <c r="A614" t="s">
        <v>958</v>
      </c>
      <c r="B614" t="s">
        <v>49</v>
      </c>
      <c r="C614" t="s">
        <v>928</v>
      </c>
      <c r="D614">
        <v>31</v>
      </c>
      <c r="K614" t="s">
        <v>63</v>
      </c>
      <c r="L614" t="str">
        <f t="shared" si="9"/>
        <v>2021</v>
      </c>
    </row>
    <row r="615" spans="1:12" x14ac:dyDescent="0.25">
      <c r="A615" t="s">
        <v>1019</v>
      </c>
      <c r="B615" t="s">
        <v>65</v>
      </c>
      <c r="C615" t="s">
        <v>989</v>
      </c>
      <c r="D615">
        <v>31</v>
      </c>
      <c r="K615" t="s">
        <v>15</v>
      </c>
      <c r="L615" t="str">
        <f t="shared" si="9"/>
        <v>2021</v>
      </c>
    </row>
    <row r="616" spans="1:12" x14ac:dyDescent="0.25">
      <c r="A616" t="s">
        <v>2889</v>
      </c>
      <c r="B616" t="s">
        <v>32</v>
      </c>
      <c r="C616" t="s">
        <v>2859</v>
      </c>
      <c r="D616">
        <v>31</v>
      </c>
      <c r="K616" t="s">
        <v>103</v>
      </c>
      <c r="L616" t="str">
        <f t="shared" si="9"/>
        <v>2021</v>
      </c>
    </row>
    <row r="617" spans="1:12" x14ac:dyDescent="0.25">
      <c r="A617" t="s">
        <v>1879</v>
      </c>
      <c r="B617" t="s">
        <v>137</v>
      </c>
      <c r="C617" t="s">
        <v>1849</v>
      </c>
      <c r="D617">
        <v>31</v>
      </c>
      <c r="K617" t="s">
        <v>15</v>
      </c>
      <c r="L617" t="str">
        <f t="shared" si="9"/>
        <v>2021</v>
      </c>
    </row>
    <row r="618" spans="1:12" x14ac:dyDescent="0.25">
      <c r="A618" t="s">
        <v>1080</v>
      </c>
      <c r="B618" t="s">
        <v>17</v>
      </c>
      <c r="C618" t="s">
        <v>1050</v>
      </c>
      <c r="D618">
        <v>31</v>
      </c>
      <c r="K618" t="s">
        <v>15</v>
      </c>
      <c r="L618" t="str">
        <f t="shared" si="9"/>
        <v>2022</v>
      </c>
    </row>
    <row r="619" spans="1:12" x14ac:dyDescent="0.25">
      <c r="A619" t="s">
        <v>3014</v>
      </c>
      <c r="B619" t="s">
        <v>2982</v>
      </c>
      <c r="C619" t="s">
        <v>2984</v>
      </c>
      <c r="D619">
        <v>31</v>
      </c>
      <c r="K619" t="s">
        <v>41</v>
      </c>
      <c r="L619" t="str">
        <f t="shared" si="9"/>
        <v>2022</v>
      </c>
    </row>
    <row r="620" spans="1:12" x14ac:dyDescent="0.25">
      <c r="A620" t="s">
        <v>2950</v>
      </c>
      <c r="B620" t="s">
        <v>172</v>
      </c>
      <c r="C620" t="s">
        <v>2920</v>
      </c>
      <c r="D620">
        <v>31</v>
      </c>
      <c r="K620" t="s">
        <v>15</v>
      </c>
      <c r="L620" t="str">
        <f t="shared" si="9"/>
        <v>2022</v>
      </c>
    </row>
    <row r="621" spans="1:12" x14ac:dyDescent="0.25">
      <c r="A621" t="s">
        <v>1140</v>
      </c>
      <c r="B621" t="s">
        <v>57</v>
      </c>
      <c r="C621" t="s">
        <v>2981</v>
      </c>
      <c r="D621">
        <v>31</v>
      </c>
      <c r="K621" t="s">
        <v>63</v>
      </c>
      <c r="L621" t="str">
        <f t="shared" si="9"/>
        <v>2022</v>
      </c>
    </row>
    <row r="622" spans="1:12" x14ac:dyDescent="0.25">
      <c r="A622" t="s">
        <v>196</v>
      </c>
      <c r="B622" t="s">
        <v>197</v>
      </c>
      <c r="C622" t="s">
        <v>13</v>
      </c>
      <c r="D622">
        <v>32</v>
      </c>
      <c r="E622" t="s">
        <v>198</v>
      </c>
      <c r="F622" t="s">
        <v>199</v>
      </c>
      <c r="G622" t="s">
        <v>200</v>
      </c>
      <c r="H622" t="s">
        <v>201</v>
      </c>
      <c r="I622" t="s">
        <v>202</v>
      </c>
      <c r="J622" t="s">
        <v>203</v>
      </c>
      <c r="K622" t="s">
        <v>122</v>
      </c>
      <c r="L622" t="str">
        <f t="shared" si="9"/>
        <v>2015</v>
      </c>
    </row>
    <row r="623" spans="1:12" x14ac:dyDescent="0.25">
      <c r="A623" t="s">
        <v>2051</v>
      </c>
      <c r="B623" t="s">
        <v>172</v>
      </c>
      <c r="C623" t="s">
        <v>1910</v>
      </c>
      <c r="D623">
        <v>32</v>
      </c>
      <c r="E623" t="s">
        <v>2052</v>
      </c>
      <c r="F623" s="6">
        <v>8</v>
      </c>
      <c r="G623" s="6">
        <v>12</v>
      </c>
      <c r="H623" s="7">
        <v>16</v>
      </c>
      <c r="I623" s="6">
        <v>32</v>
      </c>
      <c r="K623" t="s">
        <v>23</v>
      </c>
      <c r="L623" t="str">
        <f t="shared" si="9"/>
        <v>2015</v>
      </c>
    </row>
    <row r="624" spans="1:12" x14ac:dyDescent="0.25">
      <c r="A624" t="s">
        <v>1316</v>
      </c>
      <c r="B624" t="s">
        <v>85</v>
      </c>
      <c r="C624" t="s">
        <v>1171</v>
      </c>
      <c r="D624">
        <v>32</v>
      </c>
      <c r="E624" t="s">
        <v>1317</v>
      </c>
      <c r="F624" t="s">
        <v>1318</v>
      </c>
      <c r="G624" t="s">
        <v>1206</v>
      </c>
      <c r="H624" t="s">
        <v>1319</v>
      </c>
      <c r="I624" t="s">
        <v>605</v>
      </c>
      <c r="K624" t="s">
        <v>38</v>
      </c>
      <c r="L624" t="str">
        <f t="shared" si="9"/>
        <v>2015</v>
      </c>
    </row>
    <row r="625" spans="1:12" x14ac:dyDescent="0.25">
      <c r="A625" t="s">
        <v>496</v>
      </c>
      <c r="B625" t="s">
        <v>43</v>
      </c>
      <c r="C625" t="s">
        <v>365</v>
      </c>
      <c r="D625">
        <v>32</v>
      </c>
      <c r="E625" t="s">
        <v>497</v>
      </c>
      <c r="F625" t="s">
        <v>498</v>
      </c>
      <c r="G625" t="s">
        <v>499</v>
      </c>
      <c r="H625" t="s">
        <v>500</v>
      </c>
      <c r="I625" t="s">
        <v>501</v>
      </c>
      <c r="K625" t="s">
        <v>122</v>
      </c>
      <c r="L625" t="str">
        <f t="shared" si="9"/>
        <v>2016</v>
      </c>
    </row>
    <row r="626" spans="1:12" x14ac:dyDescent="0.25">
      <c r="A626" t="s">
        <v>2341</v>
      </c>
      <c r="B626" t="s">
        <v>239</v>
      </c>
      <c r="C626" t="s">
        <v>2186</v>
      </c>
      <c r="D626">
        <v>32</v>
      </c>
      <c r="E626" t="s">
        <v>2342</v>
      </c>
      <c r="F626" t="s">
        <v>2343</v>
      </c>
      <c r="G626" t="s">
        <v>2344</v>
      </c>
      <c r="H626" t="s">
        <v>2345</v>
      </c>
      <c r="I626" t="s">
        <v>2346</v>
      </c>
      <c r="J626" t="s">
        <v>2347</v>
      </c>
      <c r="K626" t="s">
        <v>122</v>
      </c>
      <c r="L626" t="str">
        <f t="shared" si="9"/>
        <v>2016</v>
      </c>
    </row>
    <row r="627" spans="1:12" x14ac:dyDescent="0.25">
      <c r="A627" t="s">
        <v>1593</v>
      </c>
      <c r="B627" t="s">
        <v>65</v>
      </c>
      <c r="C627" t="s">
        <v>1444</v>
      </c>
      <c r="D627">
        <v>32</v>
      </c>
      <c r="E627" t="s">
        <v>1594</v>
      </c>
      <c r="F627" t="s">
        <v>1595</v>
      </c>
      <c r="G627" t="s">
        <v>1596</v>
      </c>
      <c r="H627" t="s">
        <v>1597</v>
      </c>
      <c r="I627" t="s">
        <v>1598</v>
      </c>
      <c r="K627" t="s">
        <v>212</v>
      </c>
      <c r="L627" t="str">
        <f t="shared" si="9"/>
        <v>2016</v>
      </c>
    </row>
    <row r="628" spans="1:12" x14ac:dyDescent="0.25">
      <c r="A628" t="s">
        <v>759</v>
      </c>
      <c r="B628" t="s">
        <v>172</v>
      </c>
      <c r="C628" t="s">
        <v>641</v>
      </c>
      <c r="D628">
        <v>32</v>
      </c>
      <c r="E628" t="s">
        <v>760</v>
      </c>
      <c r="F628">
        <v>544</v>
      </c>
      <c r="G628">
        <v>640</v>
      </c>
      <c r="H628">
        <v>672</v>
      </c>
      <c r="I628">
        <v>1088</v>
      </c>
      <c r="K628" t="s">
        <v>23</v>
      </c>
      <c r="L628" t="str">
        <f t="shared" si="9"/>
        <v>2017</v>
      </c>
    </row>
    <row r="629" spans="1:12" x14ac:dyDescent="0.25">
      <c r="A629" t="s">
        <v>2641</v>
      </c>
      <c r="B629" t="s">
        <v>197</v>
      </c>
      <c r="C629" t="s">
        <v>2497</v>
      </c>
      <c r="D629">
        <v>32</v>
      </c>
      <c r="E629" t="s">
        <v>2642</v>
      </c>
      <c r="F629" t="s">
        <v>2643</v>
      </c>
      <c r="G629" t="s">
        <v>2644</v>
      </c>
      <c r="H629" t="s">
        <v>2645</v>
      </c>
      <c r="I629" t="s">
        <v>2646</v>
      </c>
      <c r="J629" t="s">
        <v>2647</v>
      </c>
      <c r="K629" t="s">
        <v>55</v>
      </c>
      <c r="L629" t="str">
        <f t="shared" si="9"/>
        <v>2017</v>
      </c>
    </row>
    <row r="630" spans="1:12" x14ac:dyDescent="0.25">
      <c r="A630" t="s">
        <v>1758</v>
      </c>
      <c r="B630" t="s">
        <v>43</v>
      </c>
      <c r="C630" t="s">
        <v>1727</v>
      </c>
      <c r="D630">
        <v>32</v>
      </c>
      <c r="K630" t="s">
        <v>55</v>
      </c>
      <c r="L630" t="str">
        <f t="shared" si="9"/>
        <v>2017</v>
      </c>
    </row>
    <row r="631" spans="1:12" x14ac:dyDescent="0.25">
      <c r="A631" t="s">
        <v>897</v>
      </c>
      <c r="B631" t="s">
        <v>43</v>
      </c>
      <c r="C631" t="s">
        <v>866</v>
      </c>
      <c r="D631">
        <v>32</v>
      </c>
      <c r="K631" t="s">
        <v>38</v>
      </c>
      <c r="L631" t="str">
        <f t="shared" si="9"/>
        <v>2018</v>
      </c>
    </row>
    <row r="632" spans="1:12" x14ac:dyDescent="0.25">
      <c r="A632" t="s">
        <v>2829</v>
      </c>
      <c r="B632" t="s">
        <v>147</v>
      </c>
      <c r="C632" t="s">
        <v>2798</v>
      </c>
      <c r="D632">
        <v>32</v>
      </c>
      <c r="K632" t="s">
        <v>38</v>
      </c>
      <c r="L632" t="str">
        <f t="shared" si="9"/>
        <v>2018</v>
      </c>
    </row>
    <row r="633" spans="1:12" x14ac:dyDescent="0.25">
      <c r="A633" t="s">
        <v>1819</v>
      </c>
      <c r="B633" t="s">
        <v>17</v>
      </c>
      <c r="C633" t="s">
        <v>1788</v>
      </c>
      <c r="D633">
        <v>32</v>
      </c>
      <c r="K633" t="s">
        <v>212</v>
      </c>
      <c r="L633" t="str">
        <f t="shared" si="9"/>
        <v>2018</v>
      </c>
    </row>
    <row r="634" spans="1:12" x14ac:dyDescent="0.25">
      <c r="A634" t="s">
        <v>959</v>
      </c>
      <c r="B634" t="s">
        <v>550</v>
      </c>
      <c r="C634" t="s">
        <v>928</v>
      </c>
      <c r="D634">
        <v>32</v>
      </c>
      <c r="K634" t="s">
        <v>55</v>
      </c>
      <c r="L634" t="str">
        <f t="shared" si="9"/>
        <v>2021</v>
      </c>
    </row>
    <row r="635" spans="1:12" x14ac:dyDescent="0.25">
      <c r="A635" t="s">
        <v>1020</v>
      </c>
      <c r="B635" t="s">
        <v>17</v>
      </c>
      <c r="C635" t="s">
        <v>989</v>
      </c>
      <c r="D635">
        <v>32</v>
      </c>
      <c r="K635" t="s">
        <v>122</v>
      </c>
      <c r="L635" t="str">
        <f t="shared" si="9"/>
        <v>2021</v>
      </c>
    </row>
    <row r="636" spans="1:12" x14ac:dyDescent="0.25">
      <c r="A636" t="s">
        <v>2890</v>
      </c>
      <c r="B636" t="s">
        <v>17</v>
      </c>
      <c r="C636" t="s">
        <v>2859</v>
      </c>
      <c r="D636">
        <v>32</v>
      </c>
      <c r="K636" t="s">
        <v>23</v>
      </c>
      <c r="L636" t="str">
        <f t="shared" si="9"/>
        <v>2021</v>
      </c>
    </row>
    <row r="637" spans="1:12" x14ac:dyDescent="0.25">
      <c r="A637" t="s">
        <v>1880</v>
      </c>
      <c r="B637" t="s">
        <v>49</v>
      </c>
      <c r="C637" t="s">
        <v>1849</v>
      </c>
      <c r="D637">
        <v>32</v>
      </c>
      <c r="K637" t="s">
        <v>55</v>
      </c>
      <c r="L637" t="str">
        <f t="shared" si="9"/>
        <v>2021</v>
      </c>
    </row>
    <row r="638" spans="1:12" x14ac:dyDescent="0.25">
      <c r="A638" t="s">
        <v>1081</v>
      </c>
      <c r="B638" t="s">
        <v>85</v>
      </c>
      <c r="C638" t="s">
        <v>1050</v>
      </c>
      <c r="D638">
        <v>32</v>
      </c>
      <c r="K638" t="s">
        <v>55</v>
      </c>
      <c r="L638" t="str">
        <f t="shared" si="9"/>
        <v>2022</v>
      </c>
    </row>
    <row r="639" spans="1:12" x14ac:dyDescent="0.25">
      <c r="A639" t="s">
        <v>3015</v>
      </c>
      <c r="B639" t="s">
        <v>307</v>
      </c>
      <c r="C639" t="s">
        <v>2984</v>
      </c>
      <c r="D639">
        <v>32</v>
      </c>
      <c r="K639" t="s">
        <v>122</v>
      </c>
      <c r="L639" t="str">
        <f t="shared" si="9"/>
        <v>2022</v>
      </c>
    </row>
    <row r="640" spans="1:12" x14ac:dyDescent="0.25">
      <c r="A640" t="s">
        <v>2951</v>
      </c>
      <c r="B640" t="s">
        <v>197</v>
      </c>
      <c r="C640" t="s">
        <v>2920</v>
      </c>
      <c r="D640">
        <v>32</v>
      </c>
      <c r="K640" t="s">
        <v>23</v>
      </c>
      <c r="L640" t="str">
        <f t="shared" si="9"/>
        <v>2022</v>
      </c>
    </row>
    <row r="641" spans="1:12" x14ac:dyDescent="0.25">
      <c r="A641" t="s">
        <v>1141</v>
      </c>
      <c r="B641" t="s">
        <v>137</v>
      </c>
      <c r="C641" t="s">
        <v>2981</v>
      </c>
      <c r="D641">
        <v>32</v>
      </c>
      <c r="K641" t="s">
        <v>55</v>
      </c>
      <c r="L641" t="str">
        <f t="shared" si="9"/>
        <v>2022</v>
      </c>
    </row>
    <row r="642" spans="1:12" x14ac:dyDescent="0.25">
      <c r="A642" t="s">
        <v>204</v>
      </c>
      <c r="B642" t="s">
        <v>85</v>
      </c>
      <c r="C642" t="s">
        <v>13</v>
      </c>
      <c r="D642">
        <v>33</v>
      </c>
      <c r="K642" t="s">
        <v>63</v>
      </c>
      <c r="L642" t="str">
        <f t="shared" si="9"/>
        <v>2015</v>
      </c>
    </row>
    <row r="643" spans="1:12" x14ac:dyDescent="0.25">
      <c r="A643" t="s">
        <v>2053</v>
      </c>
      <c r="B643" t="s">
        <v>239</v>
      </c>
      <c r="C643" t="s">
        <v>1910</v>
      </c>
      <c r="D643">
        <v>33</v>
      </c>
      <c r="E643" t="s">
        <v>2054</v>
      </c>
      <c r="F643">
        <v>0.3</v>
      </c>
      <c r="G643">
        <v>0.36</v>
      </c>
      <c r="H643">
        <v>0.432</v>
      </c>
      <c r="I643">
        <v>0.5</v>
      </c>
      <c r="K643" t="s">
        <v>15</v>
      </c>
      <c r="L643" t="str">
        <f t="shared" ref="L643:L706" si="10">IF(LEFT(A643,4)="June",MID(A643,6,4),MID(A643,5,4))</f>
        <v>2015</v>
      </c>
    </row>
    <row r="644" spans="1:12" x14ac:dyDescent="0.25">
      <c r="A644" t="s">
        <v>1320</v>
      </c>
      <c r="B644" t="s">
        <v>17</v>
      </c>
      <c r="C644" t="s">
        <v>1171</v>
      </c>
      <c r="D644">
        <v>33</v>
      </c>
      <c r="E644" t="s">
        <v>1321</v>
      </c>
      <c r="F644">
        <v>27</v>
      </c>
      <c r="G644">
        <v>28</v>
      </c>
      <c r="H644">
        <v>29</v>
      </c>
      <c r="I644">
        <v>30</v>
      </c>
      <c r="K644" t="s">
        <v>15</v>
      </c>
      <c r="L644" t="str">
        <f t="shared" si="10"/>
        <v>2015</v>
      </c>
    </row>
    <row r="645" spans="1:12" x14ac:dyDescent="0.25">
      <c r="A645" t="s">
        <v>502</v>
      </c>
      <c r="B645" t="s">
        <v>124</v>
      </c>
      <c r="C645" t="s">
        <v>365</v>
      </c>
      <c r="D645">
        <v>33</v>
      </c>
      <c r="E645" t="s">
        <v>503</v>
      </c>
      <c r="F645">
        <v>2</v>
      </c>
      <c r="G645">
        <v>5</v>
      </c>
      <c r="H645">
        <v>12</v>
      </c>
      <c r="I645">
        <v>14</v>
      </c>
      <c r="K645" t="s">
        <v>103</v>
      </c>
      <c r="L645" t="str">
        <f t="shared" si="10"/>
        <v>2016</v>
      </c>
    </row>
    <row r="646" spans="1:12" x14ac:dyDescent="0.25">
      <c r="A646" t="s">
        <v>2348</v>
      </c>
      <c r="B646" t="s">
        <v>182</v>
      </c>
      <c r="C646" t="s">
        <v>2186</v>
      </c>
      <c r="D646">
        <v>33</v>
      </c>
      <c r="E646" t="s">
        <v>2349</v>
      </c>
      <c r="F646" t="s">
        <v>2350</v>
      </c>
      <c r="G646" t="s">
        <v>2351</v>
      </c>
      <c r="H646" t="s">
        <v>2352</v>
      </c>
      <c r="I646">
        <v>20</v>
      </c>
      <c r="J646" t="s">
        <v>1667</v>
      </c>
      <c r="K646" t="s">
        <v>15</v>
      </c>
      <c r="L646" t="str">
        <f t="shared" si="10"/>
        <v>2016</v>
      </c>
    </row>
    <row r="647" spans="1:12" x14ac:dyDescent="0.25">
      <c r="A647" t="s">
        <v>1599</v>
      </c>
      <c r="B647" t="s">
        <v>43</v>
      </c>
      <c r="C647" t="s">
        <v>1444</v>
      </c>
      <c r="D647">
        <v>33</v>
      </c>
      <c r="E647" t="s">
        <v>1600</v>
      </c>
      <c r="F647">
        <v>40</v>
      </c>
      <c r="G647">
        <v>230</v>
      </c>
      <c r="H647">
        <v>320</v>
      </c>
      <c r="I647">
        <v>650</v>
      </c>
      <c r="K647" t="s">
        <v>47</v>
      </c>
      <c r="L647" t="str">
        <f t="shared" si="10"/>
        <v>2016</v>
      </c>
    </row>
    <row r="648" spans="1:12" x14ac:dyDescent="0.25">
      <c r="A648" t="s">
        <v>761</v>
      </c>
      <c r="B648" t="s">
        <v>172</v>
      </c>
      <c r="C648" t="s">
        <v>641</v>
      </c>
      <c r="D648">
        <v>33</v>
      </c>
      <c r="E648" t="s">
        <v>762</v>
      </c>
      <c r="F648">
        <v>88</v>
      </c>
      <c r="G648">
        <v>104</v>
      </c>
      <c r="H648">
        <v>126</v>
      </c>
      <c r="I648">
        <v>156</v>
      </c>
      <c r="K648" t="s">
        <v>63</v>
      </c>
      <c r="L648" t="str">
        <f t="shared" si="10"/>
        <v>2017</v>
      </c>
    </row>
    <row r="649" spans="1:12" x14ac:dyDescent="0.25">
      <c r="A649" t="s">
        <v>2648</v>
      </c>
      <c r="B649" t="s">
        <v>222</v>
      </c>
      <c r="C649" t="s">
        <v>2497</v>
      </c>
      <c r="D649">
        <v>33</v>
      </c>
      <c r="E649" t="s">
        <v>2649</v>
      </c>
      <c r="F649">
        <v>27</v>
      </c>
      <c r="G649">
        <v>44.5</v>
      </c>
      <c r="H649">
        <v>82.5</v>
      </c>
      <c r="I649">
        <v>162</v>
      </c>
      <c r="J649">
        <v>32</v>
      </c>
      <c r="K649" t="s">
        <v>41</v>
      </c>
      <c r="L649" t="str">
        <f t="shared" si="10"/>
        <v>2017</v>
      </c>
    </row>
    <row r="650" spans="1:12" x14ac:dyDescent="0.25">
      <c r="A650" t="s">
        <v>1759</v>
      </c>
      <c r="B650" t="s">
        <v>78</v>
      </c>
      <c r="C650" t="s">
        <v>1727</v>
      </c>
      <c r="D650">
        <v>33</v>
      </c>
      <c r="K650" t="s">
        <v>103</v>
      </c>
      <c r="L650" t="str">
        <f t="shared" si="10"/>
        <v>2017</v>
      </c>
    </row>
    <row r="651" spans="1:12" x14ac:dyDescent="0.25">
      <c r="A651" t="s">
        <v>898</v>
      </c>
      <c r="B651" t="s">
        <v>899</v>
      </c>
      <c r="C651" t="s">
        <v>866</v>
      </c>
      <c r="D651">
        <v>33</v>
      </c>
      <c r="K651" t="s">
        <v>41</v>
      </c>
      <c r="L651" t="str">
        <f t="shared" si="10"/>
        <v>2018</v>
      </c>
    </row>
    <row r="652" spans="1:12" x14ac:dyDescent="0.25">
      <c r="A652" t="s">
        <v>2830</v>
      </c>
      <c r="B652" t="s">
        <v>197</v>
      </c>
      <c r="C652" t="s">
        <v>2798</v>
      </c>
      <c r="D652">
        <v>33</v>
      </c>
      <c r="K652" t="s">
        <v>15</v>
      </c>
      <c r="L652" t="str">
        <f t="shared" si="10"/>
        <v>2018</v>
      </c>
    </row>
    <row r="653" spans="1:12" x14ac:dyDescent="0.25">
      <c r="A653" t="s">
        <v>1820</v>
      </c>
      <c r="B653" t="s">
        <v>17</v>
      </c>
      <c r="C653" t="s">
        <v>1788</v>
      </c>
      <c r="D653">
        <v>33</v>
      </c>
      <c r="K653" t="s">
        <v>15</v>
      </c>
      <c r="L653" t="str">
        <f t="shared" si="10"/>
        <v>2018</v>
      </c>
    </row>
    <row r="654" spans="1:12" x14ac:dyDescent="0.25">
      <c r="A654" t="s">
        <v>960</v>
      </c>
      <c r="B654" t="s">
        <v>32</v>
      </c>
      <c r="C654" t="s">
        <v>928</v>
      </c>
      <c r="D654">
        <v>33</v>
      </c>
      <c r="K654" t="s">
        <v>47</v>
      </c>
      <c r="L654" t="str">
        <f t="shared" si="10"/>
        <v>2021</v>
      </c>
    </row>
    <row r="655" spans="1:12" x14ac:dyDescent="0.25">
      <c r="A655" t="s">
        <v>1021</v>
      </c>
      <c r="B655" t="s">
        <v>239</v>
      </c>
      <c r="C655" t="s">
        <v>989</v>
      </c>
      <c r="D655">
        <v>33</v>
      </c>
      <c r="K655" t="s">
        <v>47</v>
      </c>
      <c r="L655" t="str">
        <f t="shared" si="10"/>
        <v>2021</v>
      </c>
    </row>
    <row r="656" spans="1:12" x14ac:dyDescent="0.25">
      <c r="A656" t="s">
        <v>2891</v>
      </c>
      <c r="B656" t="s">
        <v>2982</v>
      </c>
      <c r="C656" t="s">
        <v>2859</v>
      </c>
      <c r="D656">
        <v>33</v>
      </c>
      <c r="K656" t="s">
        <v>15</v>
      </c>
      <c r="L656" t="str">
        <f t="shared" si="10"/>
        <v>2021</v>
      </c>
    </row>
    <row r="657" spans="1:12" x14ac:dyDescent="0.25">
      <c r="A657" t="s">
        <v>1881</v>
      </c>
      <c r="B657" t="s">
        <v>17</v>
      </c>
      <c r="C657" t="s">
        <v>1849</v>
      </c>
      <c r="D657">
        <v>33</v>
      </c>
      <c r="K657" t="s">
        <v>41</v>
      </c>
      <c r="L657" t="str">
        <f t="shared" si="10"/>
        <v>2021</v>
      </c>
    </row>
    <row r="658" spans="1:12" x14ac:dyDescent="0.25">
      <c r="A658" t="s">
        <v>1082</v>
      </c>
      <c r="B658" t="s">
        <v>182</v>
      </c>
      <c r="C658" t="s">
        <v>1050</v>
      </c>
      <c r="D658">
        <v>33</v>
      </c>
      <c r="K658" t="s">
        <v>47</v>
      </c>
      <c r="L658" t="str">
        <f t="shared" si="10"/>
        <v>2022</v>
      </c>
    </row>
    <row r="659" spans="1:12" x14ac:dyDescent="0.25">
      <c r="A659" t="s">
        <v>3016</v>
      </c>
      <c r="B659" t="s">
        <v>25</v>
      </c>
      <c r="C659" t="s">
        <v>2984</v>
      </c>
      <c r="D659">
        <v>33</v>
      </c>
      <c r="K659" t="s">
        <v>103</v>
      </c>
      <c r="L659" t="str">
        <f t="shared" si="10"/>
        <v>2022</v>
      </c>
    </row>
    <row r="660" spans="1:12" x14ac:dyDescent="0.25">
      <c r="A660" t="s">
        <v>2952</v>
      </c>
      <c r="B660" t="s">
        <v>32</v>
      </c>
      <c r="C660" t="s">
        <v>2920</v>
      </c>
      <c r="D660">
        <v>33</v>
      </c>
      <c r="K660" t="s">
        <v>15</v>
      </c>
      <c r="L660" t="str">
        <f t="shared" si="10"/>
        <v>2022</v>
      </c>
    </row>
    <row r="661" spans="1:12" x14ac:dyDescent="0.25">
      <c r="A661" t="s">
        <v>1142</v>
      </c>
      <c r="B661" t="s">
        <v>172</v>
      </c>
      <c r="C661" t="s">
        <v>2981</v>
      </c>
      <c r="D661">
        <v>33</v>
      </c>
      <c r="K661" t="s">
        <v>15</v>
      </c>
      <c r="L661" t="str">
        <f t="shared" si="10"/>
        <v>2022</v>
      </c>
    </row>
    <row r="662" spans="1:12" x14ac:dyDescent="0.25">
      <c r="A662" t="s">
        <v>205</v>
      </c>
      <c r="B662" t="s">
        <v>43</v>
      </c>
      <c r="C662" t="s">
        <v>13</v>
      </c>
      <c r="D662">
        <v>34</v>
      </c>
      <c r="E662" t="s">
        <v>206</v>
      </c>
      <c r="F662" t="s">
        <v>207</v>
      </c>
      <c r="G662" t="s">
        <v>208</v>
      </c>
      <c r="H662" t="s">
        <v>209</v>
      </c>
      <c r="I662" t="s">
        <v>210</v>
      </c>
      <c r="J662" t="s">
        <v>211</v>
      </c>
      <c r="K662" t="s">
        <v>212</v>
      </c>
      <c r="L662" t="str">
        <f t="shared" si="10"/>
        <v>2015</v>
      </c>
    </row>
    <row r="663" spans="1:12" x14ac:dyDescent="0.25">
      <c r="A663" t="s">
        <v>2055</v>
      </c>
      <c r="B663" t="s">
        <v>85</v>
      </c>
      <c r="C663" t="s">
        <v>1910</v>
      </c>
      <c r="D663">
        <v>34</v>
      </c>
      <c r="E663" t="s">
        <v>2056</v>
      </c>
      <c r="F663">
        <v>15.6</v>
      </c>
      <c r="G663">
        <v>17</v>
      </c>
      <c r="H663" t="s">
        <v>2057</v>
      </c>
      <c r="I663" t="s">
        <v>2058</v>
      </c>
      <c r="K663" t="s">
        <v>212</v>
      </c>
      <c r="L663" t="str">
        <f t="shared" si="10"/>
        <v>2015</v>
      </c>
    </row>
    <row r="664" spans="1:12" x14ac:dyDescent="0.25">
      <c r="A664" t="s">
        <v>1322</v>
      </c>
      <c r="B664" t="s">
        <v>32</v>
      </c>
      <c r="C664" t="s">
        <v>1171</v>
      </c>
      <c r="D664">
        <v>34</v>
      </c>
      <c r="E664" t="s">
        <v>1323</v>
      </c>
      <c r="F664" t="s">
        <v>1324</v>
      </c>
      <c r="G664" t="s">
        <v>1325</v>
      </c>
      <c r="H664" t="s">
        <v>1326</v>
      </c>
      <c r="I664" t="s">
        <v>1327</v>
      </c>
      <c r="K664" t="s">
        <v>55</v>
      </c>
      <c r="L664" t="str">
        <f t="shared" si="10"/>
        <v>2015</v>
      </c>
    </row>
    <row r="665" spans="1:12" x14ac:dyDescent="0.25">
      <c r="A665" t="s">
        <v>504</v>
      </c>
      <c r="B665" t="s">
        <v>17</v>
      </c>
      <c r="C665" t="s">
        <v>365</v>
      </c>
      <c r="D665">
        <v>34</v>
      </c>
      <c r="E665" t="s">
        <v>505</v>
      </c>
      <c r="F665" t="s">
        <v>506</v>
      </c>
      <c r="G665" t="s">
        <v>507</v>
      </c>
      <c r="H665" t="s">
        <v>508</v>
      </c>
      <c r="I665" t="s">
        <v>509</v>
      </c>
      <c r="K665" t="s">
        <v>38</v>
      </c>
      <c r="L665" t="str">
        <f t="shared" si="10"/>
        <v>2016</v>
      </c>
    </row>
    <row r="666" spans="1:12" x14ac:dyDescent="0.25">
      <c r="A666" t="s">
        <v>2353</v>
      </c>
      <c r="B666" t="s">
        <v>43</v>
      </c>
      <c r="C666" t="s">
        <v>2186</v>
      </c>
      <c r="D666">
        <v>34</v>
      </c>
      <c r="E666" t="s">
        <v>2354</v>
      </c>
      <c r="F666" t="s">
        <v>2355</v>
      </c>
      <c r="G666" t="s">
        <v>2356</v>
      </c>
      <c r="H666" t="s">
        <v>2357</v>
      </c>
      <c r="I666" t="s">
        <v>2358</v>
      </c>
      <c r="J666" t="s">
        <v>2359</v>
      </c>
      <c r="K666" t="s">
        <v>122</v>
      </c>
      <c r="L666" t="str">
        <f t="shared" si="10"/>
        <v>2016</v>
      </c>
    </row>
    <row r="667" spans="1:12" x14ac:dyDescent="0.25">
      <c r="A667" t="s">
        <v>1601</v>
      </c>
      <c r="B667" t="s">
        <v>43</v>
      </c>
      <c r="C667" t="s">
        <v>1444</v>
      </c>
      <c r="D667">
        <v>34</v>
      </c>
      <c r="E667" t="s">
        <v>1602</v>
      </c>
      <c r="F667" t="s">
        <v>1603</v>
      </c>
      <c r="G667" t="s">
        <v>1604</v>
      </c>
      <c r="H667" t="s">
        <v>1605</v>
      </c>
      <c r="I667" t="s">
        <v>1606</v>
      </c>
      <c r="K667" t="s">
        <v>122</v>
      </c>
      <c r="L667" t="str">
        <f t="shared" si="10"/>
        <v>2016</v>
      </c>
    </row>
    <row r="668" spans="1:12" x14ac:dyDescent="0.25">
      <c r="A668" t="s">
        <v>763</v>
      </c>
      <c r="B668" t="s">
        <v>239</v>
      </c>
      <c r="C668" t="s">
        <v>641</v>
      </c>
      <c r="D668">
        <v>34</v>
      </c>
      <c r="E668" t="s">
        <v>764</v>
      </c>
      <c r="F668" t="s">
        <v>765</v>
      </c>
      <c r="G668" t="s">
        <v>766</v>
      </c>
      <c r="H668" t="s">
        <v>767</v>
      </c>
      <c r="I668" t="s">
        <v>768</v>
      </c>
      <c r="K668" t="s">
        <v>38</v>
      </c>
      <c r="L668" t="str">
        <f t="shared" si="10"/>
        <v>2017</v>
      </c>
    </row>
    <row r="669" spans="1:12" x14ac:dyDescent="0.25">
      <c r="A669" t="s">
        <v>2650</v>
      </c>
      <c r="B669" t="s">
        <v>57</v>
      </c>
      <c r="C669" t="s">
        <v>2497</v>
      </c>
      <c r="D669">
        <v>34</v>
      </c>
      <c r="E669" t="s">
        <v>2651</v>
      </c>
      <c r="F669" s="2" t="s">
        <v>2652</v>
      </c>
      <c r="G669" s="2" t="s">
        <v>2653</v>
      </c>
      <c r="H669" s="2" t="s">
        <v>2654</v>
      </c>
      <c r="I669" s="2" t="s">
        <v>2655</v>
      </c>
      <c r="J669" t="s">
        <v>2656</v>
      </c>
      <c r="K669" t="s">
        <v>122</v>
      </c>
      <c r="L669" t="str">
        <f t="shared" si="10"/>
        <v>2017</v>
      </c>
    </row>
    <row r="670" spans="1:12" x14ac:dyDescent="0.25">
      <c r="A670" t="s">
        <v>1760</v>
      </c>
      <c r="B670" t="s">
        <v>17</v>
      </c>
      <c r="C670" t="s">
        <v>1727</v>
      </c>
      <c r="D670">
        <v>34</v>
      </c>
      <c r="K670" t="s">
        <v>23</v>
      </c>
      <c r="L670" t="str">
        <f t="shared" si="10"/>
        <v>2017</v>
      </c>
    </row>
    <row r="671" spans="1:12" x14ac:dyDescent="0.25">
      <c r="A671" t="s">
        <v>900</v>
      </c>
      <c r="B671" t="s">
        <v>17</v>
      </c>
      <c r="C671" t="s">
        <v>866</v>
      </c>
      <c r="D671">
        <v>34</v>
      </c>
      <c r="K671" t="s">
        <v>212</v>
      </c>
      <c r="L671" t="str">
        <f t="shared" si="10"/>
        <v>2018</v>
      </c>
    </row>
    <row r="672" spans="1:12" x14ac:dyDescent="0.25">
      <c r="A672" t="s">
        <v>2831</v>
      </c>
      <c r="B672" t="s">
        <v>137</v>
      </c>
      <c r="C672" t="s">
        <v>2798</v>
      </c>
      <c r="D672">
        <v>34</v>
      </c>
      <c r="K672" t="s">
        <v>122</v>
      </c>
      <c r="L672" t="str">
        <f t="shared" si="10"/>
        <v>2018</v>
      </c>
    </row>
    <row r="673" spans="1:12" x14ac:dyDescent="0.25">
      <c r="A673" t="s">
        <v>1821</v>
      </c>
      <c r="B673" t="s">
        <v>17</v>
      </c>
      <c r="C673" t="s">
        <v>1788</v>
      </c>
      <c r="D673">
        <v>34</v>
      </c>
      <c r="K673" t="s">
        <v>38</v>
      </c>
      <c r="L673" t="str">
        <f t="shared" si="10"/>
        <v>2018</v>
      </c>
    </row>
    <row r="674" spans="1:12" x14ac:dyDescent="0.25">
      <c r="A674" t="s">
        <v>961</v>
      </c>
      <c r="B674" t="s">
        <v>25</v>
      </c>
      <c r="C674" t="s">
        <v>928</v>
      </c>
      <c r="D674">
        <v>34</v>
      </c>
      <c r="K674" t="s">
        <v>55</v>
      </c>
      <c r="L674" t="str">
        <f t="shared" si="10"/>
        <v>2021</v>
      </c>
    </row>
    <row r="675" spans="1:12" x14ac:dyDescent="0.25">
      <c r="A675" t="s">
        <v>1022</v>
      </c>
      <c r="B675" t="s">
        <v>182</v>
      </c>
      <c r="C675" t="s">
        <v>989</v>
      </c>
      <c r="D675">
        <v>34</v>
      </c>
      <c r="F675" s="1"/>
      <c r="G675" s="1"/>
      <c r="H675" s="1"/>
      <c r="I675" s="1"/>
      <c r="K675" t="s">
        <v>212</v>
      </c>
      <c r="L675" t="str">
        <f t="shared" si="10"/>
        <v>2021</v>
      </c>
    </row>
    <row r="676" spans="1:12" x14ac:dyDescent="0.25">
      <c r="A676" t="s">
        <v>2892</v>
      </c>
      <c r="B676" t="s">
        <v>197</v>
      </c>
      <c r="C676" t="s">
        <v>2859</v>
      </c>
      <c r="D676">
        <v>34</v>
      </c>
      <c r="K676" t="s">
        <v>23</v>
      </c>
      <c r="L676" t="str">
        <f t="shared" si="10"/>
        <v>2021</v>
      </c>
    </row>
    <row r="677" spans="1:12" x14ac:dyDescent="0.25">
      <c r="A677" t="s">
        <v>1882</v>
      </c>
      <c r="B677" t="s">
        <v>432</v>
      </c>
      <c r="C677" t="s">
        <v>1849</v>
      </c>
      <c r="D677">
        <v>34</v>
      </c>
      <c r="K677" t="s">
        <v>38</v>
      </c>
      <c r="L677" t="str">
        <f t="shared" si="10"/>
        <v>2021</v>
      </c>
    </row>
    <row r="678" spans="1:12" x14ac:dyDescent="0.25">
      <c r="A678" t="s">
        <v>1083</v>
      </c>
      <c r="B678" t="s">
        <v>157</v>
      </c>
      <c r="C678" t="s">
        <v>1050</v>
      </c>
      <c r="D678">
        <v>34</v>
      </c>
      <c r="K678" t="s">
        <v>212</v>
      </c>
      <c r="L678" t="str">
        <f t="shared" si="10"/>
        <v>2022</v>
      </c>
    </row>
    <row r="679" spans="1:12" x14ac:dyDescent="0.25">
      <c r="A679" t="s">
        <v>3017</v>
      </c>
      <c r="B679" t="s">
        <v>172</v>
      </c>
      <c r="C679" t="s">
        <v>2984</v>
      </c>
      <c r="D679">
        <v>34</v>
      </c>
      <c r="K679" t="s">
        <v>38</v>
      </c>
      <c r="L679" t="str">
        <f t="shared" si="10"/>
        <v>2022</v>
      </c>
    </row>
    <row r="680" spans="1:12" x14ac:dyDescent="0.25">
      <c r="A680" t="s">
        <v>2953</v>
      </c>
      <c r="B680" t="s">
        <v>172</v>
      </c>
      <c r="C680" t="s">
        <v>2920</v>
      </c>
      <c r="D680">
        <v>34</v>
      </c>
      <c r="K680" t="s">
        <v>212</v>
      </c>
      <c r="L680" t="str">
        <f t="shared" si="10"/>
        <v>2022</v>
      </c>
    </row>
    <row r="681" spans="1:12" x14ac:dyDescent="0.25">
      <c r="A681" t="s">
        <v>1143</v>
      </c>
      <c r="B681" t="s">
        <v>2982</v>
      </c>
      <c r="C681" t="s">
        <v>2981</v>
      </c>
      <c r="D681">
        <v>34</v>
      </c>
      <c r="K681" t="s">
        <v>55</v>
      </c>
      <c r="L681" t="str">
        <f t="shared" si="10"/>
        <v>2022</v>
      </c>
    </row>
    <row r="682" spans="1:12" x14ac:dyDescent="0.25">
      <c r="A682" t="s">
        <v>213</v>
      </c>
      <c r="B682" t="s">
        <v>214</v>
      </c>
      <c r="C682" t="s">
        <v>13</v>
      </c>
      <c r="D682">
        <v>35</v>
      </c>
      <c r="E682" t="s">
        <v>215</v>
      </c>
      <c r="F682" t="s">
        <v>216</v>
      </c>
      <c r="G682" t="s">
        <v>217</v>
      </c>
      <c r="H682" t="s">
        <v>218</v>
      </c>
      <c r="I682" t="s">
        <v>219</v>
      </c>
      <c r="J682" t="s">
        <v>220</v>
      </c>
      <c r="K682" t="s">
        <v>63</v>
      </c>
      <c r="L682" t="str">
        <f t="shared" si="10"/>
        <v>2015</v>
      </c>
    </row>
    <row r="683" spans="1:12" x14ac:dyDescent="0.25">
      <c r="A683" t="s">
        <v>2059</v>
      </c>
      <c r="B683" t="s">
        <v>182</v>
      </c>
      <c r="C683" t="s">
        <v>1910</v>
      </c>
      <c r="D683">
        <v>35</v>
      </c>
      <c r="E683" t="s">
        <v>2060</v>
      </c>
      <c r="F683" t="s">
        <v>2061</v>
      </c>
      <c r="G683" t="s">
        <v>2062</v>
      </c>
      <c r="H683" t="s">
        <v>193</v>
      </c>
      <c r="I683" t="s">
        <v>194</v>
      </c>
      <c r="K683" t="s">
        <v>15</v>
      </c>
      <c r="L683" t="str">
        <f t="shared" si="10"/>
        <v>2015</v>
      </c>
    </row>
    <row r="684" spans="1:12" x14ac:dyDescent="0.25">
      <c r="A684" t="s">
        <v>1328</v>
      </c>
      <c r="B684" t="s">
        <v>49</v>
      </c>
      <c r="C684" t="s">
        <v>1171</v>
      </c>
      <c r="D684">
        <v>35</v>
      </c>
      <c r="E684" t="s">
        <v>1329</v>
      </c>
      <c r="F684">
        <v>15</v>
      </c>
      <c r="G684">
        <v>25</v>
      </c>
      <c r="H684">
        <v>41</v>
      </c>
      <c r="I684">
        <v>49</v>
      </c>
      <c r="K684" t="s">
        <v>63</v>
      </c>
      <c r="L684" t="str">
        <f t="shared" si="10"/>
        <v>2015</v>
      </c>
    </row>
    <row r="685" spans="1:12" x14ac:dyDescent="0.25">
      <c r="A685" t="s">
        <v>510</v>
      </c>
      <c r="B685" t="s">
        <v>172</v>
      </c>
      <c r="C685" t="s">
        <v>365</v>
      </c>
      <c r="D685">
        <v>35</v>
      </c>
      <c r="E685" t="s">
        <v>511</v>
      </c>
      <c r="F685">
        <v>6</v>
      </c>
      <c r="G685">
        <v>9</v>
      </c>
      <c r="H685">
        <v>12</v>
      </c>
      <c r="I685">
        <v>16</v>
      </c>
      <c r="K685" t="s">
        <v>103</v>
      </c>
      <c r="L685" t="str">
        <f t="shared" si="10"/>
        <v>2016</v>
      </c>
    </row>
    <row r="686" spans="1:12" x14ac:dyDescent="0.25">
      <c r="A686" t="s">
        <v>2360</v>
      </c>
      <c r="B686" t="s">
        <v>124</v>
      </c>
      <c r="C686" t="s">
        <v>2186</v>
      </c>
      <c r="D686">
        <v>35</v>
      </c>
      <c r="E686" t="s">
        <v>2361</v>
      </c>
      <c r="F686" t="s">
        <v>2362</v>
      </c>
      <c r="G686">
        <v>5</v>
      </c>
      <c r="H686" t="s">
        <v>2363</v>
      </c>
      <c r="I686">
        <v>20</v>
      </c>
      <c r="J686">
        <v>25</v>
      </c>
      <c r="K686" t="s">
        <v>103</v>
      </c>
      <c r="L686" t="str">
        <f t="shared" si="10"/>
        <v>2016</v>
      </c>
    </row>
    <row r="687" spans="1:12" x14ac:dyDescent="0.25">
      <c r="A687" t="s">
        <v>1607</v>
      </c>
      <c r="B687" t="s">
        <v>85</v>
      </c>
      <c r="C687" t="s">
        <v>1444</v>
      </c>
      <c r="D687">
        <v>35</v>
      </c>
      <c r="E687" t="s">
        <v>1608</v>
      </c>
      <c r="F687" t="s">
        <v>1609</v>
      </c>
      <c r="G687" t="s">
        <v>1610</v>
      </c>
      <c r="H687" t="s">
        <v>1611</v>
      </c>
      <c r="I687" t="s">
        <v>1612</v>
      </c>
      <c r="K687" t="s">
        <v>15</v>
      </c>
      <c r="L687" t="str">
        <f t="shared" si="10"/>
        <v>2016</v>
      </c>
    </row>
    <row r="688" spans="1:12" x14ac:dyDescent="0.25">
      <c r="A688" t="s">
        <v>769</v>
      </c>
      <c r="B688" t="s">
        <v>172</v>
      </c>
      <c r="C688" t="s">
        <v>641</v>
      </c>
      <c r="D688">
        <v>35</v>
      </c>
      <c r="E688" t="s">
        <v>770</v>
      </c>
      <c r="F688">
        <v>324</v>
      </c>
      <c r="G688">
        <v>360</v>
      </c>
      <c r="H688">
        <v>396</v>
      </c>
      <c r="I688">
        <v>720</v>
      </c>
      <c r="K688" t="s">
        <v>103</v>
      </c>
      <c r="L688" t="str">
        <f t="shared" si="10"/>
        <v>2017</v>
      </c>
    </row>
    <row r="689" spans="1:12" x14ac:dyDescent="0.25">
      <c r="A689" t="s">
        <v>2657</v>
      </c>
      <c r="B689" t="s">
        <v>899</v>
      </c>
      <c r="C689" t="s">
        <v>2497</v>
      </c>
      <c r="D689">
        <v>35</v>
      </c>
      <c r="E689" t="s">
        <v>2658</v>
      </c>
      <c r="F689" t="s">
        <v>2659</v>
      </c>
      <c r="G689" t="s">
        <v>573</v>
      </c>
      <c r="H689" t="s">
        <v>2660</v>
      </c>
      <c r="I689" t="s">
        <v>2661</v>
      </c>
      <c r="J689" t="s">
        <v>1430</v>
      </c>
      <c r="K689" t="s">
        <v>15</v>
      </c>
      <c r="L689" t="str">
        <f t="shared" si="10"/>
        <v>2017</v>
      </c>
    </row>
    <row r="690" spans="1:12" x14ac:dyDescent="0.25">
      <c r="A690" t="s">
        <v>1761</v>
      </c>
      <c r="B690" t="s">
        <v>17</v>
      </c>
      <c r="C690" t="s">
        <v>1727</v>
      </c>
      <c r="D690">
        <v>35</v>
      </c>
      <c r="K690" t="s">
        <v>41</v>
      </c>
      <c r="L690" t="str">
        <f t="shared" si="10"/>
        <v>2017</v>
      </c>
    </row>
    <row r="691" spans="1:12" x14ac:dyDescent="0.25">
      <c r="A691" t="s">
        <v>901</v>
      </c>
      <c r="B691" t="s">
        <v>57</v>
      </c>
      <c r="C691" t="s">
        <v>866</v>
      </c>
      <c r="D691">
        <v>35</v>
      </c>
      <c r="K691" t="s">
        <v>15</v>
      </c>
      <c r="L691" t="str">
        <f t="shared" si="10"/>
        <v>2018</v>
      </c>
    </row>
    <row r="692" spans="1:12" x14ac:dyDescent="0.25">
      <c r="A692" t="s">
        <v>2832</v>
      </c>
      <c r="B692" t="s">
        <v>222</v>
      </c>
      <c r="C692" t="s">
        <v>2798</v>
      </c>
      <c r="D692">
        <v>35</v>
      </c>
      <c r="K692" t="s">
        <v>63</v>
      </c>
      <c r="L692" t="str">
        <f t="shared" si="10"/>
        <v>2018</v>
      </c>
    </row>
    <row r="693" spans="1:12" x14ac:dyDescent="0.25">
      <c r="A693" t="s">
        <v>1822</v>
      </c>
      <c r="B693" t="s">
        <v>239</v>
      </c>
      <c r="C693" t="s">
        <v>1788</v>
      </c>
      <c r="D693">
        <v>35</v>
      </c>
      <c r="K693" t="s">
        <v>103</v>
      </c>
      <c r="L693" t="str">
        <f t="shared" si="10"/>
        <v>2018</v>
      </c>
    </row>
    <row r="694" spans="1:12" x14ac:dyDescent="0.25">
      <c r="A694" t="s">
        <v>962</v>
      </c>
      <c r="B694" t="s">
        <v>25</v>
      </c>
      <c r="C694" t="s">
        <v>928</v>
      </c>
      <c r="D694">
        <v>35</v>
      </c>
      <c r="K694" t="s">
        <v>63</v>
      </c>
      <c r="L694" t="str">
        <f t="shared" si="10"/>
        <v>2021</v>
      </c>
    </row>
    <row r="695" spans="1:12" x14ac:dyDescent="0.25">
      <c r="A695" t="s">
        <v>1023</v>
      </c>
      <c r="B695" t="s">
        <v>432</v>
      </c>
      <c r="C695" t="s">
        <v>989</v>
      </c>
      <c r="D695">
        <v>35</v>
      </c>
      <c r="K695" t="s">
        <v>63</v>
      </c>
      <c r="L695" t="str">
        <f t="shared" si="10"/>
        <v>2021</v>
      </c>
    </row>
    <row r="696" spans="1:12" x14ac:dyDescent="0.25">
      <c r="A696" t="s">
        <v>2893</v>
      </c>
      <c r="B696" t="s">
        <v>57</v>
      </c>
      <c r="C696" t="s">
        <v>2859</v>
      </c>
      <c r="D696">
        <v>35</v>
      </c>
      <c r="K696" t="s">
        <v>103</v>
      </c>
      <c r="L696" t="str">
        <f t="shared" si="10"/>
        <v>2021</v>
      </c>
    </row>
    <row r="697" spans="1:12" x14ac:dyDescent="0.25">
      <c r="A697" t="s">
        <v>1883</v>
      </c>
      <c r="B697" t="s">
        <v>137</v>
      </c>
      <c r="C697" t="s">
        <v>1849</v>
      </c>
      <c r="D697">
        <v>35</v>
      </c>
      <c r="K697" t="s">
        <v>103</v>
      </c>
      <c r="L697" t="str">
        <f t="shared" si="10"/>
        <v>2021</v>
      </c>
    </row>
    <row r="698" spans="1:12" x14ac:dyDescent="0.25">
      <c r="A698" t="s">
        <v>1084</v>
      </c>
      <c r="B698" t="s">
        <v>43</v>
      </c>
      <c r="C698" t="s">
        <v>1050</v>
      </c>
      <c r="D698">
        <v>35</v>
      </c>
      <c r="K698" t="s">
        <v>41</v>
      </c>
      <c r="L698" t="str">
        <f t="shared" si="10"/>
        <v>2022</v>
      </c>
    </row>
    <row r="699" spans="1:12" x14ac:dyDescent="0.25">
      <c r="A699" t="s">
        <v>3018</v>
      </c>
      <c r="B699" t="s">
        <v>25</v>
      </c>
      <c r="C699" t="s">
        <v>2984</v>
      </c>
      <c r="D699">
        <v>35</v>
      </c>
      <c r="K699" t="s">
        <v>103</v>
      </c>
      <c r="L699" t="str">
        <f t="shared" si="10"/>
        <v>2022</v>
      </c>
    </row>
    <row r="700" spans="1:12" x14ac:dyDescent="0.25">
      <c r="A700" t="s">
        <v>2954</v>
      </c>
      <c r="B700" t="s">
        <v>78</v>
      </c>
      <c r="C700" t="s">
        <v>2920</v>
      </c>
      <c r="D700">
        <v>35</v>
      </c>
      <c r="K700" t="s">
        <v>47</v>
      </c>
      <c r="L700" t="str">
        <f t="shared" si="10"/>
        <v>2022</v>
      </c>
    </row>
    <row r="701" spans="1:12" x14ac:dyDescent="0.25">
      <c r="A701" t="s">
        <v>1144</v>
      </c>
      <c r="B701" t="s">
        <v>307</v>
      </c>
      <c r="C701" t="s">
        <v>2981</v>
      </c>
      <c r="D701">
        <v>35</v>
      </c>
      <c r="K701" t="s">
        <v>47</v>
      </c>
      <c r="L701" t="str">
        <f t="shared" si="10"/>
        <v>2022</v>
      </c>
    </row>
    <row r="702" spans="1:12" x14ac:dyDescent="0.25">
      <c r="A702" t="s">
        <v>221</v>
      </c>
      <c r="B702" t="s">
        <v>222</v>
      </c>
      <c r="C702" t="s">
        <v>13</v>
      </c>
      <c r="D702">
        <v>36</v>
      </c>
      <c r="E702" t="s">
        <v>223</v>
      </c>
      <c r="F702" t="s">
        <v>224</v>
      </c>
      <c r="G702" t="s">
        <v>225</v>
      </c>
      <c r="H702" t="s">
        <v>226</v>
      </c>
      <c r="I702" t="s">
        <v>227</v>
      </c>
      <c r="J702" t="s">
        <v>228</v>
      </c>
      <c r="K702" t="s">
        <v>55</v>
      </c>
      <c r="L702" t="str">
        <f t="shared" si="10"/>
        <v>2015</v>
      </c>
    </row>
    <row r="703" spans="1:12" x14ac:dyDescent="0.25">
      <c r="A703" t="s">
        <v>2063</v>
      </c>
      <c r="B703" t="s">
        <v>124</v>
      </c>
      <c r="C703" t="s">
        <v>1910</v>
      </c>
      <c r="D703">
        <v>36</v>
      </c>
      <c r="E703" t="s">
        <v>2064</v>
      </c>
      <c r="F703">
        <v>3.6</v>
      </c>
      <c r="G703">
        <v>8.4</v>
      </c>
      <c r="H703">
        <v>10</v>
      </c>
      <c r="I703">
        <v>12</v>
      </c>
      <c r="K703" t="s">
        <v>38</v>
      </c>
      <c r="L703" t="str">
        <f t="shared" si="10"/>
        <v>2015</v>
      </c>
    </row>
    <row r="704" spans="1:12" x14ac:dyDescent="0.25">
      <c r="A704" t="s">
        <v>1330</v>
      </c>
      <c r="B704" t="s">
        <v>85</v>
      </c>
      <c r="C704" t="s">
        <v>1171</v>
      </c>
      <c r="D704">
        <v>36</v>
      </c>
      <c r="E704" t="s">
        <v>1331</v>
      </c>
      <c r="F704" t="s">
        <v>411</v>
      </c>
      <c r="G704" t="s">
        <v>670</v>
      </c>
      <c r="H704" t="s">
        <v>1332</v>
      </c>
      <c r="I704" t="s">
        <v>1333</v>
      </c>
      <c r="K704" t="s">
        <v>122</v>
      </c>
      <c r="L704" t="str">
        <f t="shared" si="10"/>
        <v>2015</v>
      </c>
    </row>
    <row r="705" spans="1:12" x14ac:dyDescent="0.25">
      <c r="A705" t="s">
        <v>512</v>
      </c>
      <c r="B705" t="s">
        <v>49</v>
      </c>
      <c r="C705" t="s">
        <v>365</v>
      </c>
      <c r="D705">
        <v>36</v>
      </c>
      <c r="E705" t="s">
        <v>513</v>
      </c>
      <c r="F705" t="s">
        <v>514</v>
      </c>
      <c r="G705" t="s">
        <v>107</v>
      </c>
      <c r="H705" t="s">
        <v>108</v>
      </c>
      <c r="I705" t="s">
        <v>515</v>
      </c>
      <c r="K705" t="s">
        <v>212</v>
      </c>
      <c r="L705" t="str">
        <f t="shared" si="10"/>
        <v>2016</v>
      </c>
    </row>
    <row r="706" spans="1:12" x14ac:dyDescent="0.25">
      <c r="A706" t="s">
        <v>2364</v>
      </c>
      <c r="B706" t="s">
        <v>172</v>
      </c>
      <c r="C706" t="s">
        <v>2186</v>
      </c>
      <c r="D706">
        <v>36</v>
      </c>
      <c r="E706" t="s">
        <v>2365</v>
      </c>
      <c r="F706" t="s">
        <v>2366</v>
      </c>
      <c r="G706" t="s">
        <v>2367</v>
      </c>
      <c r="H706" t="s">
        <v>2368</v>
      </c>
      <c r="I706" t="s">
        <v>2369</v>
      </c>
      <c r="J706" t="s">
        <v>2370</v>
      </c>
      <c r="K706" t="s">
        <v>23</v>
      </c>
      <c r="L706" t="str">
        <f t="shared" si="10"/>
        <v>2016</v>
      </c>
    </row>
    <row r="707" spans="1:12" x14ac:dyDescent="0.25">
      <c r="A707" t="s">
        <v>1613</v>
      </c>
      <c r="B707" t="s">
        <v>172</v>
      </c>
      <c r="C707" t="s">
        <v>1444</v>
      </c>
      <c r="D707">
        <v>36</v>
      </c>
      <c r="E707" t="s">
        <v>1614</v>
      </c>
      <c r="F707">
        <v>1920</v>
      </c>
      <c r="G707">
        <v>4800</v>
      </c>
      <c r="H707">
        <v>14400</v>
      </c>
      <c r="I707">
        <v>19200</v>
      </c>
      <c r="K707" t="s">
        <v>212</v>
      </c>
      <c r="L707" t="str">
        <f t="shared" ref="L707:L770" si="11">IF(LEFT(A707,4)="June",MID(A707,6,4),MID(A707,5,4))</f>
        <v>2016</v>
      </c>
    </row>
    <row r="708" spans="1:12" x14ac:dyDescent="0.25">
      <c r="A708" t="s">
        <v>771</v>
      </c>
      <c r="B708" t="s">
        <v>239</v>
      </c>
      <c r="C708" t="s">
        <v>641</v>
      </c>
      <c r="D708">
        <v>36</v>
      </c>
      <c r="E708" t="s">
        <v>772</v>
      </c>
      <c r="F708">
        <v>302</v>
      </c>
      <c r="G708">
        <v>341</v>
      </c>
      <c r="H708">
        <v>354</v>
      </c>
      <c r="I708">
        <v>393</v>
      </c>
      <c r="K708" t="s">
        <v>55</v>
      </c>
      <c r="L708" t="str">
        <f t="shared" si="11"/>
        <v>2017</v>
      </c>
    </row>
    <row r="709" spans="1:12" x14ac:dyDescent="0.25">
      <c r="A709" t="s">
        <v>2662</v>
      </c>
      <c r="B709" t="s">
        <v>182</v>
      </c>
      <c r="C709" t="s">
        <v>2497</v>
      </c>
      <c r="D709">
        <v>36</v>
      </c>
      <c r="E709" t="s">
        <v>2663</v>
      </c>
      <c r="F709" t="s">
        <v>2664</v>
      </c>
      <c r="G709" t="s">
        <v>2665</v>
      </c>
      <c r="H709" t="s">
        <v>2666</v>
      </c>
      <c r="I709" t="s">
        <v>2667</v>
      </c>
      <c r="J709" t="s">
        <v>2668</v>
      </c>
      <c r="K709" t="s">
        <v>212</v>
      </c>
      <c r="L709" t="str">
        <f t="shared" si="11"/>
        <v>2017</v>
      </c>
    </row>
    <row r="710" spans="1:12" x14ac:dyDescent="0.25">
      <c r="A710" t="s">
        <v>1762</v>
      </c>
      <c r="B710" t="s">
        <v>172</v>
      </c>
      <c r="C710" t="s">
        <v>1727</v>
      </c>
      <c r="D710">
        <v>36</v>
      </c>
      <c r="K710" t="s">
        <v>23</v>
      </c>
      <c r="L710" t="str">
        <f t="shared" si="11"/>
        <v>2017</v>
      </c>
    </row>
    <row r="711" spans="1:12" x14ac:dyDescent="0.25">
      <c r="A711" t="s">
        <v>902</v>
      </c>
      <c r="B711" t="s">
        <v>239</v>
      </c>
      <c r="C711" t="s">
        <v>866</v>
      </c>
      <c r="D711">
        <v>36</v>
      </c>
      <c r="K711" t="s">
        <v>23</v>
      </c>
      <c r="L711" t="str">
        <f t="shared" si="11"/>
        <v>2018</v>
      </c>
    </row>
    <row r="712" spans="1:12" x14ac:dyDescent="0.25">
      <c r="A712" t="s">
        <v>2833</v>
      </c>
      <c r="B712" t="s">
        <v>285</v>
      </c>
      <c r="C712" t="s">
        <v>2798</v>
      </c>
      <c r="D712">
        <v>36</v>
      </c>
      <c r="K712" t="s">
        <v>23</v>
      </c>
      <c r="L712" t="str">
        <f t="shared" si="11"/>
        <v>2018</v>
      </c>
    </row>
    <row r="713" spans="1:12" x14ac:dyDescent="0.25">
      <c r="A713" t="s">
        <v>1823</v>
      </c>
      <c r="B713" t="s">
        <v>25</v>
      </c>
      <c r="C713" t="s">
        <v>1788</v>
      </c>
      <c r="D713">
        <v>36</v>
      </c>
      <c r="K713" t="s">
        <v>38</v>
      </c>
      <c r="L713" t="str">
        <f t="shared" si="11"/>
        <v>2018</v>
      </c>
    </row>
    <row r="714" spans="1:12" x14ac:dyDescent="0.25">
      <c r="A714" t="s">
        <v>963</v>
      </c>
      <c r="B714" t="s">
        <v>25</v>
      </c>
      <c r="C714" t="s">
        <v>928</v>
      </c>
      <c r="D714">
        <v>36</v>
      </c>
      <c r="K714" t="s">
        <v>212</v>
      </c>
      <c r="L714" t="str">
        <f t="shared" si="11"/>
        <v>2021</v>
      </c>
    </row>
    <row r="715" spans="1:12" x14ac:dyDescent="0.25">
      <c r="A715" t="s">
        <v>1024</v>
      </c>
      <c r="B715" t="s">
        <v>239</v>
      </c>
      <c r="C715" t="s">
        <v>989</v>
      </c>
      <c r="D715">
        <v>36</v>
      </c>
      <c r="K715" t="s">
        <v>55</v>
      </c>
      <c r="L715" t="str">
        <f t="shared" si="11"/>
        <v>2021</v>
      </c>
    </row>
    <row r="716" spans="1:12" x14ac:dyDescent="0.25">
      <c r="A716" t="s">
        <v>2894</v>
      </c>
      <c r="B716" t="s">
        <v>172</v>
      </c>
      <c r="C716" t="s">
        <v>2859</v>
      </c>
      <c r="D716">
        <v>36</v>
      </c>
      <c r="K716" t="s">
        <v>55</v>
      </c>
      <c r="L716" t="str">
        <f t="shared" si="11"/>
        <v>2021</v>
      </c>
    </row>
    <row r="717" spans="1:12" x14ac:dyDescent="0.25">
      <c r="A717" t="s">
        <v>1884</v>
      </c>
      <c r="B717" t="s">
        <v>25</v>
      </c>
      <c r="C717" t="s">
        <v>1849</v>
      </c>
      <c r="D717">
        <v>36</v>
      </c>
      <c r="K717" t="s">
        <v>122</v>
      </c>
      <c r="L717" t="str">
        <f t="shared" si="11"/>
        <v>2021</v>
      </c>
    </row>
    <row r="718" spans="1:12" x14ac:dyDescent="0.25">
      <c r="A718" t="s">
        <v>1085</v>
      </c>
      <c r="B718" t="s">
        <v>17</v>
      </c>
      <c r="C718" t="s">
        <v>1050</v>
      </c>
      <c r="D718">
        <v>36</v>
      </c>
      <c r="K718" t="s">
        <v>38</v>
      </c>
      <c r="L718" t="str">
        <f t="shared" si="11"/>
        <v>2022</v>
      </c>
    </row>
    <row r="719" spans="1:12" x14ac:dyDescent="0.25">
      <c r="A719" t="s">
        <v>3019</v>
      </c>
      <c r="B719" t="s">
        <v>239</v>
      </c>
      <c r="C719" t="s">
        <v>2984</v>
      </c>
      <c r="D719">
        <v>36</v>
      </c>
      <c r="K719" t="s">
        <v>122</v>
      </c>
      <c r="L719" t="str">
        <f t="shared" si="11"/>
        <v>2022</v>
      </c>
    </row>
    <row r="720" spans="1:12" x14ac:dyDescent="0.25">
      <c r="A720" t="s">
        <v>2955</v>
      </c>
      <c r="B720" t="s">
        <v>65</v>
      </c>
      <c r="C720" t="s">
        <v>2920</v>
      </c>
      <c r="D720">
        <v>36</v>
      </c>
      <c r="K720" t="s">
        <v>122</v>
      </c>
      <c r="L720" t="str">
        <f t="shared" si="11"/>
        <v>2022</v>
      </c>
    </row>
    <row r="721" spans="1:12" x14ac:dyDescent="0.25">
      <c r="A721" t="s">
        <v>1145</v>
      </c>
      <c r="B721" t="s">
        <v>85</v>
      </c>
      <c r="C721" t="s">
        <v>2981</v>
      </c>
      <c r="D721">
        <v>36</v>
      </c>
      <c r="K721" t="s">
        <v>122</v>
      </c>
      <c r="L721" t="str">
        <f t="shared" si="11"/>
        <v>2022</v>
      </c>
    </row>
    <row r="722" spans="1:12" x14ac:dyDescent="0.25">
      <c r="A722" t="s">
        <v>229</v>
      </c>
      <c r="B722" t="s">
        <v>32</v>
      </c>
      <c r="C722" t="s">
        <v>13</v>
      </c>
      <c r="D722">
        <v>37</v>
      </c>
      <c r="E722" t="s">
        <v>230</v>
      </c>
      <c r="F722">
        <v>2</v>
      </c>
      <c r="G722">
        <v>8</v>
      </c>
      <c r="H722">
        <v>12</v>
      </c>
      <c r="I722">
        <v>56</v>
      </c>
      <c r="J722">
        <v>112</v>
      </c>
      <c r="K722" t="s">
        <v>103</v>
      </c>
      <c r="L722" t="str">
        <f t="shared" si="11"/>
        <v>2015</v>
      </c>
    </row>
    <row r="723" spans="1:12" x14ac:dyDescent="0.25">
      <c r="A723" t="s">
        <v>2065</v>
      </c>
      <c r="B723" t="s">
        <v>124</v>
      </c>
      <c r="C723" t="s">
        <v>1910</v>
      </c>
      <c r="D723">
        <v>37</v>
      </c>
      <c r="E723" t="s">
        <v>2066</v>
      </c>
      <c r="F723">
        <v>5</v>
      </c>
      <c r="G723">
        <v>6</v>
      </c>
      <c r="H723" t="s">
        <v>2067</v>
      </c>
      <c r="I723" t="s">
        <v>2068</v>
      </c>
      <c r="K723" t="s">
        <v>41</v>
      </c>
      <c r="L723" t="str">
        <f t="shared" si="11"/>
        <v>2015</v>
      </c>
    </row>
    <row r="724" spans="1:12" x14ac:dyDescent="0.25">
      <c r="A724" t="s">
        <v>1334</v>
      </c>
      <c r="B724" t="s">
        <v>43</v>
      </c>
      <c r="C724" t="s">
        <v>1171</v>
      </c>
      <c r="D724">
        <v>37</v>
      </c>
      <c r="E724" t="s">
        <v>1335</v>
      </c>
      <c r="F724">
        <v>25</v>
      </c>
      <c r="G724">
        <v>28</v>
      </c>
      <c r="H724">
        <v>40</v>
      </c>
      <c r="I724">
        <v>48</v>
      </c>
      <c r="K724" t="s">
        <v>41</v>
      </c>
      <c r="L724" t="str">
        <f t="shared" si="11"/>
        <v>2015</v>
      </c>
    </row>
    <row r="725" spans="1:12" x14ac:dyDescent="0.25">
      <c r="A725" t="s">
        <v>516</v>
      </c>
      <c r="B725" t="s">
        <v>85</v>
      </c>
      <c r="C725" t="s">
        <v>365</v>
      </c>
      <c r="D725">
        <v>37</v>
      </c>
      <c r="E725" t="s">
        <v>517</v>
      </c>
      <c r="F725" t="s">
        <v>518</v>
      </c>
      <c r="G725" t="s">
        <v>519</v>
      </c>
      <c r="H725" t="s">
        <v>520</v>
      </c>
      <c r="I725" t="s">
        <v>521</v>
      </c>
      <c r="K725" t="s">
        <v>63</v>
      </c>
      <c r="L725" t="str">
        <f t="shared" si="11"/>
        <v>2016</v>
      </c>
    </row>
    <row r="726" spans="1:12" x14ac:dyDescent="0.25">
      <c r="A726" t="s">
        <v>2371</v>
      </c>
      <c r="B726" t="s">
        <v>197</v>
      </c>
      <c r="C726" t="s">
        <v>2186</v>
      </c>
      <c r="D726">
        <v>37</v>
      </c>
      <c r="E726" t="s">
        <v>2372</v>
      </c>
      <c r="F726" t="s">
        <v>2373</v>
      </c>
      <c r="G726" t="s">
        <v>2374</v>
      </c>
      <c r="H726" t="s">
        <v>2375</v>
      </c>
      <c r="I726" t="s">
        <v>2376</v>
      </c>
      <c r="J726" t="s">
        <v>2377</v>
      </c>
      <c r="K726" t="s">
        <v>47</v>
      </c>
      <c r="L726" t="str">
        <f t="shared" si="11"/>
        <v>2016</v>
      </c>
    </row>
    <row r="727" spans="1:12" x14ac:dyDescent="0.25">
      <c r="A727" t="s">
        <v>1615</v>
      </c>
      <c r="B727" t="s">
        <v>239</v>
      </c>
      <c r="C727" t="s">
        <v>1444</v>
      </c>
      <c r="D727">
        <v>37</v>
      </c>
      <c r="E727" t="s">
        <v>1616</v>
      </c>
      <c r="F727" t="s">
        <v>1617</v>
      </c>
      <c r="G727" t="s">
        <v>1618</v>
      </c>
      <c r="H727" t="s">
        <v>1619</v>
      </c>
      <c r="I727" t="s">
        <v>1620</v>
      </c>
      <c r="K727" t="s">
        <v>63</v>
      </c>
      <c r="L727" t="str">
        <f t="shared" si="11"/>
        <v>2016</v>
      </c>
    </row>
    <row r="728" spans="1:12" x14ac:dyDescent="0.25">
      <c r="A728" t="s">
        <v>773</v>
      </c>
      <c r="B728" t="s">
        <v>2982</v>
      </c>
      <c r="C728" t="s">
        <v>641</v>
      </c>
      <c r="D728">
        <v>37</v>
      </c>
      <c r="E728" t="s">
        <v>774</v>
      </c>
      <c r="F728">
        <v>0.08</v>
      </c>
      <c r="G728">
        <v>0.16</v>
      </c>
      <c r="H728">
        <v>0.2</v>
      </c>
      <c r="I728">
        <v>0.4</v>
      </c>
      <c r="K728" t="s">
        <v>41</v>
      </c>
      <c r="L728" t="str">
        <f t="shared" si="11"/>
        <v>2017</v>
      </c>
    </row>
    <row r="729" spans="1:12" x14ac:dyDescent="0.25">
      <c r="A729" t="s">
        <v>2669</v>
      </c>
      <c r="B729" t="s">
        <v>2980</v>
      </c>
      <c r="C729" t="s">
        <v>2497</v>
      </c>
      <c r="D729">
        <v>37</v>
      </c>
      <c r="E729" t="s">
        <v>2670</v>
      </c>
      <c r="F729" t="s">
        <v>2671</v>
      </c>
      <c r="G729" t="s">
        <v>2672</v>
      </c>
      <c r="H729" t="s">
        <v>2673</v>
      </c>
      <c r="I729" t="s">
        <v>2674</v>
      </c>
      <c r="J729" t="s">
        <v>2675</v>
      </c>
      <c r="K729" t="s">
        <v>63</v>
      </c>
      <c r="L729" t="str">
        <f t="shared" si="11"/>
        <v>2017</v>
      </c>
    </row>
    <row r="730" spans="1:12" x14ac:dyDescent="0.25">
      <c r="A730" t="s">
        <v>1763</v>
      </c>
      <c r="B730" t="s">
        <v>214</v>
      </c>
      <c r="C730" t="s">
        <v>1727</v>
      </c>
      <c r="D730">
        <v>37</v>
      </c>
      <c r="K730" t="s">
        <v>63</v>
      </c>
      <c r="L730" t="str">
        <f t="shared" si="11"/>
        <v>2017</v>
      </c>
    </row>
    <row r="731" spans="1:12" x14ac:dyDescent="0.25">
      <c r="A731" t="s">
        <v>903</v>
      </c>
      <c r="B731" t="s">
        <v>124</v>
      </c>
      <c r="C731" t="s">
        <v>866</v>
      </c>
      <c r="D731">
        <v>37</v>
      </c>
      <c r="K731" t="s">
        <v>63</v>
      </c>
      <c r="L731" t="str">
        <f t="shared" si="11"/>
        <v>2018</v>
      </c>
    </row>
    <row r="732" spans="1:12" x14ac:dyDescent="0.25">
      <c r="A732" t="s">
        <v>2834</v>
      </c>
      <c r="B732" t="s">
        <v>25</v>
      </c>
      <c r="C732" t="s">
        <v>2798</v>
      </c>
      <c r="D732">
        <v>37</v>
      </c>
      <c r="K732" t="s">
        <v>103</v>
      </c>
      <c r="L732" t="str">
        <f t="shared" si="11"/>
        <v>2018</v>
      </c>
    </row>
    <row r="733" spans="1:12" x14ac:dyDescent="0.25">
      <c r="A733" t="s">
        <v>1824</v>
      </c>
      <c r="B733" t="s">
        <v>432</v>
      </c>
      <c r="C733" t="s">
        <v>1788</v>
      </c>
      <c r="D733">
        <v>37</v>
      </c>
      <c r="K733" t="s">
        <v>47</v>
      </c>
      <c r="L733" t="str">
        <f t="shared" si="11"/>
        <v>2018</v>
      </c>
    </row>
    <row r="734" spans="1:12" x14ac:dyDescent="0.25">
      <c r="A734" t="s">
        <v>964</v>
      </c>
      <c r="B734" t="s">
        <v>43</v>
      </c>
      <c r="C734" t="s">
        <v>928</v>
      </c>
      <c r="D734">
        <v>37</v>
      </c>
      <c r="K734" t="s">
        <v>47</v>
      </c>
      <c r="L734" t="str">
        <f t="shared" si="11"/>
        <v>2021</v>
      </c>
    </row>
    <row r="735" spans="1:12" x14ac:dyDescent="0.25">
      <c r="A735" t="s">
        <v>1025</v>
      </c>
      <c r="B735" t="s">
        <v>432</v>
      </c>
      <c r="C735" t="s">
        <v>989</v>
      </c>
      <c r="D735">
        <v>37</v>
      </c>
      <c r="K735" t="s">
        <v>103</v>
      </c>
      <c r="L735" t="str">
        <f t="shared" si="11"/>
        <v>2021</v>
      </c>
    </row>
    <row r="736" spans="1:12" x14ac:dyDescent="0.25">
      <c r="A736" t="s">
        <v>2895</v>
      </c>
      <c r="B736" t="s">
        <v>239</v>
      </c>
      <c r="C736" t="s">
        <v>2859</v>
      </c>
      <c r="D736">
        <v>37</v>
      </c>
      <c r="K736" t="s">
        <v>41</v>
      </c>
      <c r="L736" t="str">
        <f t="shared" si="11"/>
        <v>2021</v>
      </c>
    </row>
    <row r="737" spans="1:12" x14ac:dyDescent="0.25">
      <c r="A737" t="s">
        <v>1885</v>
      </c>
      <c r="B737" t="s">
        <v>43</v>
      </c>
      <c r="C737" t="s">
        <v>1849</v>
      </c>
      <c r="D737">
        <v>37</v>
      </c>
      <c r="K737" t="s">
        <v>15</v>
      </c>
      <c r="L737" t="str">
        <f t="shared" si="11"/>
        <v>2021</v>
      </c>
    </row>
    <row r="738" spans="1:12" x14ac:dyDescent="0.25">
      <c r="A738" t="s">
        <v>1086</v>
      </c>
      <c r="B738" t="s">
        <v>32</v>
      </c>
      <c r="C738" t="s">
        <v>1050</v>
      </c>
      <c r="D738">
        <v>37</v>
      </c>
      <c r="K738" t="s">
        <v>15</v>
      </c>
      <c r="L738" t="str">
        <f t="shared" si="11"/>
        <v>2022</v>
      </c>
    </row>
    <row r="739" spans="1:12" x14ac:dyDescent="0.25">
      <c r="A739" t="s">
        <v>3020</v>
      </c>
      <c r="B739" t="s">
        <v>222</v>
      </c>
      <c r="C739" t="s">
        <v>2984</v>
      </c>
      <c r="D739">
        <v>37</v>
      </c>
      <c r="K739" t="s">
        <v>15</v>
      </c>
      <c r="L739" t="str">
        <f t="shared" si="11"/>
        <v>2022</v>
      </c>
    </row>
    <row r="740" spans="1:12" x14ac:dyDescent="0.25">
      <c r="A740" t="s">
        <v>2956</v>
      </c>
      <c r="B740" t="s">
        <v>12</v>
      </c>
      <c r="C740" t="s">
        <v>2920</v>
      </c>
      <c r="D740">
        <v>37</v>
      </c>
      <c r="K740" t="s">
        <v>103</v>
      </c>
      <c r="L740" t="str">
        <f t="shared" si="11"/>
        <v>2022</v>
      </c>
    </row>
    <row r="741" spans="1:12" x14ac:dyDescent="0.25">
      <c r="A741" t="s">
        <v>1146</v>
      </c>
      <c r="B741" t="s">
        <v>182</v>
      </c>
      <c r="C741" t="s">
        <v>2981</v>
      </c>
      <c r="D741">
        <v>37</v>
      </c>
      <c r="K741" t="s">
        <v>15</v>
      </c>
      <c r="L741" t="str">
        <f t="shared" si="11"/>
        <v>2022</v>
      </c>
    </row>
    <row r="742" spans="1:12" x14ac:dyDescent="0.25">
      <c r="A742" t="s">
        <v>231</v>
      </c>
      <c r="B742" t="s">
        <v>17</v>
      </c>
      <c r="C742" t="s">
        <v>13</v>
      </c>
      <c r="D742">
        <v>38</v>
      </c>
      <c r="E742" t="s">
        <v>232</v>
      </c>
      <c r="F742" t="s">
        <v>233</v>
      </c>
      <c r="G742" t="s">
        <v>234</v>
      </c>
      <c r="H742" t="s">
        <v>235</v>
      </c>
      <c r="I742" t="s">
        <v>236</v>
      </c>
      <c r="J742" t="s">
        <v>237</v>
      </c>
      <c r="K742" t="s">
        <v>23</v>
      </c>
      <c r="L742" t="str">
        <f t="shared" si="11"/>
        <v>2015</v>
      </c>
    </row>
    <row r="743" spans="1:12" x14ac:dyDescent="0.25">
      <c r="A743" t="s">
        <v>2069</v>
      </c>
      <c r="B743" t="s">
        <v>25</v>
      </c>
      <c r="C743" t="s">
        <v>1910</v>
      </c>
      <c r="D743">
        <v>38</v>
      </c>
      <c r="E743" t="s">
        <v>2070</v>
      </c>
      <c r="F743" t="s">
        <v>2071</v>
      </c>
      <c r="G743" t="s">
        <v>2072</v>
      </c>
      <c r="H743" t="s">
        <v>2073</v>
      </c>
      <c r="I743" t="s">
        <v>2074</v>
      </c>
      <c r="K743" t="s">
        <v>55</v>
      </c>
      <c r="L743" t="str">
        <f t="shared" si="11"/>
        <v>2015</v>
      </c>
    </row>
    <row r="744" spans="1:12" x14ac:dyDescent="0.25">
      <c r="A744" t="s">
        <v>1336</v>
      </c>
      <c r="B744" t="s">
        <v>182</v>
      </c>
      <c r="C744" t="s">
        <v>1171</v>
      </c>
      <c r="D744">
        <v>38</v>
      </c>
      <c r="E744" t="s">
        <v>1337</v>
      </c>
      <c r="F744" t="s">
        <v>1338</v>
      </c>
      <c r="G744" t="s">
        <v>1339</v>
      </c>
      <c r="H744" t="s">
        <v>1340</v>
      </c>
      <c r="I744" t="s">
        <v>1341</v>
      </c>
      <c r="K744" t="s">
        <v>23</v>
      </c>
      <c r="L744" t="str">
        <f t="shared" si="11"/>
        <v>2015</v>
      </c>
    </row>
    <row r="745" spans="1:12" x14ac:dyDescent="0.25">
      <c r="A745" t="s">
        <v>522</v>
      </c>
      <c r="B745" t="s">
        <v>307</v>
      </c>
      <c r="C745" t="s">
        <v>365</v>
      </c>
      <c r="D745">
        <v>38</v>
      </c>
      <c r="E745" t="s">
        <v>523</v>
      </c>
      <c r="F745" t="s">
        <v>524</v>
      </c>
      <c r="G745" t="s">
        <v>525</v>
      </c>
      <c r="H745" t="s">
        <v>526</v>
      </c>
      <c r="I745" t="s">
        <v>527</v>
      </c>
      <c r="K745" t="s">
        <v>212</v>
      </c>
      <c r="L745" t="str">
        <f t="shared" si="11"/>
        <v>2016</v>
      </c>
    </row>
    <row r="746" spans="1:12" x14ac:dyDescent="0.25">
      <c r="A746" t="s">
        <v>2378</v>
      </c>
      <c r="B746" t="s">
        <v>124</v>
      </c>
      <c r="C746" t="s">
        <v>2186</v>
      </c>
      <c r="D746">
        <v>38</v>
      </c>
      <c r="E746" t="s">
        <v>2379</v>
      </c>
      <c r="F746" t="s">
        <v>2380</v>
      </c>
      <c r="G746" t="s">
        <v>2381</v>
      </c>
      <c r="H746" t="s">
        <v>2382</v>
      </c>
      <c r="I746" t="s">
        <v>2383</v>
      </c>
      <c r="J746" t="s">
        <v>2384</v>
      </c>
      <c r="K746" t="s">
        <v>55</v>
      </c>
      <c r="L746" t="str">
        <f t="shared" si="11"/>
        <v>2016</v>
      </c>
    </row>
    <row r="747" spans="1:12" x14ac:dyDescent="0.25">
      <c r="A747" t="s">
        <v>1621</v>
      </c>
      <c r="B747" t="s">
        <v>49</v>
      </c>
      <c r="C747" t="s">
        <v>1444</v>
      </c>
      <c r="D747">
        <v>38</v>
      </c>
      <c r="E747" t="s">
        <v>1622</v>
      </c>
      <c r="F747" t="s">
        <v>1623</v>
      </c>
      <c r="G747" t="s">
        <v>1624</v>
      </c>
      <c r="H747" t="s">
        <v>1625</v>
      </c>
      <c r="I747" t="s">
        <v>1626</v>
      </c>
      <c r="K747" t="s">
        <v>55</v>
      </c>
      <c r="L747" t="str">
        <f t="shared" si="11"/>
        <v>2016</v>
      </c>
    </row>
    <row r="748" spans="1:12" x14ac:dyDescent="0.25">
      <c r="A748" t="s">
        <v>775</v>
      </c>
      <c r="B748" t="s">
        <v>65</v>
      </c>
      <c r="C748" t="s">
        <v>641</v>
      </c>
      <c r="D748">
        <v>38</v>
      </c>
      <c r="E748" t="s">
        <v>776</v>
      </c>
      <c r="F748" t="s">
        <v>777</v>
      </c>
      <c r="G748" t="s">
        <v>778</v>
      </c>
      <c r="H748" t="s">
        <v>779</v>
      </c>
      <c r="I748" t="s">
        <v>780</v>
      </c>
      <c r="K748" t="s">
        <v>122</v>
      </c>
      <c r="L748" t="str">
        <f t="shared" si="11"/>
        <v>2017</v>
      </c>
    </row>
    <row r="749" spans="1:12" x14ac:dyDescent="0.25">
      <c r="A749" t="s">
        <v>2676</v>
      </c>
      <c r="B749" t="s">
        <v>57</v>
      </c>
      <c r="C749" t="s">
        <v>2497</v>
      </c>
      <c r="D749">
        <v>38</v>
      </c>
      <c r="E749" t="s">
        <v>2677</v>
      </c>
      <c r="F749" t="s">
        <v>2678</v>
      </c>
      <c r="G749" t="s">
        <v>2679</v>
      </c>
      <c r="H749" t="s">
        <v>2680</v>
      </c>
      <c r="I749" t="s">
        <v>2681</v>
      </c>
      <c r="J749" t="s">
        <v>2682</v>
      </c>
      <c r="K749" t="s">
        <v>122</v>
      </c>
      <c r="L749" t="str">
        <f t="shared" si="11"/>
        <v>2017</v>
      </c>
    </row>
    <row r="750" spans="1:12" x14ac:dyDescent="0.25">
      <c r="A750" t="s">
        <v>1764</v>
      </c>
      <c r="B750" t="s">
        <v>172</v>
      </c>
      <c r="C750" t="s">
        <v>1727</v>
      </c>
      <c r="D750">
        <v>38</v>
      </c>
      <c r="K750" t="s">
        <v>55</v>
      </c>
      <c r="L750" t="str">
        <f t="shared" si="11"/>
        <v>2017</v>
      </c>
    </row>
    <row r="751" spans="1:12" x14ac:dyDescent="0.25">
      <c r="A751" t="s">
        <v>904</v>
      </c>
      <c r="B751" t="s">
        <v>25</v>
      </c>
      <c r="C751" t="s">
        <v>866</v>
      </c>
      <c r="D751">
        <v>38</v>
      </c>
      <c r="K751" t="s">
        <v>55</v>
      </c>
      <c r="L751" t="str">
        <f t="shared" si="11"/>
        <v>2018</v>
      </c>
    </row>
    <row r="752" spans="1:12" x14ac:dyDescent="0.25">
      <c r="A752" t="s">
        <v>2835</v>
      </c>
      <c r="B752" t="s">
        <v>239</v>
      </c>
      <c r="C752" t="s">
        <v>2798</v>
      </c>
      <c r="D752">
        <v>38</v>
      </c>
      <c r="K752" t="s">
        <v>212</v>
      </c>
      <c r="L752" t="str">
        <f t="shared" si="11"/>
        <v>2018</v>
      </c>
    </row>
    <row r="753" spans="1:12" x14ac:dyDescent="0.25">
      <c r="A753" t="s">
        <v>1825</v>
      </c>
      <c r="B753" t="s">
        <v>285</v>
      </c>
      <c r="C753" t="s">
        <v>1788</v>
      </c>
      <c r="D753">
        <v>38</v>
      </c>
      <c r="K753" t="s">
        <v>23</v>
      </c>
      <c r="L753" t="str">
        <f t="shared" si="11"/>
        <v>2018</v>
      </c>
    </row>
    <row r="754" spans="1:12" x14ac:dyDescent="0.25">
      <c r="A754" t="s">
        <v>965</v>
      </c>
      <c r="B754" t="s">
        <v>147</v>
      </c>
      <c r="C754" t="s">
        <v>928</v>
      </c>
      <c r="D754">
        <v>38</v>
      </c>
      <c r="K754" t="s">
        <v>122</v>
      </c>
      <c r="L754" t="str">
        <f t="shared" si="11"/>
        <v>2021</v>
      </c>
    </row>
    <row r="755" spans="1:12" x14ac:dyDescent="0.25">
      <c r="A755" t="s">
        <v>1026</v>
      </c>
      <c r="B755" t="s">
        <v>2982</v>
      </c>
      <c r="C755" t="s">
        <v>989</v>
      </c>
      <c r="D755">
        <v>38</v>
      </c>
      <c r="K755" t="s">
        <v>212</v>
      </c>
      <c r="L755" t="str">
        <f t="shared" si="11"/>
        <v>2021</v>
      </c>
    </row>
    <row r="756" spans="1:12" x14ac:dyDescent="0.25">
      <c r="A756" t="s">
        <v>2896</v>
      </c>
      <c r="B756" t="s">
        <v>17</v>
      </c>
      <c r="C756" t="s">
        <v>2859</v>
      </c>
      <c r="D756">
        <v>38</v>
      </c>
      <c r="K756" t="s">
        <v>122</v>
      </c>
      <c r="L756" t="str">
        <f t="shared" si="11"/>
        <v>2021</v>
      </c>
    </row>
    <row r="757" spans="1:12" x14ac:dyDescent="0.25">
      <c r="A757" t="s">
        <v>1886</v>
      </c>
      <c r="B757" t="s">
        <v>25</v>
      </c>
      <c r="C757" t="s">
        <v>1849</v>
      </c>
      <c r="D757">
        <v>38</v>
      </c>
      <c r="K757" t="s">
        <v>38</v>
      </c>
      <c r="L757" t="str">
        <f t="shared" si="11"/>
        <v>2021</v>
      </c>
    </row>
    <row r="758" spans="1:12" x14ac:dyDescent="0.25">
      <c r="A758" t="s">
        <v>1087</v>
      </c>
      <c r="B758" t="s">
        <v>2982</v>
      </c>
      <c r="C758" t="s">
        <v>1050</v>
      </c>
      <c r="D758">
        <v>38</v>
      </c>
      <c r="K758" t="s">
        <v>55</v>
      </c>
      <c r="L758" t="str">
        <f t="shared" si="11"/>
        <v>2022</v>
      </c>
    </row>
    <row r="759" spans="1:12" x14ac:dyDescent="0.25">
      <c r="A759" t="s">
        <v>3021</v>
      </c>
      <c r="B759" t="s">
        <v>172</v>
      </c>
      <c r="C759" t="s">
        <v>2984</v>
      </c>
      <c r="D759">
        <v>38</v>
      </c>
      <c r="K759" t="s">
        <v>23</v>
      </c>
      <c r="L759" t="str">
        <f t="shared" si="11"/>
        <v>2022</v>
      </c>
    </row>
    <row r="760" spans="1:12" x14ac:dyDescent="0.25">
      <c r="A760" t="s">
        <v>2957</v>
      </c>
      <c r="B760" t="s">
        <v>17</v>
      </c>
      <c r="C760" t="s">
        <v>2920</v>
      </c>
      <c r="D760">
        <v>38</v>
      </c>
      <c r="K760" t="s">
        <v>55</v>
      </c>
      <c r="L760" t="str">
        <f t="shared" si="11"/>
        <v>2022</v>
      </c>
    </row>
    <row r="761" spans="1:12" x14ac:dyDescent="0.25">
      <c r="A761" t="s">
        <v>1147</v>
      </c>
      <c r="B761" t="s">
        <v>78</v>
      </c>
      <c r="C761" t="s">
        <v>2981</v>
      </c>
      <c r="D761">
        <v>38</v>
      </c>
      <c r="K761" t="s">
        <v>23</v>
      </c>
      <c r="L761" t="str">
        <f t="shared" si="11"/>
        <v>2022</v>
      </c>
    </row>
    <row r="762" spans="1:12" x14ac:dyDescent="0.25">
      <c r="A762" t="s">
        <v>238</v>
      </c>
      <c r="B762" t="s">
        <v>239</v>
      </c>
      <c r="C762" t="s">
        <v>13</v>
      </c>
      <c r="D762">
        <v>39</v>
      </c>
      <c r="E762" t="s">
        <v>240</v>
      </c>
      <c r="F762" t="s">
        <v>241</v>
      </c>
      <c r="G762" t="s">
        <v>242</v>
      </c>
      <c r="H762" t="s">
        <v>243</v>
      </c>
      <c r="I762" t="s">
        <v>244</v>
      </c>
      <c r="J762" t="s">
        <v>245</v>
      </c>
      <c r="K762" t="s">
        <v>47</v>
      </c>
      <c r="L762" t="str">
        <f t="shared" si="11"/>
        <v>2015</v>
      </c>
    </row>
    <row r="763" spans="1:12" x14ac:dyDescent="0.25">
      <c r="A763" t="s">
        <v>2075</v>
      </c>
      <c r="B763" t="s">
        <v>307</v>
      </c>
      <c r="C763" t="s">
        <v>1910</v>
      </c>
      <c r="D763">
        <v>39</v>
      </c>
      <c r="E763" t="s">
        <v>2076</v>
      </c>
      <c r="F763" t="s">
        <v>2077</v>
      </c>
      <c r="G763" t="s">
        <v>2078</v>
      </c>
      <c r="H763" t="s">
        <v>75</v>
      </c>
      <c r="I763" t="s">
        <v>1430</v>
      </c>
      <c r="K763" t="s">
        <v>15</v>
      </c>
      <c r="L763" t="str">
        <f t="shared" si="11"/>
        <v>2015</v>
      </c>
    </row>
    <row r="764" spans="1:12" x14ac:dyDescent="0.25">
      <c r="A764" t="s">
        <v>1342</v>
      </c>
      <c r="B764" t="s">
        <v>65</v>
      </c>
      <c r="C764" t="s">
        <v>1171</v>
      </c>
      <c r="D764">
        <v>39</v>
      </c>
      <c r="E764" t="s">
        <v>1343</v>
      </c>
      <c r="F764" t="s">
        <v>1344</v>
      </c>
      <c r="G764" t="s">
        <v>1345</v>
      </c>
      <c r="H764" t="s">
        <v>1346</v>
      </c>
      <c r="I764" t="s">
        <v>1347</v>
      </c>
      <c r="K764" t="s">
        <v>15</v>
      </c>
      <c r="L764" t="str">
        <f t="shared" si="11"/>
        <v>2015</v>
      </c>
    </row>
    <row r="765" spans="1:12" x14ac:dyDescent="0.25">
      <c r="A765" t="s">
        <v>528</v>
      </c>
      <c r="B765" t="s">
        <v>124</v>
      </c>
      <c r="C765" t="s">
        <v>365</v>
      </c>
      <c r="D765">
        <v>39</v>
      </c>
      <c r="E765" t="s">
        <v>529</v>
      </c>
      <c r="F765" t="s">
        <v>530</v>
      </c>
      <c r="G765" t="s">
        <v>531</v>
      </c>
      <c r="H765">
        <v>13</v>
      </c>
      <c r="I765">
        <v>17</v>
      </c>
      <c r="K765" t="s">
        <v>15</v>
      </c>
      <c r="L765" t="str">
        <f t="shared" si="11"/>
        <v>2016</v>
      </c>
    </row>
    <row r="766" spans="1:12" x14ac:dyDescent="0.25">
      <c r="A766" t="s">
        <v>2385</v>
      </c>
      <c r="B766" t="s">
        <v>214</v>
      </c>
      <c r="C766" t="s">
        <v>2186</v>
      </c>
      <c r="D766">
        <v>39</v>
      </c>
      <c r="E766" t="s">
        <v>2386</v>
      </c>
      <c r="F766">
        <v>4</v>
      </c>
      <c r="G766">
        <v>6</v>
      </c>
      <c r="H766">
        <v>12</v>
      </c>
      <c r="I766">
        <v>576</v>
      </c>
      <c r="J766" t="s">
        <v>2387</v>
      </c>
      <c r="K766" t="s">
        <v>103</v>
      </c>
      <c r="L766" t="str">
        <f t="shared" si="11"/>
        <v>2016</v>
      </c>
    </row>
    <row r="767" spans="1:12" x14ac:dyDescent="0.25">
      <c r="A767" t="s">
        <v>1627</v>
      </c>
      <c r="B767" t="s">
        <v>172</v>
      </c>
      <c r="C767" t="s">
        <v>1444</v>
      </c>
      <c r="D767">
        <v>39</v>
      </c>
      <c r="E767" t="s">
        <v>1628</v>
      </c>
      <c r="F767">
        <v>275</v>
      </c>
      <c r="G767">
        <v>310</v>
      </c>
      <c r="H767">
        <v>315</v>
      </c>
      <c r="I767">
        <v>350</v>
      </c>
      <c r="K767" t="s">
        <v>103</v>
      </c>
      <c r="L767" t="str">
        <f t="shared" si="11"/>
        <v>2016</v>
      </c>
    </row>
    <row r="768" spans="1:12" x14ac:dyDescent="0.25">
      <c r="A768" t="s">
        <v>781</v>
      </c>
      <c r="B768" t="s">
        <v>43</v>
      </c>
      <c r="C768" t="s">
        <v>641</v>
      </c>
      <c r="D768">
        <v>39</v>
      </c>
      <c r="E768" t="s">
        <v>782</v>
      </c>
      <c r="F768" t="s">
        <v>783</v>
      </c>
      <c r="G768" t="s">
        <v>784</v>
      </c>
      <c r="H768" t="s">
        <v>785</v>
      </c>
      <c r="I768" t="s">
        <v>663</v>
      </c>
      <c r="K768" t="s">
        <v>47</v>
      </c>
      <c r="L768" t="str">
        <f t="shared" si="11"/>
        <v>2017</v>
      </c>
    </row>
    <row r="769" spans="1:12" x14ac:dyDescent="0.25">
      <c r="A769" t="s">
        <v>2683</v>
      </c>
      <c r="B769" t="s">
        <v>2982</v>
      </c>
      <c r="C769" t="s">
        <v>2497</v>
      </c>
      <c r="D769">
        <v>39</v>
      </c>
      <c r="E769" t="s">
        <v>2684</v>
      </c>
      <c r="F769">
        <v>0.06</v>
      </c>
      <c r="G769" s="3">
        <v>0.09</v>
      </c>
      <c r="H769" s="3">
        <v>0.44</v>
      </c>
      <c r="I769" s="3">
        <v>0.83</v>
      </c>
      <c r="J769">
        <v>0.98</v>
      </c>
      <c r="K769" t="s">
        <v>47</v>
      </c>
      <c r="L769" t="str">
        <f t="shared" si="11"/>
        <v>2017</v>
      </c>
    </row>
    <row r="770" spans="1:12" x14ac:dyDescent="0.25">
      <c r="A770" t="s">
        <v>1765</v>
      </c>
      <c r="B770" t="s">
        <v>137</v>
      </c>
      <c r="C770" t="s">
        <v>1727</v>
      </c>
      <c r="D770">
        <v>39</v>
      </c>
      <c r="K770" t="s">
        <v>103</v>
      </c>
      <c r="L770" t="str">
        <f t="shared" si="11"/>
        <v>2017</v>
      </c>
    </row>
    <row r="771" spans="1:12" x14ac:dyDescent="0.25">
      <c r="A771" t="s">
        <v>905</v>
      </c>
      <c r="B771" t="s">
        <v>137</v>
      </c>
      <c r="C771" t="s">
        <v>866</v>
      </c>
      <c r="D771">
        <v>39</v>
      </c>
      <c r="K771" t="s">
        <v>47</v>
      </c>
      <c r="L771" t="str">
        <f t="shared" ref="L771:L834" si="12">IF(LEFT(A771,4)="June",MID(A771,6,4),MID(A771,5,4))</f>
        <v>2018</v>
      </c>
    </row>
    <row r="772" spans="1:12" x14ac:dyDescent="0.25">
      <c r="A772" t="s">
        <v>2836</v>
      </c>
      <c r="B772" t="s">
        <v>65</v>
      </c>
      <c r="C772" t="s">
        <v>2798</v>
      </c>
      <c r="D772">
        <v>39</v>
      </c>
      <c r="K772" t="s">
        <v>41</v>
      </c>
      <c r="L772" t="str">
        <f t="shared" si="12"/>
        <v>2018</v>
      </c>
    </row>
    <row r="773" spans="1:12" x14ac:dyDescent="0.25">
      <c r="A773" t="s">
        <v>1826</v>
      </c>
      <c r="B773" t="s">
        <v>432</v>
      </c>
      <c r="C773" t="s">
        <v>1788</v>
      </c>
      <c r="D773">
        <v>39</v>
      </c>
      <c r="K773" t="s">
        <v>63</v>
      </c>
      <c r="L773" t="str">
        <f t="shared" si="12"/>
        <v>2018</v>
      </c>
    </row>
    <row r="774" spans="1:12" x14ac:dyDescent="0.25">
      <c r="A774" t="s">
        <v>966</v>
      </c>
      <c r="B774" t="s">
        <v>25</v>
      </c>
      <c r="C774" t="s">
        <v>928</v>
      </c>
      <c r="D774">
        <v>39</v>
      </c>
      <c r="K774" t="s">
        <v>15</v>
      </c>
      <c r="L774" t="str">
        <f t="shared" si="12"/>
        <v>2021</v>
      </c>
    </row>
    <row r="775" spans="1:12" x14ac:dyDescent="0.25">
      <c r="A775" t="s">
        <v>1027</v>
      </c>
      <c r="B775" t="s">
        <v>157</v>
      </c>
      <c r="C775" t="s">
        <v>989</v>
      </c>
      <c r="D775">
        <v>39</v>
      </c>
      <c r="K775" t="s">
        <v>47</v>
      </c>
      <c r="L775" t="str">
        <f t="shared" si="12"/>
        <v>2021</v>
      </c>
    </row>
    <row r="776" spans="1:12" x14ac:dyDescent="0.25">
      <c r="A776" t="s">
        <v>2897</v>
      </c>
      <c r="B776" t="s">
        <v>239</v>
      </c>
      <c r="C776" t="s">
        <v>2859</v>
      </c>
      <c r="D776">
        <v>39</v>
      </c>
      <c r="K776" t="s">
        <v>103</v>
      </c>
      <c r="L776" t="str">
        <f t="shared" si="12"/>
        <v>2021</v>
      </c>
    </row>
    <row r="777" spans="1:12" x14ac:dyDescent="0.25">
      <c r="A777" t="s">
        <v>1887</v>
      </c>
      <c r="B777" t="s">
        <v>432</v>
      </c>
      <c r="C777" t="s">
        <v>1849</v>
      </c>
      <c r="D777">
        <v>39</v>
      </c>
      <c r="K777" t="s">
        <v>47</v>
      </c>
      <c r="L777" t="str">
        <f t="shared" si="12"/>
        <v>2021</v>
      </c>
    </row>
    <row r="778" spans="1:12" x14ac:dyDescent="0.25">
      <c r="A778" t="s">
        <v>1088</v>
      </c>
      <c r="B778" t="s">
        <v>214</v>
      </c>
      <c r="C778" t="s">
        <v>1050</v>
      </c>
      <c r="D778">
        <v>39</v>
      </c>
      <c r="K778" t="s">
        <v>63</v>
      </c>
      <c r="L778" t="str">
        <f t="shared" si="12"/>
        <v>2022</v>
      </c>
    </row>
    <row r="779" spans="1:12" x14ac:dyDescent="0.25">
      <c r="A779" t="s">
        <v>3022</v>
      </c>
      <c r="B779" t="s">
        <v>2980</v>
      </c>
      <c r="C779" t="s">
        <v>2984</v>
      </c>
      <c r="D779">
        <v>39</v>
      </c>
      <c r="K779" t="s">
        <v>103</v>
      </c>
      <c r="L779" t="str">
        <f t="shared" si="12"/>
        <v>2022</v>
      </c>
    </row>
    <row r="780" spans="1:12" x14ac:dyDescent="0.25">
      <c r="A780" t="s">
        <v>2958</v>
      </c>
      <c r="B780" t="s">
        <v>432</v>
      </c>
      <c r="C780" t="s">
        <v>2920</v>
      </c>
      <c r="D780">
        <v>39</v>
      </c>
      <c r="K780" t="s">
        <v>103</v>
      </c>
      <c r="L780" t="str">
        <f t="shared" si="12"/>
        <v>2022</v>
      </c>
    </row>
    <row r="781" spans="1:12" x14ac:dyDescent="0.25">
      <c r="A781" t="s">
        <v>1148</v>
      </c>
      <c r="B781" t="s">
        <v>2980</v>
      </c>
      <c r="C781" t="s">
        <v>2981</v>
      </c>
      <c r="D781">
        <v>39</v>
      </c>
      <c r="K781" t="s">
        <v>47</v>
      </c>
      <c r="L781" t="str">
        <f t="shared" si="12"/>
        <v>2022</v>
      </c>
    </row>
    <row r="782" spans="1:12" x14ac:dyDescent="0.25">
      <c r="A782" t="s">
        <v>246</v>
      </c>
      <c r="B782" t="s">
        <v>49</v>
      </c>
      <c r="C782" t="s">
        <v>13</v>
      </c>
      <c r="D782">
        <v>40</v>
      </c>
      <c r="E782" t="s">
        <v>247</v>
      </c>
      <c r="F782" t="s">
        <v>248</v>
      </c>
      <c r="G782" t="s">
        <v>51</v>
      </c>
      <c r="H782" t="s">
        <v>249</v>
      </c>
      <c r="I782" t="s">
        <v>53</v>
      </c>
      <c r="J782" t="s">
        <v>163</v>
      </c>
      <c r="K782" t="s">
        <v>55</v>
      </c>
      <c r="L782" t="str">
        <f t="shared" si="12"/>
        <v>2015</v>
      </c>
    </row>
    <row r="783" spans="1:12" x14ac:dyDescent="0.25">
      <c r="A783" t="s">
        <v>2079</v>
      </c>
      <c r="B783" t="s">
        <v>172</v>
      </c>
      <c r="C783" t="s">
        <v>1910</v>
      </c>
      <c r="D783">
        <v>40</v>
      </c>
      <c r="E783" t="s">
        <v>2080</v>
      </c>
      <c r="F783" t="s">
        <v>2081</v>
      </c>
      <c r="G783" t="s">
        <v>2082</v>
      </c>
      <c r="H783" t="s">
        <v>2083</v>
      </c>
      <c r="I783" s="1" t="s">
        <v>2084</v>
      </c>
      <c r="K783" t="s">
        <v>38</v>
      </c>
      <c r="L783" t="str">
        <f t="shared" si="12"/>
        <v>2015</v>
      </c>
    </row>
    <row r="784" spans="1:12" x14ac:dyDescent="0.25">
      <c r="A784" t="s">
        <v>1348</v>
      </c>
      <c r="B784" t="s">
        <v>12</v>
      </c>
      <c r="C784" t="s">
        <v>1171</v>
      </c>
      <c r="D784">
        <v>40</v>
      </c>
      <c r="E784" t="s">
        <v>1349</v>
      </c>
      <c r="F784" t="s">
        <v>1350</v>
      </c>
      <c r="G784" t="s">
        <v>1351</v>
      </c>
      <c r="H784" t="s">
        <v>1352</v>
      </c>
      <c r="I784" t="s">
        <v>1353</v>
      </c>
      <c r="K784" t="s">
        <v>23</v>
      </c>
      <c r="L784" t="str">
        <f t="shared" si="12"/>
        <v>2015</v>
      </c>
    </row>
    <row r="785" spans="1:12" x14ac:dyDescent="0.25">
      <c r="A785" t="s">
        <v>532</v>
      </c>
      <c r="B785" t="s">
        <v>214</v>
      </c>
      <c r="C785" t="s">
        <v>365</v>
      </c>
      <c r="D785">
        <v>40</v>
      </c>
      <c r="E785" t="s">
        <v>533</v>
      </c>
      <c r="F785" t="s">
        <v>534</v>
      </c>
      <c r="G785" t="s">
        <v>535</v>
      </c>
      <c r="H785" t="s">
        <v>536</v>
      </c>
      <c r="I785" t="s">
        <v>537</v>
      </c>
      <c r="K785" t="s">
        <v>122</v>
      </c>
      <c r="L785" t="str">
        <f t="shared" si="12"/>
        <v>2016</v>
      </c>
    </row>
    <row r="786" spans="1:12" x14ac:dyDescent="0.25">
      <c r="A786" t="s">
        <v>2388</v>
      </c>
      <c r="B786" t="s">
        <v>239</v>
      </c>
      <c r="C786" t="s">
        <v>2186</v>
      </c>
      <c r="D786">
        <v>40</v>
      </c>
      <c r="E786" t="s">
        <v>2389</v>
      </c>
      <c r="F786" t="s">
        <v>2390</v>
      </c>
      <c r="G786" t="s">
        <v>2391</v>
      </c>
      <c r="H786" t="s">
        <v>2392</v>
      </c>
      <c r="I786" t="s">
        <v>2393</v>
      </c>
      <c r="J786" t="s">
        <v>2394</v>
      </c>
      <c r="K786" t="s">
        <v>55</v>
      </c>
      <c r="L786" t="str">
        <f t="shared" si="12"/>
        <v>2016</v>
      </c>
    </row>
    <row r="787" spans="1:12" x14ac:dyDescent="0.25">
      <c r="A787" t="s">
        <v>1629</v>
      </c>
      <c r="B787" t="s">
        <v>239</v>
      </c>
      <c r="C787" t="s">
        <v>1444</v>
      </c>
      <c r="D787">
        <v>40</v>
      </c>
      <c r="E787" t="s">
        <v>1630</v>
      </c>
      <c r="F787" t="s">
        <v>1631</v>
      </c>
      <c r="G787" t="s">
        <v>1632</v>
      </c>
      <c r="H787" t="s">
        <v>1633</v>
      </c>
      <c r="I787" t="s">
        <v>1634</v>
      </c>
      <c r="K787" t="s">
        <v>23</v>
      </c>
      <c r="L787" t="str">
        <f t="shared" si="12"/>
        <v>2016</v>
      </c>
    </row>
    <row r="788" spans="1:12" x14ac:dyDescent="0.25">
      <c r="A788" t="s">
        <v>786</v>
      </c>
      <c r="B788" t="s">
        <v>12</v>
      </c>
      <c r="C788" t="s">
        <v>641</v>
      </c>
      <c r="D788">
        <v>40</v>
      </c>
      <c r="K788" t="s">
        <v>122</v>
      </c>
      <c r="L788" t="str">
        <f t="shared" si="12"/>
        <v>2017</v>
      </c>
    </row>
    <row r="789" spans="1:12" x14ac:dyDescent="0.25">
      <c r="A789" t="s">
        <v>2685</v>
      </c>
      <c r="B789" t="s">
        <v>17</v>
      </c>
      <c r="C789" t="s">
        <v>2497</v>
      </c>
      <c r="D789">
        <v>40</v>
      </c>
      <c r="E789" t="s">
        <v>2686</v>
      </c>
      <c r="F789" t="s">
        <v>2687</v>
      </c>
      <c r="G789" t="s">
        <v>2688</v>
      </c>
      <c r="H789" t="s">
        <v>2689</v>
      </c>
      <c r="I789" t="s">
        <v>2690</v>
      </c>
      <c r="J789" t="s">
        <v>2691</v>
      </c>
      <c r="K789" t="s">
        <v>38</v>
      </c>
      <c r="L789" t="str">
        <f t="shared" si="12"/>
        <v>2017</v>
      </c>
    </row>
    <row r="790" spans="1:12" x14ac:dyDescent="0.25">
      <c r="A790" t="s">
        <v>1766</v>
      </c>
      <c r="B790" t="s">
        <v>17</v>
      </c>
      <c r="C790" t="s">
        <v>1727</v>
      </c>
      <c r="D790">
        <v>40</v>
      </c>
      <c r="K790" t="s">
        <v>122</v>
      </c>
      <c r="L790" t="str">
        <f t="shared" si="12"/>
        <v>2017</v>
      </c>
    </row>
    <row r="791" spans="1:12" x14ac:dyDescent="0.25">
      <c r="A791" t="s">
        <v>906</v>
      </c>
      <c r="B791" t="s">
        <v>172</v>
      </c>
      <c r="C791" t="s">
        <v>866</v>
      </c>
      <c r="D791">
        <v>40</v>
      </c>
      <c r="K791" t="s">
        <v>122</v>
      </c>
      <c r="L791" t="str">
        <f t="shared" si="12"/>
        <v>2018</v>
      </c>
    </row>
    <row r="792" spans="1:12" x14ac:dyDescent="0.25">
      <c r="A792" t="s">
        <v>2837</v>
      </c>
      <c r="B792" t="s">
        <v>43</v>
      </c>
      <c r="C792" t="s">
        <v>2798</v>
      </c>
      <c r="D792">
        <v>40</v>
      </c>
      <c r="K792" t="s">
        <v>122</v>
      </c>
      <c r="L792" t="str">
        <f t="shared" si="12"/>
        <v>2018</v>
      </c>
    </row>
    <row r="793" spans="1:12" x14ac:dyDescent="0.25">
      <c r="A793" t="s">
        <v>1827</v>
      </c>
      <c r="B793" t="s">
        <v>85</v>
      </c>
      <c r="C793" t="s">
        <v>1788</v>
      </c>
      <c r="D793">
        <v>40</v>
      </c>
      <c r="K793" t="s">
        <v>122</v>
      </c>
      <c r="L793" t="str">
        <f t="shared" si="12"/>
        <v>2018</v>
      </c>
    </row>
    <row r="794" spans="1:12" x14ac:dyDescent="0.25">
      <c r="A794" t="s">
        <v>967</v>
      </c>
      <c r="B794" t="s">
        <v>25</v>
      </c>
      <c r="C794" t="s">
        <v>928</v>
      </c>
      <c r="D794">
        <v>40</v>
      </c>
      <c r="K794" t="s">
        <v>23</v>
      </c>
      <c r="L794" t="str">
        <f t="shared" si="12"/>
        <v>2021</v>
      </c>
    </row>
    <row r="795" spans="1:12" x14ac:dyDescent="0.25">
      <c r="A795" t="s">
        <v>1028</v>
      </c>
      <c r="B795" t="s">
        <v>65</v>
      </c>
      <c r="C795" t="s">
        <v>989</v>
      </c>
      <c r="D795">
        <v>40</v>
      </c>
      <c r="K795" t="s">
        <v>122</v>
      </c>
      <c r="L795" t="str">
        <f t="shared" si="12"/>
        <v>2021</v>
      </c>
    </row>
    <row r="796" spans="1:12" x14ac:dyDescent="0.25">
      <c r="A796" t="s">
        <v>2898</v>
      </c>
      <c r="B796" t="s">
        <v>172</v>
      </c>
      <c r="C796" t="s">
        <v>2859</v>
      </c>
      <c r="D796">
        <v>40</v>
      </c>
      <c r="K796" t="s">
        <v>55</v>
      </c>
      <c r="L796" t="str">
        <f t="shared" si="12"/>
        <v>2021</v>
      </c>
    </row>
    <row r="797" spans="1:12" x14ac:dyDescent="0.25">
      <c r="A797" t="s">
        <v>1888</v>
      </c>
      <c r="B797" t="s">
        <v>25</v>
      </c>
      <c r="C797" t="s">
        <v>1849</v>
      </c>
      <c r="D797">
        <v>40</v>
      </c>
      <c r="K797" t="s">
        <v>23</v>
      </c>
      <c r="L797" t="str">
        <f t="shared" si="12"/>
        <v>2021</v>
      </c>
    </row>
    <row r="798" spans="1:12" x14ac:dyDescent="0.25">
      <c r="A798" t="s">
        <v>1089</v>
      </c>
      <c r="B798" t="s">
        <v>17</v>
      </c>
      <c r="C798" t="s">
        <v>1050</v>
      </c>
      <c r="D798">
        <v>40</v>
      </c>
      <c r="K798" t="s">
        <v>23</v>
      </c>
      <c r="L798" t="str">
        <f t="shared" si="12"/>
        <v>2022</v>
      </c>
    </row>
    <row r="799" spans="1:12" x14ac:dyDescent="0.25">
      <c r="A799" t="s">
        <v>3023</v>
      </c>
      <c r="B799" t="s">
        <v>12</v>
      </c>
      <c r="C799" t="s">
        <v>2984</v>
      </c>
      <c r="D799">
        <v>40</v>
      </c>
      <c r="K799" t="s">
        <v>55</v>
      </c>
      <c r="L799" t="str">
        <f t="shared" si="12"/>
        <v>2022</v>
      </c>
    </row>
    <row r="800" spans="1:12" x14ac:dyDescent="0.25">
      <c r="A800" t="s">
        <v>2959</v>
      </c>
      <c r="B800" t="s">
        <v>17</v>
      </c>
      <c r="C800" t="s">
        <v>2920</v>
      </c>
      <c r="D800">
        <v>40</v>
      </c>
      <c r="K800" t="s">
        <v>212</v>
      </c>
      <c r="L800" t="str">
        <f t="shared" si="12"/>
        <v>2022</v>
      </c>
    </row>
    <row r="801" spans="1:12" x14ac:dyDescent="0.25">
      <c r="A801" t="s">
        <v>1149</v>
      </c>
      <c r="B801" t="s">
        <v>2982</v>
      </c>
      <c r="C801" t="s">
        <v>2981</v>
      </c>
      <c r="D801">
        <v>40</v>
      </c>
      <c r="K801" t="s">
        <v>212</v>
      </c>
      <c r="L801" t="str">
        <f t="shared" si="12"/>
        <v>2022</v>
      </c>
    </row>
    <row r="802" spans="1:12" x14ac:dyDescent="0.25">
      <c r="A802" t="s">
        <v>250</v>
      </c>
      <c r="B802" t="s">
        <v>78</v>
      </c>
      <c r="C802" t="s">
        <v>13</v>
      </c>
      <c r="D802">
        <v>41</v>
      </c>
      <c r="E802" t="s">
        <v>251</v>
      </c>
      <c r="F802" t="s">
        <v>252</v>
      </c>
      <c r="G802" t="s">
        <v>253</v>
      </c>
      <c r="H802" t="s">
        <v>254</v>
      </c>
      <c r="I802" t="s">
        <v>255</v>
      </c>
      <c r="J802" t="s">
        <v>256</v>
      </c>
      <c r="K802" t="s">
        <v>41</v>
      </c>
      <c r="L802" t="str">
        <f t="shared" si="12"/>
        <v>2015</v>
      </c>
    </row>
    <row r="803" spans="1:12" x14ac:dyDescent="0.25">
      <c r="A803" t="s">
        <v>2085</v>
      </c>
      <c r="B803" t="s">
        <v>432</v>
      </c>
      <c r="C803" t="s">
        <v>1910</v>
      </c>
      <c r="D803">
        <v>41</v>
      </c>
      <c r="E803" t="s">
        <v>2086</v>
      </c>
      <c r="F803" t="s">
        <v>2087</v>
      </c>
      <c r="G803" t="s">
        <v>2088</v>
      </c>
      <c r="H803" t="s">
        <v>2089</v>
      </c>
      <c r="I803" t="s">
        <v>2090</v>
      </c>
      <c r="K803" t="s">
        <v>47</v>
      </c>
      <c r="L803" t="str">
        <f t="shared" si="12"/>
        <v>2015</v>
      </c>
    </row>
    <row r="804" spans="1:12" x14ac:dyDescent="0.25">
      <c r="A804" t="s">
        <v>1354</v>
      </c>
      <c r="B804" t="s">
        <v>124</v>
      </c>
      <c r="C804" t="s">
        <v>1171</v>
      </c>
      <c r="D804">
        <v>41</v>
      </c>
      <c r="E804" t="s">
        <v>1355</v>
      </c>
      <c r="F804" t="s">
        <v>1356</v>
      </c>
      <c r="G804">
        <v>44928</v>
      </c>
      <c r="H804">
        <v>44960</v>
      </c>
      <c r="I804">
        <v>44987</v>
      </c>
      <c r="K804" t="s">
        <v>15</v>
      </c>
      <c r="L804" t="str">
        <f t="shared" si="12"/>
        <v>2015</v>
      </c>
    </row>
    <row r="805" spans="1:12" x14ac:dyDescent="0.25">
      <c r="A805" t="s">
        <v>538</v>
      </c>
      <c r="B805" t="s">
        <v>32</v>
      </c>
      <c r="C805" t="s">
        <v>365</v>
      </c>
      <c r="D805">
        <v>41</v>
      </c>
      <c r="E805" t="s">
        <v>539</v>
      </c>
      <c r="F805" t="s">
        <v>540</v>
      </c>
      <c r="G805" t="s">
        <v>541</v>
      </c>
      <c r="H805" t="s">
        <v>542</v>
      </c>
      <c r="I805" t="s">
        <v>543</v>
      </c>
      <c r="K805" t="s">
        <v>15</v>
      </c>
      <c r="L805" t="str">
        <f t="shared" si="12"/>
        <v>2016</v>
      </c>
    </row>
    <row r="806" spans="1:12" x14ac:dyDescent="0.25">
      <c r="A806" t="s">
        <v>2395</v>
      </c>
      <c r="B806" t="s">
        <v>32</v>
      </c>
      <c r="C806" t="s">
        <v>2186</v>
      </c>
      <c r="D806">
        <v>41</v>
      </c>
      <c r="E806" t="s">
        <v>2396</v>
      </c>
      <c r="F806" t="s">
        <v>2397</v>
      </c>
      <c r="G806">
        <v>0.28571427999999999</v>
      </c>
      <c r="H806" t="s">
        <v>2398</v>
      </c>
      <c r="I806">
        <v>0.28571428599999998</v>
      </c>
      <c r="J806" t="s">
        <v>2399</v>
      </c>
      <c r="K806" t="s">
        <v>41</v>
      </c>
      <c r="L806" t="str">
        <f t="shared" si="12"/>
        <v>2016</v>
      </c>
    </row>
    <row r="807" spans="1:12" x14ac:dyDescent="0.25">
      <c r="A807" t="s">
        <v>1635</v>
      </c>
      <c r="B807" t="s">
        <v>147</v>
      </c>
      <c r="C807" t="s">
        <v>1444</v>
      </c>
      <c r="D807">
        <v>41</v>
      </c>
      <c r="E807" t="s">
        <v>1636</v>
      </c>
      <c r="F807" t="s">
        <v>1637</v>
      </c>
      <c r="G807" t="s">
        <v>1638</v>
      </c>
      <c r="H807" t="s">
        <v>1639</v>
      </c>
      <c r="I807" t="s">
        <v>1536</v>
      </c>
      <c r="K807" t="s">
        <v>15</v>
      </c>
      <c r="L807" t="str">
        <f t="shared" si="12"/>
        <v>2016</v>
      </c>
    </row>
    <row r="808" spans="1:12" x14ac:dyDescent="0.25">
      <c r="A808" t="s">
        <v>787</v>
      </c>
      <c r="B808" t="s">
        <v>432</v>
      </c>
      <c r="C808" t="s">
        <v>641</v>
      </c>
      <c r="D808">
        <v>41</v>
      </c>
      <c r="E808" t="s">
        <v>788</v>
      </c>
      <c r="F808">
        <v>6</v>
      </c>
      <c r="G808">
        <v>8</v>
      </c>
      <c r="H808">
        <v>12</v>
      </c>
      <c r="I808">
        <v>13</v>
      </c>
      <c r="K808" t="s">
        <v>41</v>
      </c>
      <c r="L808" t="str">
        <f t="shared" si="12"/>
        <v>2017</v>
      </c>
    </row>
    <row r="809" spans="1:12" x14ac:dyDescent="0.25">
      <c r="A809" t="s">
        <v>2692</v>
      </c>
      <c r="B809" t="s">
        <v>137</v>
      </c>
      <c r="C809" t="s">
        <v>2497</v>
      </c>
      <c r="D809">
        <v>41</v>
      </c>
      <c r="E809" t="s">
        <v>2693</v>
      </c>
      <c r="F809" t="s">
        <v>2694</v>
      </c>
      <c r="G809" t="s">
        <v>2695</v>
      </c>
      <c r="H809" t="s">
        <v>2696</v>
      </c>
      <c r="I809" t="s">
        <v>2697</v>
      </c>
      <c r="J809" t="s">
        <v>2698</v>
      </c>
      <c r="K809" t="s">
        <v>41</v>
      </c>
      <c r="L809" t="str">
        <f t="shared" si="12"/>
        <v>2017</v>
      </c>
    </row>
    <row r="810" spans="1:12" x14ac:dyDescent="0.25">
      <c r="A810" t="s">
        <v>1767</v>
      </c>
      <c r="B810" t="s">
        <v>222</v>
      </c>
      <c r="C810" t="s">
        <v>1727</v>
      </c>
      <c r="D810">
        <v>41</v>
      </c>
      <c r="K810" t="s">
        <v>103</v>
      </c>
      <c r="L810" t="str">
        <f t="shared" si="12"/>
        <v>2017</v>
      </c>
    </row>
    <row r="811" spans="1:12" x14ac:dyDescent="0.25">
      <c r="A811" t="s">
        <v>907</v>
      </c>
      <c r="B811" t="s">
        <v>172</v>
      </c>
      <c r="C811" t="s">
        <v>866</v>
      </c>
      <c r="D811">
        <v>41</v>
      </c>
      <c r="K811" t="s">
        <v>15</v>
      </c>
      <c r="L811" t="str">
        <f t="shared" si="12"/>
        <v>2018</v>
      </c>
    </row>
    <row r="812" spans="1:12" x14ac:dyDescent="0.25">
      <c r="A812" t="s">
        <v>2838</v>
      </c>
      <c r="B812" t="s">
        <v>65</v>
      </c>
      <c r="C812" t="s">
        <v>2798</v>
      </c>
      <c r="D812">
        <v>41</v>
      </c>
      <c r="K812" t="s">
        <v>63</v>
      </c>
      <c r="L812" t="str">
        <f t="shared" si="12"/>
        <v>2018</v>
      </c>
    </row>
    <row r="813" spans="1:12" x14ac:dyDescent="0.25">
      <c r="A813" t="s">
        <v>1828</v>
      </c>
      <c r="B813" t="s">
        <v>25</v>
      </c>
      <c r="C813" t="s">
        <v>1788</v>
      </c>
      <c r="D813">
        <v>41</v>
      </c>
      <c r="K813" t="s">
        <v>15</v>
      </c>
      <c r="L813" t="str">
        <f t="shared" si="12"/>
        <v>2018</v>
      </c>
    </row>
    <row r="814" spans="1:12" x14ac:dyDescent="0.25">
      <c r="A814" t="s">
        <v>968</v>
      </c>
      <c r="B814" t="s">
        <v>432</v>
      </c>
      <c r="C814" t="s">
        <v>928</v>
      </c>
      <c r="D814">
        <v>41</v>
      </c>
      <c r="K814" t="s">
        <v>63</v>
      </c>
      <c r="L814" t="str">
        <f t="shared" si="12"/>
        <v>2021</v>
      </c>
    </row>
    <row r="815" spans="1:12" x14ac:dyDescent="0.25">
      <c r="A815" t="s">
        <v>1029</v>
      </c>
      <c r="B815" t="s">
        <v>32</v>
      </c>
      <c r="C815" t="s">
        <v>989</v>
      </c>
      <c r="D815">
        <v>41</v>
      </c>
      <c r="K815" t="s">
        <v>41</v>
      </c>
      <c r="L815" t="str">
        <f t="shared" si="12"/>
        <v>2021</v>
      </c>
    </row>
    <row r="816" spans="1:12" x14ac:dyDescent="0.25">
      <c r="A816" t="s">
        <v>2899</v>
      </c>
      <c r="B816" t="s">
        <v>65</v>
      </c>
      <c r="C816" t="s">
        <v>2859</v>
      </c>
      <c r="D816">
        <v>41</v>
      </c>
      <c r="K816" t="s">
        <v>103</v>
      </c>
      <c r="L816" t="str">
        <f t="shared" si="12"/>
        <v>2021</v>
      </c>
    </row>
    <row r="817" spans="1:12" x14ac:dyDescent="0.25">
      <c r="A817" t="s">
        <v>1889</v>
      </c>
      <c r="B817" t="s">
        <v>25</v>
      </c>
      <c r="C817" t="s">
        <v>1849</v>
      </c>
      <c r="D817">
        <v>41</v>
      </c>
      <c r="K817" t="s">
        <v>15</v>
      </c>
      <c r="L817" t="str">
        <f t="shared" si="12"/>
        <v>2021</v>
      </c>
    </row>
    <row r="818" spans="1:12" x14ac:dyDescent="0.25">
      <c r="A818" t="s">
        <v>1090</v>
      </c>
      <c r="B818" t="s">
        <v>550</v>
      </c>
      <c r="C818" t="s">
        <v>1050</v>
      </c>
      <c r="D818">
        <v>41</v>
      </c>
      <c r="K818" t="s">
        <v>103</v>
      </c>
      <c r="L818" t="str">
        <f t="shared" si="12"/>
        <v>2022</v>
      </c>
    </row>
    <row r="819" spans="1:12" x14ac:dyDescent="0.25">
      <c r="A819" t="s">
        <v>3024</v>
      </c>
      <c r="B819" t="s">
        <v>49</v>
      </c>
      <c r="C819" t="s">
        <v>2984</v>
      </c>
      <c r="D819">
        <v>41</v>
      </c>
      <c r="K819" t="s">
        <v>15</v>
      </c>
      <c r="L819" t="str">
        <f t="shared" si="12"/>
        <v>2022</v>
      </c>
    </row>
    <row r="820" spans="1:12" x14ac:dyDescent="0.25">
      <c r="A820" t="s">
        <v>2960</v>
      </c>
      <c r="B820" t="s">
        <v>172</v>
      </c>
      <c r="C820" t="s">
        <v>2920</v>
      </c>
      <c r="D820">
        <v>41</v>
      </c>
      <c r="K820" t="s">
        <v>47</v>
      </c>
      <c r="L820" t="str">
        <f t="shared" si="12"/>
        <v>2022</v>
      </c>
    </row>
    <row r="821" spans="1:12" x14ac:dyDescent="0.25">
      <c r="A821" t="s">
        <v>1150</v>
      </c>
      <c r="B821" t="s">
        <v>899</v>
      </c>
      <c r="C821" t="s">
        <v>2981</v>
      </c>
      <c r="D821">
        <v>41</v>
      </c>
      <c r="K821" t="s">
        <v>41</v>
      </c>
      <c r="L821" t="str">
        <f t="shared" si="12"/>
        <v>2022</v>
      </c>
    </row>
    <row r="822" spans="1:12" x14ac:dyDescent="0.25">
      <c r="A822" t="s">
        <v>257</v>
      </c>
      <c r="B822" t="s">
        <v>78</v>
      </c>
      <c r="C822" t="s">
        <v>13</v>
      </c>
      <c r="D822">
        <v>42</v>
      </c>
      <c r="E822" t="s">
        <v>258</v>
      </c>
      <c r="F822" t="s">
        <v>259</v>
      </c>
      <c r="G822" t="s">
        <v>260</v>
      </c>
      <c r="H822" t="s">
        <v>261</v>
      </c>
      <c r="I822" t="s">
        <v>262</v>
      </c>
      <c r="J822" t="s">
        <v>163</v>
      </c>
      <c r="K822" t="s">
        <v>55</v>
      </c>
      <c r="L822" t="str">
        <f t="shared" si="12"/>
        <v>2015</v>
      </c>
    </row>
    <row r="823" spans="1:12" x14ac:dyDescent="0.25">
      <c r="A823" t="s">
        <v>2091</v>
      </c>
      <c r="B823" t="s">
        <v>43</v>
      </c>
      <c r="C823" t="s">
        <v>1910</v>
      </c>
      <c r="D823">
        <v>42</v>
      </c>
      <c r="E823" t="s">
        <v>2092</v>
      </c>
      <c r="F823" t="s">
        <v>2093</v>
      </c>
      <c r="G823" t="s">
        <v>2094</v>
      </c>
      <c r="H823" t="s">
        <v>2095</v>
      </c>
      <c r="I823" t="s">
        <v>2096</v>
      </c>
      <c r="K823" t="s">
        <v>38</v>
      </c>
      <c r="L823" t="str">
        <f t="shared" si="12"/>
        <v>2015</v>
      </c>
    </row>
    <row r="824" spans="1:12" x14ac:dyDescent="0.25">
      <c r="A824" t="s">
        <v>1357</v>
      </c>
      <c r="B824" t="s">
        <v>124</v>
      </c>
      <c r="C824" t="s">
        <v>1171</v>
      </c>
      <c r="D824">
        <v>42</v>
      </c>
      <c r="E824" t="s">
        <v>1358</v>
      </c>
      <c r="F824" t="s">
        <v>1359</v>
      </c>
      <c r="G824" t="s">
        <v>1360</v>
      </c>
      <c r="H824" t="s">
        <v>1361</v>
      </c>
      <c r="I824" t="s">
        <v>1362</v>
      </c>
      <c r="K824" t="s">
        <v>38</v>
      </c>
      <c r="L824" t="str">
        <f t="shared" si="12"/>
        <v>2015</v>
      </c>
    </row>
    <row r="825" spans="1:12" x14ac:dyDescent="0.25">
      <c r="A825" t="s">
        <v>544</v>
      </c>
      <c r="B825" t="s">
        <v>172</v>
      </c>
      <c r="C825" t="s">
        <v>365</v>
      </c>
      <c r="D825">
        <v>42</v>
      </c>
      <c r="E825" t="s">
        <v>545</v>
      </c>
      <c r="F825" t="s">
        <v>546</v>
      </c>
      <c r="G825" t="s">
        <v>547</v>
      </c>
      <c r="H825" t="s">
        <v>548</v>
      </c>
      <c r="I825" t="s">
        <v>195</v>
      </c>
      <c r="K825" t="s">
        <v>55</v>
      </c>
      <c r="L825" t="str">
        <f t="shared" si="12"/>
        <v>2016</v>
      </c>
    </row>
    <row r="826" spans="1:12" x14ac:dyDescent="0.25">
      <c r="A826" t="s">
        <v>2400</v>
      </c>
      <c r="B826" t="s">
        <v>432</v>
      </c>
      <c r="C826" t="s">
        <v>2186</v>
      </c>
      <c r="D826">
        <v>42</v>
      </c>
      <c r="E826" t="s">
        <v>2401</v>
      </c>
      <c r="F826" t="s">
        <v>2402</v>
      </c>
      <c r="G826" t="s">
        <v>2403</v>
      </c>
      <c r="H826" t="s">
        <v>2404</v>
      </c>
      <c r="I826" t="s">
        <v>2405</v>
      </c>
      <c r="J826" t="s">
        <v>2406</v>
      </c>
      <c r="K826" t="s">
        <v>122</v>
      </c>
      <c r="L826" t="str">
        <f t="shared" si="12"/>
        <v>2016</v>
      </c>
    </row>
    <row r="827" spans="1:12" x14ac:dyDescent="0.25">
      <c r="A827" t="s">
        <v>1640</v>
      </c>
      <c r="B827" t="s">
        <v>307</v>
      </c>
      <c r="C827" t="s">
        <v>1444</v>
      </c>
      <c r="D827">
        <v>42</v>
      </c>
      <c r="E827" t="s">
        <v>1641</v>
      </c>
      <c r="F827" t="s">
        <v>106</v>
      </c>
      <c r="G827" t="s">
        <v>249</v>
      </c>
      <c r="H827" t="s">
        <v>675</v>
      </c>
      <c r="I827" t="s">
        <v>515</v>
      </c>
      <c r="K827" t="s">
        <v>55</v>
      </c>
      <c r="L827" t="str">
        <f t="shared" si="12"/>
        <v>2016</v>
      </c>
    </row>
    <row r="828" spans="1:12" x14ac:dyDescent="0.25">
      <c r="A828" t="s">
        <v>789</v>
      </c>
      <c r="B828" t="s">
        <v>25</v>
      </c>
      <c r="C828" t="s">
        <v>641</v>
      </c>
      <c r="D828">
        <v>42</v>
      </c>
      <c r="E828" t="s">
        <v>790</v>
      </c>
      <c r="F828">
        <v>30</v>
      </c>
      <c r="G828">
        <v>40</v>
      </c>
      <c r="H828">
        <v>100</v>
      </c>
      <c r="I828">
        <v>10000</v>
      </c>
      <c r="K828" t="s">
        <v>23</v>
      </c>
      <c r="L828" t="str">
        <f t="shared" si="12"/>
        <v>2017</v>
      </c>
    </row>
    <row r="829" spans="1:12" x14ac:dyDescent="0.25">
      <c r="A829" t="s">
        <v>2699</v>
      </c>
      <c r="B829" t="s">
        <v>307</v>
      </c>
      <c r="C829" t="s">
        <v>2497</v>
      </c>
      <c r="D829">
        <v>42</v>
      </c>
      <c r="E829" t="s">
        <v>2700</v>
      </c>
      <c r="F829" t="e">
        <v>#NAME?</v>
      </c>
      <c r="G829" t="s">
        <v>2701</v>
      </c>
      <c r="H829" t="s">
        <v>2702</v>
      </c>
      <c r="I829" t="s">
        <v>2703</v>
      </c>
      <c r="J829" t="s">
        <v>2704</v>
      </c>
      <c r="K829" t="s">
        <v>23</v>
      </c>
      <c r="L829" t="str">
        <f t="shared" si="12"/>
        <v>2017</v>
      </c>
    </row>
    <row r="830" spans="1:12" x14ac:dyDescent="0.25">
      <c r="A830" t="s">
        <v>1768</v>
      </c>
      <c r="B830" t="s">
        <v>2982</v>
      </c>
      <c r="C830" t="s">
        <v>1727</v>
      </c>
      <c r="D830">
        <v>42</v>
      </c>
      <c r="K830" t="s">
        <v>23</v>
      </c>
      <c r="L830" t="str">
        <f t="shared" si="12"/>
        <v>2017</v>
      </c>
    </row>
    <row r="831" spans="1:12" x14ac:dyDescent="0.25">
      <c r="A831" t="s">
        <v>908</v>
      </c>
      <c r="B831" t="s">
        <v>25</v>
      </c>
      <c r="C831" t="s">
        <v>866</v>
      </c>
      <c r="D831">
        <v>42</v>
      </c>
      <c r="K831" t="s">
        <v>212</v>
      </c>
      <c r="L831" t="str">
        <f t="shared" si="12"/>
        <v>2018</v>
      </c>
    </row>
    <row r="832" spans="1:12" x14ac:dyDescent="0.25">
      <c r="A832" t="s">
        <v>2839</v>
      </c>
      <c r="B832" t="s">
        <v>214</v>
      </c>
      <c r="C832" t="s">
        <v>2798</v>
      </c>
      <c r="D832">
        <v>42</v>
      </c>
      <c r="K832" t="s">
        <v>212</v>
      </c>
      <c r="L832" t="str">
        <f t="shared" si="12"/>
        <v>2018</v>
      </c>
    </row>
    <row r="833" spans="1:12" x14ac:dyDescent="0.25">
      <c r="A833" t="s">
        <v>1829</v>
      </c>
      <c r="B833" t="s">
        <v>172</v>
      </c>
      <c r="C833" t="s">
        <v>1788</v>
      </c>
      <c r="D833">
        <v>42</v>
      </c>
      <c r="K833" t="s">
        <v>23</v>
      </c>
      <c r="L833" t="str">
        <f t="shared" si="12"/>
        <v>2018</v>
      </c>
    </row>
    <row r="834" spans="1:12" x14ac:dyDescent="0.25">
      <c r="A834" t="s">
        <v>969</v>
      </c>
      <c r="B834" t="s">
        <v>17</v>
      </c>
      <c r="C834" t="s">
        <v>928</v>
      </c>
      <c r="D834">
        <v>42</v>
      </c>
      <c r="F834" s="3"/>
      <c r="G834" s="3"/>
      <c r="H834" s="3"/>
      <c r="I834" s="3"/>
      <c r="J834" s="3"/>
      <c r="K834" t="s">
        <v>38</v>
      </c>
      <c r="L834" t="str">
        <f t="shared" si="12"/>
        <v>2021</v>
      </c>
    </row>
    <row r="835" spans="1:12" x14ac:dyDescent="0.25">
      <c r="A835" t="s">
        <v>1030</v>
      </c>
      <c r="B835" t="s">
        <v>307</v>
      </c>
      <c r="C835" t="s">
        <v>989</v>
      </c>
      <c r="D835">
        <v>42</v>
      </c>
      <c r="K835" t="s">
        <v>55</v>
      </c>
      <c r="L835" t="str">
        <f t="shared" ref="L835:L898" si="13">IF(LEFT(A835,4)="June",MID(A835,6,4),MID(A835,5,4))</f>
        <v>2021</v>
      </c>
    </row>
    <row r="836" spans="1:12" x14ac:dyDescent="0.25">
      <c r="A836" t="s">
        <v>2900</v>
      </c>
      <c r="B836" t="s">
        <v>432</v>
      </c>
      <c r="C836" t="s">
        <v>2859</v>
      </c>
      <c r="D836">
        <v>42</v>
      </c>
      <c r="K836" t="s">
        <v>55</v>
      </c>
      <c r="L836" t="str">
        <f t="shared" si="13"/>
        <v>2021</v>
      </c>
    </row>
    <row r="837" spans="1:12" x14ac:dyDescent="0.25">
      <c r="A837" t="s">
        <v>1890</v>
      </c>
      <c r="B837" t="s">
        <v>57</v>
      </c>
      <c r="C837" t="s">
        <v>1849</v>
      </c>
      <c r="D837">
        <v>42</v>
      </c>
      <c r="K837" t="s">
        <v>38</v>
      </c>
      <c r="L837" t="str">
        <f t="shared" si="13"/>
        <v>2021</v>
      </c>
    </row>
    <row r="838" spans="1:12" x14ac:dyDescent="0.25">
      <c r="A838" t="s">
        <v>1091</v>
      </c>
      <c r="B838" t="s">
        <v>25</v>
      </c>
      <c r="C838" t="s">
        <v>1050</v>
      </c>
      <c r="D838">
        <v>42</v>
      </c>
      <c r="K838" t="s">
        <v>212</v>
      </c>
      <c r="L838" t="str">
        <f t="shared" si="13"/>
        <v>2022</v>
      </c>
    </row>
    <row r="839" spans="1:12" x14ac:dyDescent="0.25">
      <c r="A839" t="s">
        <v>3025</v>
      </c>
      <c r="B839" t="s">
        <v>25</v>
      </c>
      <c r="C839" t="s">
        <v>2984</v>
      </c>
      <c r="D839">
        <v>42</v>
      </c>
      <c r="K839" t="s">
        <v>212</v>
      </c>
      <c r="L839" t="str">
        <f t="shared" si="13"/>
        <v>2022</v>
      </c>
    </row>
    <row r="840" spans="1:12" x14ac:dyDescent="0.25">
      <c r="A840" t="s">
        <v>2961</v>
      </c>
      <c r="B840" t="s">
        <v>239</v>
      </c>
      <c r="C840" t="s">
        <v>2920</v>
      </c>
      <c r="D840">
        <v>42</v>
      </c>
      <c r="K840" t="s">
        <v>212</v>
      </c>
      <c r="L840" t="str">
        <f t="shared" si="13"/>
        <v>2022</v>
      </c>
    </row>
    <row r="841" spans="1:12" x14ac:dyDescent="0.25">
      <c r="A841" t="s">
        <v>1151</v>
      </c>
      <c r="B841" t="s">
        <v>307</v>
      </c>
      <c r="C841" t="s">
        <v>2981</v>
      </c>
      <c r="D841">
        <v>42</v>
      </c>
      <c r="K841" t="s">
        <v>23</v>
      </c>
      <c r="L841" t="str">
        <f t="shared" si="13"/>
        <v>2022</v>
      </c>
    </row>
    <row r="842" spans="1:12" x14ac:dyDescent="0.25">
      <c r="A842" t="s">
        <v>263</v>
      </c>
      <c r="B842" t="s">
        <v>43</v>
      </c>
      <c r="C842" t="s">
        <v>13</v>
      </c>
      <c r="D842">
        <v>43</v>
      </c>
      <c r="E842" t="s">
        <v>264</v>
      </c>
      <c r="F842">
        <v>25</v>
      </c>
      <c r="G842">
        <v>32</v>
      </c>
      <c r="H842">
        <v>50</v>
      </c>
      <c r="I842">
        <v>64</v>
      </c>
      <c r="J842">
        <v>201</v>
      </c>
      <c r="K842" t="s">
        <v>15</v>
      </c>
      <c r="L842" t="str">
        <f t="shared" si="13"/>
        <v>2015</v>
      </c>
    </row>
    <row r="843" spans="1:12" x14ac:dyDescent="0.25">
      <c r="A843" t="s">
        <v>2097</v>
      </c>
      <c r="B843" t="s">
        <v>239</v>
      </c>
      <c r="C843" t="s">
        <v>1910</v>
      </c>
      <c r="D843">
        <v>43</v>
      </c>
      <c r="E843" t="s">
        <v>2098</v>
      </c>
      <c r="F843" t="s">
        <v>2099</v>
      </c>
      <c r="G843" t="s">
        <v>2100</v>
      </c>
      <c r="H843" t="s">
        <v>2101</v>
      </c>
      <c r="I843" t="s">
        <v>2102</v>
      </c>
      <c r="K843" t="s">
        <v>15</v>
      </c>
      <c r="L843" t="str">
        <f t="shared" si="13"/>
        <v>2015</v>
      </c>
    </row>
    <row r="844" spans="1:12" x14ac:dyDescent="0.25">
      <c r="A844" t="s">
        <v>1363</v>
      </c>
      <c r="B844" t="s">
        <v>43</v>
      </c>
      <c r="C844" t="s">
        <v>1171</v>
      </c>
      <c r="D844">
        <v>43</v>
      </c>
      <c r="E844" t="s">
        <v>1364</v>
      </c>
      <c r="F844" t="s">
        <v>1365</v>
      </c>
      <c r="G844" t="s">
        <v>1366</v>
      </c>
      <c r="H844" t="s">
        <v>1367</v>
      </c>
      <c r="I844" t="s">
        <v>1368</v>
      </c>
      <c r="K844" t="s">
        <v>47</v>
      </c>
      <c r="L844" t="str">
        <f t="shared" si="13"/>
        <v>2015</v>
      </c>
    </row>
    <row r="845" spans="1:12" x14ac:dyDescent="0.25">
      <c r="A845" t="s">
        <v>549</v>
      </c>
      <c r="B845" t="s">
        <v>550</v>
      </c>
      <c r="C845" t="s">
        <v>365</v>
      </c>
      <c r="D845">
        <v>43</v>
      </c>
      <c r="E845" t="s">
        <v>551</v>
      </c>
      <c r="F845" t="s">
        <v>552</v>
      </c>
      <c r="G845" t="s">
        <v>553</v>
      </c>
      <c r="H845">
        <v>-4</v>
      </c>
      <c r="I845">
        <v>-3</v>
      </c>
      <c r="K845" t="s">
        <v>41</v>
      </c>
      <c r="L845" t="str">
        <f t="shared" si="13"/>
        <v>2016</v>
      </c>
    </row>
    <row r="846" spans="1:12" x14ac:dyDescent="0.25">
      <c r="A846" t="s">
        <v>2407</v>
      </c>
      <c r="B846" t="s">
        <v>214</v>
      </c>
      <c r="C846" t="s">
        <v>2186</v>
      </c>
      <c r="D846">
        <v>43</v>
      </c>
      <c r="E846" t="s">
        <v>2408</v>
      </c>
      <c r="F846" t="s">
        <v>2409</v>
      </c>
      <c r="G846" t="s">
        <v>2410</v>
      </c>
      <c r="H846" t="s">
        <v>2411</v>
      </c>
      <c r="I846" t="s">
        <v>2412</v>
      </c>
      <c r="J846" t="s">
        <v>2413</v>
      </c>
      <c r="K846" t="s">
        <v>15</v>
      </c>
      <c r="L846" t="str">
        <f t="shared" si="13"/>
        <v>2016</v>
      </c>
    </row>
    <row r="847" spans="1:12" x14ac:dyDescent="0.25">
      <c r="A847" t="s">
        <v>1642</v>
      </c>
      <c r="B847" t="s">
        <v>550</v>
      </c>
      <c r="C847" t="s">
        <v>1444</v>
      </c>
      <c r="D847">
        <v>43</v>
      </c>
      <c r="E847" t="s">
        <v>1643</v>
      </c>
      <c r="F847">
        <v>-1</v>
      </c>
      <c r="G847">
        <v>0</v>
      </c>
      <c r="H847">
        <v>1</v>
      </c>
      <c r="I847" t="s">
        <v>1644</v>
      </c>
      <c r="K847" t="s">
        <v>15</v>
      </c>
      <c r="L847" t="str">
        <f t="shared" si="13"/>
        <v>2016</v>
      </c>
    </row>
    <row r="848" spans="1:12" x14ac:dyDescent="0.25">
      <c r="A848" t="s">
        <v>791</v>
      </c>
      <c r="B848" t="s">
        <v>2982</v>
      </c>
      <c r="C848" t="s">
        <v>641</v>
      </c>
      <c r="D848">
        <v>43</v>
      </c>
      <c r="K848" t="s">
        <v>103</v>
      </c>
      <c r="L848" t="str">
        <f t="shared" si="13"/>
        <v>2017</v>
      </c>
    </row>
    <row r="849" spans="1:12" x14ac:dyDescent="0.25">
      <c r="A849" t="s">
        <v>2705</v>
      </c>
      <c r="B849" t="s">
        <v>172</v>
      </c>
      <c r="C849" t="s">
        <v>2497</v>
      </c>
      <c r="D849">
        <v>43</v>
      </c>
      <c r="E849" t="s">
        <v>2706</v>
      </c>
      <c r="F849">
        <v>24</v>
      </c>
      <c r="G849">
        <v>64</v>
      </c>
      <c r="H849">
        <v>72</v>
      </c>
      <c r="I849">
        <v>192</v>
      </c>
      <c r="J849">
        <v>512</v>
      </c>
      <c r="K849" t="s">
        <v>47</v>
      </c>
      <c r="L849" t="str">
        <f t="shared" si="13"/>
        <v>2017</v>
      </c>
    </row>
    <row r="850" spans="1:12" x14ac:dyDescent="0.25">
      <c r="A850" t="s">
        <v>1769</v>
      </c>
      <c r="B850" t="s">
        <v>2980</v>
      </c>
      <c r="C850" t="s">
        <v>1727</v>
      </c>
      <c r="D850">
        <v>43</v>
      </c>
      <c r="K850" t="s">
        <v>47</v>
      </c>
      <c r="L850" t="str">
        <f t="shared" si="13"/>
        <v>2017</v>
      </c>
    </row>
    <row r="851" spans="1:12" x14ac:dyDescent="0.25">
      <c r="A851" t="s">
        <v>909</v>
      </c>
      <c r="B851" t="s">
        <v>182</v>
      </c>
      <c r="C851" t="s">
        <v>866</v>
      </c>
      <c r="D851">
        <v>43</v>
      </c>
      <c r="K851" t="s">
        <v>103</v>
      </c>
      <c r="L851" t="str">
        <f t="shared" si="13"/>
        <v>2018</v>
      </c>
    </row>
    <row r="852" spans="1:12" x14ac:dyDescent="0.25">
      <c r="A852" t="s">
        <v>2840</v>
      </c>
      <c r="B852" t="s">
        <v>25</v>
      </c>
      <c r="C852" t="s">
        <v>2798</v>
      </c>
      <c r="D852">
        <v>43</v>
      </c>
      <c r="K852" t="s">
        <v>41</v>
      </c>
      <c r="L852" t="str">
        <f t="shared" si="13"/>
        <v>2018</v>
      </c>
    </row>
    <row r="853" spans="1:12" x14ac:dyDescent="0.25">
      <c r="A853" t="s">
        <v>1830</v>
      </c>
      <c r="B853" t="s">
        <v>17</v>
      </c>
      <c r="C853" t="s">
        <v>1788</v>
      </c>
      <c r="D853">
        <v>43</v>
      </c>
      <c r="K853" t="s">
        <v>47</v>
      </c>
      <c r="L853" t="str">
        <f t="shared" si="13"/>
        <v>2018</v>
      </c>
    </row>
    <row r="854" spans="1:12" x14ac:dyDescent="0.25">
      <c r="A854" t="s">
        <v>970</v>
      </c>
      <c r="B854" t="s">
        <v>137</v>
      </c>
      <c r="C854" t="s">
        <v>928</v>
      </c>
      <c r="D854">
        <v>43</v>
      </c>
      <c r="K854" t="s">
        <v>41</v>
      </c>
      <c r="L854" t="str">
        <f t="shared" si="13"/>
        <v>2021</v>
      </c>
    </row>
    <row r="855" spans="1:12" x14ac:dyDescent="0.25">
      <c r="A855" t="s">
        <v>1031</v>
      </c>
      <c r="B855" t="s">
        <v>182</v>
      </c>
      <c r="C855" t="s">
        <v>989</v>
      </c>
      <c r="D855">
        <v>43</v>
      </c>
      <c r="K855" t="s">
        <v>47</v>
      </c>
      <c r="L855" t="str">
        <f t="shared" si="13"/>
        <v>2021</v>
      </c>
    </row>
    <row r="856" spans="1:12" x14ac:dyDescent="0.25">
      <c r="A856" t="s">
        <v>2901</v>
      </c>
      <c r="B856" t="s">
        <v>239</v>
      </c>
      <c r="C856" t="s">
        <v>2859</v>
      </c>
      <c r="D856">
        <v>43</v>
      </c>
      <c r="K856" t="s">
        <v>47</v>
      </c>
      <c r="L856" t="str">
        <f t="shared" si="13"/>
        <v>2021</v>
      </c>
    </row>
    <row r="857" spans="1:12" x14ac:dyDescent="0.25">
      <c r="A857" t="s">
        <v>1891</v>
      </c>
      <c r="B857" t="s">
        <v>432</v>
      </c>
      <c r="C857" t="s">
        <v>1849</v>
      </c>
      <c r="D857">
        <v>43</v>
      </c>
      <c r="K857" t="s">
        <v>47</v>
      </c>
      <c r="L857" t="str">
        <f t="shared" si="13"/>
        <v>2021</v>
      </c>
    </row>
    <row r="858" spans="1:12" x14ac:dyDescent="0.25">
      <c r="A858" t="s">
        <v>1092</v>
      </c>
      <c r="B858" t="s">
        <v>65</v>
      </c>
      <c r="C858" t="s">
        <v>1050</v>
      </c>
      <c r="D858">
        <v>43</v>
      </c>
      <c r="K858" t="s">
        <v>47</v>
      </c>
      <c r="L858" t="str">
        <f t="shared" si="13"/>
        <v>2022</v>
      </c>
    </row>
    <row r="859" spans="1:12" x14ac:dyDescent="0.25">
      <c r="A859" t="s">
        <v>3026</v>
      </c>
      <c r="B859" t="s">
        <v>550</v>
      </c>
      <c r="C859" t="s">
        <v>2984</v>
      </c>
      <c r="D859">
        <v>43</v>
      </c>
      <c r="K859" t="s">
        <v>63</v>
      </c>
      <c r="L859" t="str">
        <f t="shared" si="13"/>
        <v>2022</v>
      </c>
    </row>
    <row r="860" spans="1:12" x14ac:dyDescent="0.25">
      <c r="A860" t="s">
        <v>2962</v>
      </c>
      <c r="B860" t="s">
        <v>550</v>
      </c>
      <c r="C860" t="s">
        <v>2920</v>
      </c>
      <c r="D860">
        <v>43</v>
      </c>
      <c r="K860" t="s">
        <v>103</v>
      </c>
      <c r="L860" t="str">
        <f t="shared" si="13"/>
        <v>2022</v>
      </c>
    </row>
    <row r="861" spans="1:12" x14ac:dyDescent="0.25">
      <c r="A861" t="s">
        <v>1152</v>
      </c>
      <c r="B861" t="s">
        <v>172</v>
      </c>
      <c r="C861" t="s">
        <v>2981</v>
      </c>
      <c r="D861">
        <v>43</v>
      </c>
      <c r="K861" t="s">
        <v>63</v>
      </c>
      <c r="L861" t="str">
        <f t="shared" si="13"/>
        <v>2022</v>
      </c>
    </row>
    <row r="862" spans="1:12" x14ac:dyDescent="0.25">
      <c r="A862" t="s">
        <v>265</v>
      </c>
      <c r="B862" t="s">
        <v>182</v>
      </c>
      <c r="C862" t="s">
        <v>13</v>
      </c>
      <c r="D862">
        <v>44</v>
      </c>
      <c r="E862" t="s">
        <v>266</v>
      </c>
      <c r="F862" t="s">
        <v>267</v>
      </c>
      <c r="G862" t="s">
        <v>268</v>
      </c>
      <c r="H862" t="s">
        <v>269</v>
      </c>
      <c r="I862" t="s">
        <v>270</v>
      </c>
      <c r="J862" t="s">
        <v>271</v>
      </c>
      <c r="K862" t="s">
        <v>55</v>
      </c>
      <c r="L862" t="str">
        <f t="shared" si="13"/>
        <v>2015</v>
      </c>
    </row>
    <row r="863" spans="1:12" x14ac:dyDescent="0.25">
      <c r="A863" t="s">
        <v>2103</v>
      </c>
      <c r="B863" t="s">
        <v>65</v>
      </c>
      <c r="C863" t="s">
        <v>1910</v>
      </c>
      <c r="D863">
        <v>44</v>
      </c>
      <c r="E863" t="s">
        <v>2104</v>
      </c>
      <c r="F863" t="s">
        <v>2105</v>
      </c>
      <c r="G863" t="s">
        <v>2106</v>
      </c>
      <c r="H863" t="s">
        <v>2107</v>
      </c>
      <c r="I863" t="s">
        <v>2108</v>
      </c>
      <c r="K863" t="s">
        <v>23</v>
      </c>
      <c r="L863" t="str">
        <f t="shared" si="13"/>
        <v>2015</v>
      </c>
    </row>
    <row r="864" spans="1:12" x14ac:dyDescent="0.25">
      <c r="A864" t="s">
        <v>1369</v>
      </c>
      <c r="B864" t="s">
        <v>197</v>
      </c>
      <c r="C864" t="s">
        <v>1171</v>
      </c>
      <c r="D864">
        <v>44</v>
      </c>
      <c r="E864" t="s">
        <v>1370</v>
      </c>
      <c r="F864" t="s">
        <v>51</v>
      </c>
      <c r="G864" t="s">
        <v>249</v>
      </c>
      <c r="H864" t="s">
        <v>53</v>
      </c>
      <c r="I864" t="s">
        <v>843</v>
      </c>
      <c r="K864" t="s">
        <v>212</v>
      </c>
      <c r="L864" t="str">
        <f t="shared" si="13"/>
        <v>2015</v>
      </c>
    </row>
    <row r="865" spans="1:12" x14ac:dyDescent="0.25">
      <c r="A865" t="s">
        <v>554</v>
      </c>
      <c r="B865" t="s">
        <v>57</v>
      </c>
      <c r="C865" t="s">
        <v>365</v>
      </c>
      <c r="D865">
        <v>44</v>
      </c>
      <c r="E865" t="s">
        <v>555</v>
      </c>
      <c r="F865" t="s">
        <v>506</v>
      </c>
      <c r="G865" t="s">
        <v>556</v>
      </c>
      <c r="H865" t="s">
        <v>557</v>
      </c>
      <c r="I865" t="s">
        <v>558</v>
      </c>
      <c r="K865" t="s">
        <v>38</v>
      </c>
      <c r="L865" t="str">
        <f t="shared" si="13"/>
        <v>2016</v>
      </c>
    </row>
    <row r="866" spans="1:12" x14ac:dyDescent="0.25">
      <c r="A866" t="s">
        <v>2414</v>
      </c>
      <c r="B866" t="s">
        <v>49</v>
      </c>
      <c r="C866" t="s">
        <v>2186</v>
      </c>
      <c r="D866">
        <v>44</v>
      </c>
      <c r="E866" t="s">
        <v>2415</v>
      </c>
      <c r="F866" t="s">
        <v>2416</v>
      </c>
      <c r="G866" t="s">
        <v>2417</v>
      </c>
      <c r="H866" t="s">
        <v>2418</v>
      </c>
      <c r="I866" t="s">
        <v>2419</v>
      </c>
      <c r="J866" t="s">
        <v>283</v>
      </c>
      <c r="K866" t="s">
        <v>122</v>
      </c>
      <c r="L866" t="str">
        <f t="shared" si="13"/>
        <v>2016</v>
      </c>
    </row>
    <row r="867" spans="1:12" x14ac:dyDescent="0.25">
      <c r="A867" t="s">
        <v>1645</v>
      </c>
      <c r="B867" t="s">
        <v>432</v>
      </c>
      <c r="C867" t="s">
        <v>1444</v>
      </c>
      <c r="D867">
        <v>44</v>
      </c>
      <c r="E867" t="s">
        <v>1646</v>
      </c>
      <c r="F867" t="s">
        <v>1647</v>
      </c>
      <c r="G867" t="s">
        <v>1648</v>
      </c>
      <c r="H867" t="s">
        <v>1649</v>
      </c>
      <c r="I867" t="s">
        <v>1650</v>
      </c>
      <c r="K867" t="s">
        <v>55</v>
      </c>
      <c r="L867" t="str">
        <f t="shared" si="13"/>
        <v>2016</v>
      </c>
    </row>
    <row r="868" spans="1:12" x14ac:dyDescent="0.25">
      <c r="A868" t="s">
        <v>792</v>
      </c>
      <c r="B868" t="s">
        <v>197</v>
      </c>
      <c r="C868" t="s">
        <v>641</v>
      </c>
      <c r="D868">
        <v>44</v>
      </c>
      <c r="E868" t="s">
        <v>793</v>
      </c>
      <c r="F868" t="s">
        <v>794</v>
      </c>
      <c r="G868" t="s">
        <v>795</v>
      </c>
      <c r="H868" t="s">
        <v>796</v>
      </c>
      <c r="I868" t="s">
        <v>797</v>
      </c>
      <c r="K868" t="s">
        <v>212</v>
      </c>
      <c r="L868" t="str">
        <f t="shared" si="13"/>
        <v>2017</v>
      </c>
    </row>
    <row r="869" spans="1:12" x14ac:dyDescent="0.25">
      <c r="A869" t="s">
        <v>2707</v>
      </c>
      <c r="B869" t="s">
        <v>43</v>
      </c>
      <c r="C869" t="s">
        <v>2497</v>
      </c>
      <c r="D869">
        <v>44</v>
      </c>
      <c r="E869" t="s">
        <v>2708</v>
      </c>
      <c r="F869">
        <v>45028</v>
      </c>
      <c r="G869">
        <v>45058</v>
      </c>
      <c r="H869">
        <v>45029</v>
      </c>
      <c r="I869">
        <v>45059</v>
      </c>
      <c r="J869">
        <v>45273</v>
      </c>
      <c r="K869" t="s">
        <v>23</v>
      </c>
      <c r="L869" t="str">
        <f t="shared" si="13"/>
        <v>2017</v>
      </c>
    </row>
    <row r="870" spans="1:12" x14ac:dyDescent="0.25">
      <c r="A870" t="s">
        <v>1770</v>
      </c>
      <c r="B870" t="s">
        <v>2982</v>
      </c>
      <c r="C870" t="s">
        <v>1727</v>
      </c>
      <c r="D870">
        <v>44</v>
      </c>
      <c r="K870" t="s">
        <v>122</v>
      </c>
      <c r="L870" t="str">
        <f t="shared" si="13"/>
        <v>2017</v>
      </c>
    </row>
    <row r="871" spans="1:12" x14ac:dyDescent="0.25">
      <c r="A871" t="s">
        <v>910</v>
      </c>
      <c r="B871" t="s">
        <v>197</v>
      </c>
      <c r="C871" t="s">
        <v>866</v>
      </c>
      <c r="D871">
        <v>44</v>
      </c>
      <c r="K871" t="s">
        <v>212</v>
      </c>
      <c r="L871" t="str">
        <f t="shared" si="13"/>
        <v>2018</v>
      </c>
    </row>
    <row r="872" spans="1:12" x14ac:dyDescent="0.25">
      <c r="A872" t="s">
        <v>2841</v>
      </c>
      <c r="B872" t="s">
        <v>182</v>
      </c>
      <c r="C872" t="s">
        <v>2798</v>
      </c>
      <c r="D872">
        <v>44</v>
      </c>
      <c r="K872" t="s">
        <v>55</v>
      </c>
      <c r="L872" t="str">
        <f t="shared" si="13"/>
        <v>2018</v>
      </c>
    </row>
    <row r="873" spans="1:12" x14ac:dyDescent="0.25">
      <c r="A873" t="s">
        <v>1831</v>
      </c>
      <c r="B873" t="s">
        <v>17</v>
      </c>
      <c r="C873" t="s">
        <v>1788</v>
      </c>
      <c r="D873">
        <v>44</v>
      </c>
      <c r="K873" t="s">
        <v>212</v>
      </c>
      <c r="L873" t="str">
        <f t="shared" si="13"/>
        <v>2018</v>
      </c>
    </row>
    <row r="874" spans="1:12" x14ac:dyDescent="0.25">
      <c r="A874" t="s">
        <v>971</v>
      </c>
      <c r="B874" t="s">
        <v>43</v>
      </c>
      <c r="C874" t="s">
        <v>928</v>
      </c>
      <c r="D874">
        <v>44</v>
      </c>
      <c r="K874" t="s">
        <v>55</v>
      </c>
      <c r="L874" t="str">
        <f t="shared" si="13"/>
        <v>2021</v>
      </c>
    </row>
    <row r="875" spans="1:12" x14ac:dyDescent="0.25">
      <c r="A875" t="s">
        <v>1032</v>
      </c>
      <c r="B875" t="s">
        <v>239</v>
      </c>
      <c r="C875" t="s">
        <v>989</v>
      </c>
      <c r="D875">
        <v>44</v>
      </c>
      <c r="K875" t="s">
        <v>23</v>
      </c>
      <c r="L875" t="str">
        <f t="shared" si="13"/>
        <v>2021</v>
      </c>
    </row>
    <row r="876" spans="1:12" x14ac:dyDescent="0.25">
      <c r="A876" t="s">
        <v>2902</v>
      </c>
      <c r="B876" t="s">
        <v>550</v>
      </c>
      <c r="C876" t="s">
        <v>2859</v>
      </c>
      <c r="D876">
        <v>44</v>
      </c>
      <c r="K876" t="s">
        <v>38</v>
      </c>
      <c r="L876" t="str">
        <f t="shared" si="13"/>
        <v>2021</v>
      </c>
    </row>
    <row r="877" spans="1:12" x14ac:dyDescent="0.25">
      <c r="A877" t="s">
        <v>1892</v>
      </c>
      <c r="B877" t="s">
        <v>307</v>
      </c>
      <c r="C877" t="s">
        <v>1849</v>
      </c>
      <c r="D877">
        <v>44</v>
      </c>
      <c r="K877" t="s">
        <v>23</v>
      </c>
      <c r="L877" t="str">
        <f t="shared" si="13"/>
        <v>2021</v>
      </c>
    </row>
    <row r="878" spans="1:12" x14ac:dyDescent="0.25">
      <c r="A878" t="s">
        <v>1093</v>
      </c>
      <c r="B878" t="s">
        <v>25</v>
      </c>
      <c r="C878" t="s">
        <v>1050</v>
      </c>
      <c r="D878">
        <v>44</v>
      </c>
      <c r="K878" t="s">
        <v>122</v>
      </c>
      <c r="L878" t="str">
        <f t="shared" si="13"/>
        <v>2022</v>
      </c>
    </row>
    <row r="879" spans="1:12" x14ac:dyDescent="0.25">
      <c r="A879" t="s">
        <v>3027</v>
      </c>
      <c r="B879" t="s">
        <v>25</v>
      </c>
      <c r="C879" t="s">
        <v>2984</v>
      </c>
      <c r="D879">
        <v>44</v>
      </c>
      <c r="K879" t="s">
        <v>212</v>
      </c>
      <c r="L879" t="str">
        <f t="shared" si="13"/>
        <v>2022</v>
      </c>
    </row>
    <row r="880" spans="1:12" x14ac:dyDescent="0.25">
      <c r="A880" t="s">
        <v>2963</v>
      </c>
      <c r="B880" t="s">
        <v>307</v>
      </c>
      <c r="C880" t="s">
        <v>2920</v>
      </c>
      <c r="D880">
        <v>44</v>
      </c>
      <c r="K880" t="s">
        <v>23</v>
      </c>
      <c r="L880" t="str">
        <f t="shared" si="13"/>
        <v>2022</v>
      </c>
    </row>
    <row r="881" spans="1:12" x14ac:dyDescent="0.25">
      <c r="A881" t="s">
        <v>1153</v>
      </c>
      <c r="B881" t="s">
        <v>2982</v>
      </c>
      <c r="C881" t="s">
        <v>2981</v>
      </c>
      <c r="D881">
        <v>44</v>
      </c>
      <c r="K881" t="s">
        <v>23</v>
      </c>
      <c r="L881" t="str">
        <f t="shared" si="13"/>
        <v>2022</v>
      </c>
    </row>
    <row r="882" spans="1:12" x14ac:dyDescent="0.25">
      <c r="A882" t="s">
        <v>272</v>
      </c>
      <c r="B882" t="s">
        <v>214</v>
      </c>
      <c r="C882" t="s">
        <v>13</v>
      </c>
      <c r="D882">
        <v>45</v>
      </c>
      <c r="E882" t="s">
        <v>273</v>
      </c>
      <c r="F882" t="s">
        <v>274</v>
      </c>
      <c r="G882" t="s">
        <v>275</v>
      </c>
      <c r="H882" t="s">
        <v>276</v>
      </c>
      <c r="I882">
        <v>8</v>
      </c>
      <c r="J882">
        <v>18</v>
      </c>
      <c r="K882" t="s">
        <v>41</v>
      </c>
      <c r="L882" t="str">
        <f t="shared" si="13"/>
        <v>2015</v>
      </c>
    </row>
    <row r="883" spans="1:12" x14ac:dyDescent="0.25">
      <c r="A883" t="s">
        <v>2109</v>
      </c>
      <c r="B883" t="s">
        <v>78</v>
      </c>
      <c r="C883" t="s">
        <v>1910</v>
      </c>
      <c r="D883">
        <v>45</v>
      </c>
      <c r="E883" t="s">
        <v>2110</v>
      </c>
      <c r="F883" t="s">
        <v>2111</v>
      </c>
      <c r="G883" t="s">
        <v>2112</v>
      </c>
      <c r="H883" t="s">
        <v>2113</v>
      </c>
      <c r="I883" t="s">
        <v>2114</v>
      </c>
      <c r="K883" t="s">
        <v>41</v>
      </c>
      <c r="L883" t="str">
        <f t="shared" si="13"/>
        <v>2015</v>
      </c>
    </row>
    <row r="884" spans="1:12" x14ac:dyDescent="0.25">
      <c r="A884" t="s">
        <v>1371</v>
      </c>
      <c r="B884" t="s">
        <v>172</v>
      </c>
      <c r="C884" t="s">
        <v>1171</v>
      </c>
      <c r="D884">
        <v>45</v>
      </c>
      <c r="E884" t="s">
        <v>1372</v>
      </c>
      <c r="F884" t="s">
        <v>1373</v>
      </c>
      <c r="G884" t="s">
        <v>1374</v>
      </c>
      <c r="H884" t="s">
        <v>1375</v>
      </c>
      <c r="I884" t="s">
        <v>1376</v>
      </c>
      <c r="K884" t="s">
        <v>47</v>
      </c>
      <c r="L884" t="str">
        <f t="shared" si="13"/>
        <v>2015</v>
      </c>
    </row>
    <row r="885" spans="1:12" x14ac:dyDescent="0.25">
      <c r="A885" t="s">
        <v>559</v>
      </c>
      <c r="B885" t="s">
        <v>32</v>
      </c>
      <c r="C885" t="s">
        <v>365</v>
      </c>
      <c r="D885">
        <v>45</v>
      </c>
      <c r="E885" t="s">
        <v>560</v>
      </c>
      <c r="F885" t="s">
        <v>561</v>
      </c>
      <c r="G885" t="s">
        <v>562</v>
      </c>
      <c r="H885" t="s">
        <v>563</v>
      </c>
      <c r="I885" t="s">
        <v>564</v>
      </c>
      <c r="K885" t="s">
        <v>41</v>
      </c>
      <c r="L885" t="str">
        <f t="shared" si="13"/>
        <v>2016</v>
      </c>
    </row>
    <row r="886" spans="1:12" x14ac:dyDescent="0.25">
      <c r="A886" t="s">
        <v>2420</v>
      </c>
      <c r="B886" t="s">
        <v>197</v>
      </c>
      <c r="C886" t="s">
        <v>2186</v>
      </c>
      <c r="D886">
        <v>45</v>
      </c>
      <c r="E886" t="s">
        <v>2421</v>
      </c>
      <c r="F886" t="s">
        <v>2422</v>
      </c>
      <c r="G886" t="s">
        <v>2423</v>
      </c>
      <c r="H886" t="s">
        <v>2424</v>
      </c>
      <c r="I886" t="s">
        <v>2425</v>
      </c>
      <c r="J886" t="s">
        <v>2426</v>
      </c>
      <c r="K886" t="s">
        <v>41</v>
      </c>
      <c r="L886" t="str">
        <f t="shared" si="13"/>
        <v>2016</v>
      </c>
    </row>
    <row r="887" spans="1:12" x14ac:dyDescent="0.25">
      <c r="A887" t="s">
        <v>1651</v>
      </c>
      <c r="B887" t="s">
        <v>12</v>
      </c>
      <c r="C887" t="s">
        <v>1444</v>
      </c>
      <c r="D887">
        <v>45</v>
      </c>
      <c r="E887" t="s">
        <v>1652</v>
      </c>
      <c r="F887" t="s">
        <v>1653</v>
      </c>
      <c r="G887" t="s">
        <v>1654</v>
      </c>
      <c r="H887" t="s">
        <v>1655</v>
      </c>
      <c r="I887" t="s">
        <v>1656</v>
      </c>
      <c r="K887" t="s">
        <v>47</v>
      </c>
      <c r="L887" t="str">
        <f t="shared" si="13"/>
        <v>2016</v>
      </c>
    </row>
    <row r="888" spans="1:12" x14ac:dyDescent="0.25">
      <c r="A888" t="s">
        <v>798</v>
      </c>
      <c r="B888" t="s">
        <v>172</v>
      </c>
      <c r="C888" t="s">
        <v>641</v>
      </c>
      <c r="D888">
        <v>45</v>
      </c>
      <c r="E888" t="s">
        <v>799</v>
      </c>
      <c r="F888">
        <v>156</v>
      </c>
      <c r="G888">
        <v>192</v>
      </c>
      <c r="H888">
        <v>208</v>
      </c>
      <c r="I888">
        <v>317</v>
      </c>
      <c r="K888" t="s">
        <v>41</v>
      </c>
      <c r="L888" t="str">
        <f t="shared" si="13"/>
        <v>2017</v>
      </c>
    </row>
    <row r="889" spans="1:12" x14ac:dyDescent="0.25">
      <c r="A889" t="s">
        <v>2709</v>
      </c>
      <c r="B889" t="s">
        <v>32</v>
      </c>
      <c r="C889" t="s">
        <v>2497</v>
      </c>
      <c r="D889">
        <v>45</v>
      </c>
      <c r="E889" t="s">
        <v>2710</v>
      </c>
      <c r="F889" t="s">
        <v>2711</v>
      </c>
      <c r="G889" t="s">
        <v>2712</v>
      </c>
      <c r="H889" t="s">
        <v>2713</v>
      </c>
      <c r="I889" t="s">
        <v>2714</v>
      </c>
      <c r="J889" t="s">
        <v>2715</v>
      </c>
      <c r="K889" t="s">
        <v>47</v>
      </c>
      <c r="L889" t="str">
        <f t="shared" si="13"/>
        <v>2017</v>
      </c>
    </row>
    <row r="890" spans="1:12" x14ac:dyDescent="0.25">
      <c r="A890" t="s">
        <v>1771</v>
      </c>
      <c r="B890" t="s">
        <v>197</v>
      </c>
      <c r="C890" t="s">
        <v>1727</v>
      </c>
      <c r="D890">
        <v>45</v>
      </c>
      <c r="K890" t="s">
        <v>41</v>
      </c>
      <c r="L890" t="str">
        <f t="shared" si="13"/>
        <v>2017</v>
      </c>
    </row>
    <row r="891" spans="1:12" x14ac:dyDescent="0.25">
      <c r="A891" t="s">
        <v>911</v>
      </c>
      <c r="B891" t="s">
        <v>32</v>
      </c>
      <c r="C891" t="s">
        <v>866</v>
      </c>
      <c r="D891">
        <v>45</v>
      </c>
      <c r="K891" t="s">
        <v>41</v>
      </c>
      <c r="L891" t="str">
        <f t="shared" si="13"/>
        <v>2018</v>
      </c>
    </row>
    <row r="892" spans="1:12" x14ac:dyDescent="0.25">
      <c r="A892" t="s">
        <v>2842</v>
      </c>
      <c r="B892" t="s">
        <v>137</v>
      </c>
      <c r="C892" t="s">
        <v>2798</v>
      </c>
      <c r="D892">
        <v>45</v>
      </c>
      <c r="K892" t="s">
        <v>47</v>
      </c>
      <c r="L892" t="str">
        <f t="shared" si="13"/>
        <v>2018</v>
      </c>
    </row>
    <row r="893" spans="1:12" x14ac:dyDescent="0.25">
      <c r="A893" t="s">
        <v>1832</v>
      </c>
      <c r="B893" t="s">
        <v>239</v>
      </c>
      <c r="C893" t="s">
        <v>1788</v>
      </c>
      <c r="D893">
        <v>45</v>
      </c>
      <c r="K893" t="s">
        <v>15</v>
      </c>
      <c r="L893" t="str">
        <f t="shared" si="13"/>
        <v>2018</v>
      </c>
    </row>
    <row r="894" spans="1:12" x14ac:dyDescent="0.25">
      <c r="A894" t="s">
        <v>972</v>
      </c>
      <c r="B894" t="s">
        <v>899</v>
      </c>
      <c r="C894" t="s">
        <v>928</v>
      </c>
      <c r="D894">
        <v>45</v>
      </c>
      <c r="K894" t="s">
        <v>47</v>
      </c>
      <c r="L894" t="str">
        <f t="shared" si="13"/>
        <v>2021</v>
      </c>
    </row>
    <row r="895" spans="1:12" x14ac:dyDescent="0.25">
      <c r="A895" t="s">
        <v>1033</v>
      </c>
      <c r="B895" t="s">
        <v>2980</v>
      </c>
      <c r="C895" t="s">
        <v>989</v>
      </c>
      <c r="D895">
        <v>45</v>
      </c>
      <c r="K895" t="s">
        <v>63</v>
      </c>
      <c r="L895" t="str">
        <f t="shared" si="13"/>
        <v>2021</v>
      </c>
    </row>
    <row r="896" spans="1:12" x14ac:dyDescent="0.25">
      <c r="A896" t="s">
        <v>2903</v>
      </c>
      <c r="B896" t="s">
        <v>78</v>
      </c>
      <c r="C896" t="s">
        <v>2859</v>
      </c>
      <c r="D896">
        <v>45</v>
      </c>
      <c r="K896" t="s">
        <v>47</v>
      </c>
      <c r="L896" t="str">
        <f t="shared" si="13"/>
        <v>2021</v>
      </c>
    </row>
    <row r="897" spans="1:12" x14ac:dyDescent="0.25">
      <c r="A897" t="s">
        <v>1893</v>
      </c>
      <c r="B897" t="s">
        <v>2980</v>
      </c>
      <c r="C897" t="s">
        <v>1849</v>
      </c>
      <c r="D897">
        <v>45</v>
      </c>
      <c r="F897" s="2"/>
      <c r="G897" s="2"/>
      <c r="H897" s="2"/>
      <c r="I897" s="2"/>
      <c r="K897" t="s">
        <v>15</v>
      </c>
      <c r="L897" t="str">
        <f t="shared" si="13"/>
        <v>2021</v>
      </c>
    </row>
    <row r="898" spans="1:12" x14ac:dyDescent="0.25">
      <c r="A898" t="s">
        <v>1094</v>
      </c>
      <c r="B898" t="s">
        <v>239</v>
      </c>
      <c r="C898" t="s">
        <v>1050</v>
      </c>
      <c r="D898">
        <v>45</v>
      </c>
      <c r="K898" t="s">
        <v>103</v>
      </c>
      <c r="L898" t="str">
        <f t="shared" si="13"/>
        <v>2022</v>
      </c>
    </row>
    <row r="899" spans="1:12" x14ac:dyDescent="0.25">
      <c r="A899" t="s">
        <v>3028</v>
      </c>
      <c r="B899" t="s">
        <v>2982</v>
      </c>
      <c r="C899" t="s">
        <v>2984</v>
      </c>
      <c r="D899">
        <v>45</v>
      </c>
      <c r="K899" t="s">
        <v>41</v>
      </c>
      <c r="L899" t="str">
        <f t="shared" ref="L899:L962" si="14">IF(LEFT(A899,4)="June",MID(A899,6,4),MID(A899,5,4))</f>
        <v>2022</v>
      </c>
    </row>
    <row r="900" spans="1:12" x14ac:dyDescent="0.25">
      <c r="A900" t="s">
        <v>2964</v>
      </c>
      <c r="B900" t="s">
        <v>17</v>
      </c>
      <c r="C900" t="s">
        <v>2920</v>
      </c>
      <c r="D900">
        <v>45</v>
      </c>
      <c r="K900" t="s">
        <v>63</v>
      </c>
      <c r="L900" t="str">
        <f t="shared" si="14"/>
        <v>2022</v>
      </c>
    </row>
    <row r="901" spans="1:12" x14ac:dyDescent="0.25">
      <c r="A901" t="s">
        <v>1154</v>
      </c>
      <c r="B901" t="s">
        <v>239</v>
      </c>
      <c r="C901" t="s">
        <v>2981</v>
      </c>
      <c r="D901">
        <v>45</v>
      </c>
      <c r="K901" t="s">
        <v>15</v>
      </c>
      <c r="L901" t="str">
        <f t="shared" si="14"/>
        <v>2022</v>
      </c>
    </row>
    <row r="902" spans="1:12" x14ac:dyDescent="0.25">
      <c r="A902" t="s">
        <v>277</v>
      </c>
      <c r="B902" t="s">
        <v>25</v>
      </c>
      <c r="C902" t="s">
        <v>13</v>
      </c>
      <c r="D902">
        <v>46</v>
      </c>
      <c r="E902" t="s">
        <v>278</v>
      </c>
      <c r="F902" t="s">
        <v>279</v>
      </c>
      <c r="G902" t="s">
        <v>280</v>
      </c>
      <c r="H902" t="s">
        <v>281</v>
      </c>
      <c r="I902" t="s">
        <v>282</v>
      </c>
      <c r="J902" t="s">
        <v>283</v>
      </c>
      <c r="K902" t="s">
        <v>23</v>
      </c>
      <c r="L902" t="str">
        <f t="shared" si="14"/>
        <v>2015</v>
      </c>
    </row>
    <row r="903" spans="1:12" x14ac:dyDescent="0.25">
      <c r="A903" t="s">
        <v>2115</v>
      </c>
      <c r="B903" t="s">
        <v>78</v>
      </c>
      <c r="C903" t="s">
        <v>1910</v>
      </c>
      <c r="D903">
        <v>46</v>
      </c>
      <c r="E903" t="s">
        <v>2116</v>
      </c>
      <c r="F903" t="s">
        <v>2117</v>
      </c>
      <c r="G903" s="3" t="s">
        <v>2118</v>
      </c>
      <c r="H903" s="3" t="s">
        <v>2119</v>
      </c>
      <c r="I903" s="3" t="s">
        <v>2120</v>
      </c>
      <c r="K903" t="s">
        <v>55</v>
      </c>
      <c r="L903" t="str">
        <f t="shared" si="14"/>
        <v>2015</v>
      </c>
    </row>
    <row r="904" spans="1:12" x14ac:dyDescent="0.25">
      <c r="A904" t="s">
        <v>1377</v>
      </c>
      <c r="B904" t="s">
        <v>78</v>
      </c>
      <c r="C904" t="s">
        <v>1171</v>
      </c>
      <c r="D904">
        <v>46</v>
      </c>
      <c r="K904" t="s">
        <v>122</v>
      </c>
      <c r="L904" t="str">
        <f t="shared" si="14"/>
        <v>2015</v>
      </c>
    </row>
    <row r="905" spans="1:12" x14ac:dyDescent="0.25">
      <c r="A905" t="s">
        <v>565</v>
      </c>
      <c r="B905" t="s">
        <v>137</v>
      </c>
      <c r="C905" t="s">
        <v>365</v>
      </c>
      <c r="D905">
        <v>46</v>
      </c>
      <c r="E905" t="s">
        <v>566</v>
      </c>
      <c r="F905" t="s">
        <v>567</v>
      </c>
      <c r="G905" t="s">
        <v>568</v>
      </c>
      <c r="H905" t="s">
        <v>569</v>
      </c>
      <c r="I905" t="s">
        <v>570</v>
      </c>
      <c r="K905" t="s">
        <v>122</v>
      </c>
      <c r="L905" t="str">
        <f t="shared" si="14"/>
        <v>2016</v>
      </c>
    </row>
    <row r="906" spans="1:12" x14ac:dyDescent="0.25">
      <c r="A906" t="s">
        <v>2427</v>
      </c>
      <c r="B906" t="s">
        <v>43</v>
      </c>
      <c r="C906" t="s">
        <v>2186</v>
      </c>
      <c r="D906">
        <v>46</v>
      </c>
      <c r="E906" t="s">
        <v>2428</v>
      </c>
      <c r="F906">
        <v>19</v>
      </c>
      <c r="G906">
        <v>20</v>
      </c>
      <c r="H906">
        <v>23</v>
      </c>
      <c r="I906">
        <v>26</v>
      </c>
      <c r="J906">
        <v>40</v>
      </c>
      <c r="K906" t="s">
        <v>212</v>
      </c>
      <c r="L906" t="str">
        <f t="shared" si="14"/>
        <v>2016</v>
      </c>
    </row>
    <row r="907" spans="1:12" x14ac:dyDescent="0.25">
      <c r="A907" t="s">
        <v>1657</v>
      </c>
      <c r="B907" t="s">
        <v>214</v>
      </c>
      <c r="C907" t="s">
        <v>1444</v>
      </c>
      <c r="D907">
        <v>46</v>
      </c>
      <c r="E907" t="s">
        <v>1658</v>
      </c>
      <c r="F907" t="s">
        <v>1659</v>
      </c>
      <c r="G907" t="s">
        <v>1660</v>
      </c>
      <c r="H907" t="s">
        <v>1661</v>
      </c>
      <c r="I907" t="s">
        <v>1662</v>
      </c>
      <c r="K907" t="s">
        <v>212</v>
      </c>
      <c r="L907" t="str">
        <f t="shared" si="14"/>
        <v>2016</v>
      </c>
    </row>
    <row r="908" spans="1:12" x14ac:dyDescent="0.25">
      <c r="A908" t="s">
        <v>800</v>
      </c>
      <c r="B908" t="s">
        <v>172</v>
      </c>
      <c r="C908" t="s">
        <v>641</v>
      </c>
      <c r="D908">
        <v>46</v>
      </c>
      <c r="E908" t="s">
        <v>801</v>
      </c>
      <c r="F908" t="s">
        <v>802</v>
      </c>
      <c r="G908" t="s">
        <v>803</v>
      </c>
      <c r="H908" t="s">
        <v>804</v>
      </c>
      <c r="I908" t="s">
        <v>805</v>
      </c>
      <c r="K908" t="s">
        <v>55</v>
      </c>
      <c r="L908" t="str">
        <f t="shared" si="14"/>
        <v>2017</v>
      </c>
    </row>
    <row r="909" spans="1:12" x14ac:dyDescent="0.25">
      <c r="A909" t="s">
        <v>2716</v>
      </c>
      <c r="B909" t="s">
        <v>85</v>
      </c>
      <c r="C909" t="s">
        <v>2497</v>
      </c>
      <c r="D909">
        <v>46</v>
      </c>
      <c r="E909" t="s">
        <v>2717</v>
      </c>
      <c r="F909" t="s">
        <v>1203</v>
      </c>
      <c r="G909" t="s">
        <v>603</v>
      </c>
      <c r="H909" t="s">
        <v>2718</v>
      </c>
      <c r="I909" t="s">
        <v>1204</v>
      </c>
      <c r="J909" t="s">
        <v>1318</v>
      </c>
      <c r="K909" t="s">
        <v>23</v>
      </c>
      <c r="L909" t="str">
        <f t="shared" si="14"/>
        <v>2017</v>
      </c>
    </row>
    <row r="910" spans="1:12" x14ac:dyDescent="0.25">
      <c r="A910" t="s">
        <v>1772</v>
      </c>
      <c r="B910" t="s">
        <v>899</v>
      </c>
      <c r="C910" t="s">
        <v>1727</v>
      </c>
      <c r="D910">
        <v>46</v>
      </c>
      <c r="K910" t="s">
        <v>122</v>
      </c>
      <c r="L910" t="str">
        <f t="shared" si="14"/>
        <v>2017</v>
      </c>
    </row>
    <row r="911" spans="1:12" x14ac:dyDescent="0.25">
      <c r="A911" t="s">
        <v>912</v>
      </c>
      <c r="B911" t="s">
        <v>285</v>
      </c>
      <c r="C911" t="s">
        <v>866</v>
      </c>
      <c r="D911">
        <v>46</v>
      </c>
      <c r="K911" t="s">
        <v>38</v>
      </c>
      <c r="L911" t="str">
        <f t="shared" si="14"/>
        <v>2018</v>
      </c>
    </row>
    <row r="912" spans="1:12" x14ac:dyDescent="0.25">
      <c r="A912" t="s">
        <v>2843</v>
      </c>
      <c r="B912" t="s">
        <v>307</v>
      </c>
      <c r="C912" t="s">
        <v>2798</v>
      </c>
      <c r="D912">
        <v>46</v>
      </c>
      <c r="K912" t="s">
        <v>122</v>
      </c>
      <c r="L912" t="str">
        <f t="shared" si="14"/>
        <v>2018</v>
      </c>
    </row>
    <row r="913" spans="1:12" x14ac:dyDescent="0.25">
      <c r="A913" t="s">
        <v>1833</v>
      </c>
      <c r="B913" t="s">
        <v>49</v>
      </c>
      <c r="C913" t="s">
        <v>1788</v>
      </c>
      <c r="D913">
        <v>46</v>
      </c>
      <c r="K913" t="s">
        <v>212</v>
      </c>
      <c r="L913" t="str">
        <f t="shared" si="14"/>
        <v>2018</v>
      </c>
    </row>
    <row r="914" spans="1:12" x14ac:dyDescent="0.25">
      <c r="A914" t="s">
        <v>973</v>
      </c>
      <c r="B914" t="s">
        <v>49</v>
      </c>
      <c r="C914" t="s">
        <v>928</v>
      </c>
      <c r="D914">
        <v>46</v>
      </c>
      <c r="K914" t="s">
        <v>23</v>
      </c>
      <c r="L914" t="str">
        <f t="shared" si="14"/>
        <v>2021</v>
      </c>
    </row>
    <row r="915" spans="1:12" x14ac:dyDescent="0.25">
      <c r="A915" t="s">
        <v>1034</v>
      </c>
      <c r="B915" t="s">
        <v>49</v>
      </c>
      <c r="C915" t="s">
        <v>989</v>
      </c>
      <c r="D915">
        <v>46</v>
      </c>
      <c r="K915" t="s">
        <v>212</v>
      </c>
      <c r="L915" t="str">
        <f t="shared" si="14"/>
        <v>2021</v>
      </c>
    </row>
    <row r="916" spans="1:12" x14ac:dyDescent="0.25">
      <c r="A916" t="s">
        <v>2904</v>
      </c>
      <c r="B916" t="s">
        <v>65</v>
      </c>
      <c r="C916" t="s">
        <v>2859</v>
      </c>
      <c r="D916">
        <v>46</v>
      </c>
      <c r="K916" t="s">
        <v>55</v>
      </c>
      <c r="L916" t="str">
        <f t="shared" si="14"/>
        <v>2021</v>
      </c>
    </row>
    <row r="917" spans="1:12" x14ac:dyDescent="0.25">
      <c r="A917" t="s">
        <v>1894</v>
      </c>
      <c r="B917" t="s">
        <v>25</v>
      </c>
      <c r="C917" t="s">
        <v>1849</v>
      </c>
      <c r="D917">
        <v>46</v>
      </c>
      <c r="K917" t="s">
        <v>212</v>
      </c>
      <c r="L917" t="str">
        <f t="shared" si="14"/>
        <v>2021</v>
      </c>
    </row>
    <row r="918" spans="1:12" x14ac:dyDescent="0.25">
      <c r="A918" t="s">
        <v>1095</v>
      </c>
      <c r="B918" t="s">
        <v>172</v>
      </c>
      <c r="C918" t="s">
        <v>1050</v>
      </c>
      <c r="D918">
        <v>46</v>
      </c>
      <c r="K918" t="s">
        <v>212</v>
      </c>
      <c r="L918" t="str">
        <f t="shared" si="14"/>
        <v>2022</v>
      </c>
    </row>
    <row r="919" spans="1:12" x14ac:dyDescent="0.25">
      <c r="A919" t="s">
        <v>3029</v>
      </c>
      <c r="B919" t="s">
        <v>197</v>
      </c>
      <c r="C919" t="s">
        <v>2984</v>
      </c>
      <c r="D919">
        <v>46</v>
      </c>
      <c r="K919" t="s">
        <v>55</v>
      </c>
      <c r="L919" t="str">
        <f t="shared" si="14"/>
        <v>2022</v>
      </c>
    </row>
    <row r="920" spans="1:12" x14ac:dyDescent="0.25">
      <c r="A920" t="s">
        <v>2965</v>
      </c>
      <c r="B920" t="s">
        <v>65</v>
      </c>
      <c r="C920" t="s">
        <v>2920</v>
      </c>
      <c r="D920">
        <v>46</v>
      </c>
      <c r="K920" t="s">
        <v>122</v>
      </c>
      <c r="L920" t="str">
        <f t="shared" si="14"/>
        <v>2022</v>
      </c>
    </row>
    <row r="921" spans="1:12" x14ac:dyDescent="0.25">
      <c r="A921" t="s">
        <v>1155</v>
      </c>
      <c r="B921" t="s">
        <v>172</v>
      </c>
      <c r="C921" t="s">
        <v>2981</v>
      </c>
      <c r="D921">
        <v>46</v>
      </c>
      <c r="K921" t="s">
        <v>212</v>
      </c>
      <c r="L921" t="str">
        <f t="shared" si="14"/>
        <v>2022</v>
      </c>
    </row>
    <row r="922" spans="1:12" x14ac:dyDescent="0.25">
      <c r="A922" t="s">
        <v>284</v>
      </c>
      <c r="B922" t="s">
        <v>285</v>
      </c>
      <c r="C922" t="s">
        <v>13</v>
      </c>
      <c r="D922">
        <v>47</v>
      </c>
      <c r="E922" t="s">
        <v>286</v>
      </c>
      <c r="F922" t="s">
        <v>287</v>
      </c>
      <c r="G922" t="s">
        <v>288</v>
      </c>
      <c r="H922" t="s">
        <v>289</v>
      </c>
      <c r="I922" t="s">
        <v>290</v>
      </c>
      <c r="J922" t="s">
        <v>291</v>
      </c>
      <c r="K922" t="s">
        <v>63</v>
      </c>
      <c r="L922" t="str">
        <f t="shared" si="14"/>
        <v>2015</v>
      </c>
    </row>
    <row r="923" spans="1:12" x14ac:dyDescent="0.25">
      <c r="A923" t="s">
        <v>2121</v>
      </c>
      <c r="B923" t="s">
        <v>222</v>
      </c>
      <c r="C923" t="s">
        <v>1910</v>
      </c>
      <c r="D923">
        <v>47</v>
      </c>
      <c r="E923" t="s">
        <v>2122</v>
      </c>
      <c r="F923" t="s">
        <v>2123</v>
      </c>
      <c r="G923" t="s">
        <v>2124</v>
      </c>
      <c r="H923" t="s">
        <v>2125</v>
      </c>
      <c r="I923" t="s">
        <v>2126</v>
      </c>
      <c r="K923" t="s">
        <v>63</v>
      </c>
      <c r="L923" t="str">
        <f t="shared" si="14"/>
        <v>2015</v>
      </c>
    </row>
    <row r="924" spans="1:12" x14ac:dyDescent="0.25">
      <c r="A924" t="s">
        <v>1378</v>
      </c>
      <c r="B924" t="s">
        <v>78</v>
      </c>
      <c r="C924" t="s">
        <v>1171</v>
      </c>
      <c r="D924">
        <v>47</v>
      </c>
      <c r="K924" t="s">
        <v>15</v>
      </c>
      <c r="L924" t="str">
        <f t="shared" si="14"/>
        <v>2015</v>
      </c>
    </row>
    <row r="925" spans="1:12" x14ac:dyDescent="0.25">
      <c r="A925" t="s">
        <v>571</v>
      </c>
      <c r="B925" t="s">
        <v>43</v>
      </c>
      <c r="C925" t="s">
        <v>365</v>
      </c>
      <c r="D925">
        <v>47</v>
      </c>
      <c r="E925" t="s">
        <v>572</v>
      </c>
      <c r="F925" t="s">
        <v>573</v>
      </c>
      <c r="G925" t="s">
        <v>574</v>
      </c>
      <c r="H925" t="s">
        <v>575</v>
      </c>
      <c r="I925" t="s">
        <v>576</v>
      </c>
      <c r="K925" t="s">
        <v>47</v>
      </c>
      <c r="L925" t="str">
        <f t="shared" si="14"/>
        <v>2016</v>
      </c>
    </row>
    <row r="926" spans="1:12" x14ac:dyDescent="0.25">
      <c r="A926" t="s">
        <v>2429</v>
      </c>
      <c r="B926" t="s">
        <v>17</v>
      </c>
      <c r="C926" t="s">
        <v>2186</v>
      </c>
      <c r="D926">
        <v>47</v>
      </c>
      <c r="E926" t="s">
        <v>2430</v>
      </c>
      <c r="F926" t="s">
        <v>2431</v>
      </c>
      <c r="G926" t="s">
        <v>2432</v>
      </c>
      <c r="H926" t="s">
        <v>2433</v>
      </c>
      <c r="I926" t="s">
        <v>2434</v>
      </c>
      <c r="J926" t="s">
        <v>2435</v>
      </c>
      <c r="K926" t="s">
        <v>63</v>
      </c>
      <c r="L926" t="str">
        <f t="shared" si="14"/>
        <v>2016</v>
      </c>
    </row>
    <row r="927" spans="1:12" x14ac:dyDescent="0.25">
      <c r="A927" t="s">
        <v>1663</v>
      </c>
      <c r="B927" t="s">
        <v>182</v>
      </c>
      <c r="C927" t="s">
        <v>1444</v>
      </c>
      <c r="D927">
        <v>47</v>
      </c>
      <c r="E927" t="s">
        <v>1664</v>
      </c>
      <c r="F927" t="s">
        <v>1665</v>
      </c>
      <c r="G927" t="s">
        <v>193</v>
      </c>
      <c r="H927" t="s">
        <v>1666</v>
      </c>
      <c r="I927" t="s">
        <v>1667</v>
      </c>
      <c r="K927" t="s">
        <v>15</v>
      </c>
      <c r="L927" t="str">
        <f t="shared" si="14"/>
        <v>2016</v>
      </c>
    </row>
    <row r="928" spans="1:12" x14ac:dyDescent="0.25">
      <c r="A928" t="s">
        <v>806</v>
      </c>
      <c r="B928" t="s">
        <v>239</v>
      </c>
      <c r="C928" t="s">
        <v>641</v>
      </c>
      <c r="D928">
        <v>47</v>
      </c>
      <c r="E928" t="s">
        <v>807</v>
      </c>
      <c r="F928" t="s">
        <v>808</v>
      </c>
      <c r="G928" t="s">
        <v>809</v>
      </c>
      <c r="H928" t="s">
        <v>810</v>
      </c>
      <c r="I928" t="s">
        <v>811</v>
      </c>
      <c r="K928" t="s">
        <v>15</v>
      </c>
      <c r="L928" t="str">
        <f t="shared" si="14"/>
        <v>2017</v>
      </c>
    </row>
    <row r="929" spans="1:12" x14ac:dyDescent="0.25">
      <c r="A929" t="s">
        <v>2719</v>
      </c>
      <c r="B929" t="s">
        <v>32</v>
      </c>
      <c r="C929" t="s">
        <v>2497</v>
      </c>
      <c r="D929">
        <v>47</v>
      </c>
      <c r="E929" t="s">
        <v>2720</v>
      </c>
      <c r="F929" s="6" t="s">
        <v>2721</v>
      </c>
      <c r="G929" s="6" t="s">
        <v>2722</v>
      </c>
      <c r="H929" s="6" t="s">
        <v>2723</v>
      </c>
      <c r="I929" s="6" t="s">
        <v>2724</v>
      </c>
      <c r="J929" s="6" t="s">
        <v>2725</v>
      </c>
      <c r="K929" t="s">
        <v>63</v>
      </c>
      <c r="L929" t="str">
        <f t="shared" si="14"/>
        <v>2017</v>
      </c>
    </row>
    <row r="930" spans="1:12" x14ac:dyDescent="0.25">
      <c r="A930" t="s">
        <v>1773</v>
      </c>
      <c r="B930" t="s">
        <v>25</v>
      </c>
      <c r="C930" t="s">
        <v>1727</v>
      </c>
      <c r="D930">
        <v>47</v>
      </c>
      <c r="K930" t="s">
        <v>47</v>
      </c>
      <c r="L930" t="str">
        <f t="shared" si="14"/>
        <v>2017</v>
      </c>
    </row>
    <row r="931" spans="1:12" x14ac:dyDescent="0.25">
      <c r="A931" t="s">
        <v>913</v>
      </c>
      <c r="B931" t="s">
        <v>2982</v>
      </c>
      <c r="C931" t="s">
        <v>866</v>
      </c>
      <c r="D931">
        <v>47</v>
      </c>
      <c r="K931" t="s">
        <v>15</v>
      </c>
      <c r="L931" t="str">
        <f t="shared" si="14"/>
        <v>2018</v>
      </c>
    </row>
    <row r="932" spans="1:12" x14ac:dyDescent="0.25">
      <c r="A932" t="s">
        <v>2844</v>
      </c>
      <c r="B932" t="s">
        <v>43</v>
      </c>
      <c r="C932" t="s">
        <v>2798</v>
      </c>
      <c r="D932">
        <v>47</v>
      </c>
      <c r="K932" t="s">
        <v>41</v>
      </c>
      <c r="L932" t="str">
        <f t="shared" si="14"/>
        <v>2018</v>
      </c>
    </row>
    <row r="933" spans="1:12" x14ac:dyDescent="0.25">
      <c r="A933" t="s">
        <v>1834</v>
      </c>
      <c r="B933" t="s">
        <v>32</v>
      </c>
      <c r="C933" t="s">
        <v>1788</v>
      </c>
      <c r="D933">
        <v>47</v>
      </c>
      <c r="K933" t="s">
        <v>47</v>
      </c>
      <c r="L933" t="str">
        <f t="shared" si="14"/>
        <v>2018</v>
      </c>
    </row>
    <row r="934" spans="1:12" x14ac:dyDescent="0.25">
      <c r="A934" t="s">
        <v>974</v>
      </c>
      <c r="B934" t="s">
        <v>172</v>
      </c>
      <c r="C934" t="s">
        <v>928</v>
      </c>
      <c r="D934">
        <v>47</v>
      </c>
      <c r="K934" t="s">
        <v>15</v>
      </c>
      <c r="L934" t="str">
        <f t="shared" si="14"/>
        <v>2021</v>
      </c>
    </row>
    <row r="935" spans="1:12" x14ac:dyDescent="0.25">
      <c r="A935" t="s">
        <v>1035</v>
      </c>
      <c r="B935" t="s">
        <v>2982</v>
      </c>
      <c r="C935" t="s">
        <v>989</v>
      </c>
      <c r="D935">
        <v>47</v>
      </c>
      <c r="K935" t="s">
        <v>47</v>
      </c>
      <c r="L935" t="str">
        <f t="shared" si="14"/>
        <v>2021</v>
      </c>
    </row>
    <row r="936" spans="1:12" x14ac:dyDescent="0.25">
      <c r="A936" t="s">
        <v>2905</v>
      </c>
      <c r="B936" t="s">
        <v>172</v>
      </c>
      <c r="C936" t="s">
        <v>2859</v>
      </c>
      <c r="D936">
        <v>47</v>
      </c>
      <c r="K936" t="s">
        <v>63</v>
      </c>
      <c r="L936" t="str">
        <f t="shared" si="14"/>
        <v>2021</v>
      </c>
    </row>
    <row r="937" spans="1:12" x14ac:dyDescent="0.25">
      <c r="A937" t="s">
        <v>1895</v>
      </c>
      <c r="B937" t="s">
        <v>25</v>
      </c>
      <c r="C937" t="s">
        <v>1849</v>
      </c>
      <c r="D937">
        <v>47</v>
      </c>
      <c r="K937" t="s">
        <v>15</v>
      </c>
      <c r="L937" t="str">
        <f t="shared" si="14"/>
        <v>2021</v>
      </c>
    </row>
    <row r="938" spans="1:12" x14ac:dyDescent="0.25">
      <c r="A938" t="s">
        <v>1096</v>
      </c>
      <c r="B938" t="s">
        <v>457</v>
      </c>
      <c r="C938" t="s">
        <v>1050</v>
      </c>
      <c r="D938">
        <v>47</v>
      </c>
      <c r="K938" t="s">
        <v>41</v>
      </c>
      <c r="L938" t="str">
        <f t="shared" si="14"/>
        <v>2022</v>
      </c>
    </row>
    <row r="939" spans="1:12" x14ac:dyDescent="0.25">
      <c r="A939" t="s">
        <v>3030</v>
      </c>
      <c r="B939" t="s">
        <v>307</v>
      </c>
      <c r="C939" t="s">
        <v>2984</v>
      </c>
      <c r="D939">
        <v>47</v>
      </c>
      <c r="K939" t="s">
        <v>63</v>
      </c>
      <c r="L939" t="str">
        <f t="shared" si="14"/>
        <v>2022</v>
      </c>
    </row>
    <row r="940" spans="1:12" x14ac:dyDescent="0.25">
      <c r="A940" t="s">
        <v>2966</v>
      </c>
      <c r="B940" t="s">
        <v>2982</v>
      </c>
      <c r="C940" t="s">
        <v>2920</v>
      </c>
      <c r="D940">
        <v>47</v>
      </c>
      <c r="K940" t="s">
        <v>41</v>
      </c>
      <c r="L940" t="str">
        <f t="shared" si="14"/>
        <v>2022</v>
      </c>
    </row>
    <row r="941" spans="1:12" x14ac:dyDescent="0.25">
      <c r="A941" t="s">
        <v>1156</v>
      </c>
      <c r="B941" t="s">
        <v>85</v>
      </c>
      <c r="C941" t="s">
        <v>2981</v>
      </c>
      <c r="D941">
        <v>47</v>
      </c>
      <c r="K941" t="s">
        <v>47</v>
      </c>
      <c r="L941" t="str">
        <f t="shared" si="14"/>
        <v>2022</v>
      </c>
    </row>
    <row r="942" spans="1:12" x14ac:dyDescent="0.25">
      <c r="A942" t="s">
        <v>292</v>
      </c>
      <c r="B942" t="s">
        <v>172</v>
      </c>
      <c r="C942" t="s">
        <v>13</v>
      </c>
      <c r="D942">
        <v>48</v>
      </c>
      <c r="E942" t="s">
        <v>293</v>
      </c>
      <c r="F942" t="s">
        <v>294</v>
      </c>
      <c r="G942" t="s">
        <v>295</v>
      </c>
      <c r="H942" t="s">
        <v>296</v>
      </c>
      <c r="I942" t="s">
        <v>297</v>
      </c>
      <c r="J942" t="s">
        <v>298</v>
      </c>
      <c r="K942" t="s">
        <v>23</v>
      </c>
      <c r="L942" t="str">
        <f t="shared" si="14"/>
        <v>2015</v>
      </c>
    </row>
    <row r="943" spans="1:12" x14ac:dyDescent="0.25">
      <c r="A943" t="s">
        <v>2127</v>
      </c>
      <c r="B943" t="s">
        <v>157</v>
      </c>
      <c r="C943" t="s">
        <v>1910</v>
      </c>
      <c r="D943">
        <v>48</v>
      </c>
      <c r="E943" t="s">
        <v>2128</v>
      </c>
      <c r="F943" t="s">
        <v>2129</v>
      </c>
      <c r="G943" t="s">
        <v>2130</v>
      </c>
      <c r="H943" t="s">
        <v>2131</v>
      </c>
      <c r="I943" t="s">
        <v>2132</v>
      </c>
      <c r="K943" t="s">
        <v>122</v>
      </c>
      <c r="L943" t="str">
        <f t="shared" si="14"/>
        <v>2015</v>
      </c>
    </row>
    <row r="944" spans="1:12" x14ac:dyDescent="0.25">
      <c r="A944" t="s">
        <v>1379</v>
      </c>
      <c r="B944" t="s">
        <v>25</v>
      </c>
      <c r="C944" t="s">
        <v>1171</v>
      </c>
      <c r="D944">
        <v>48</v>
      </c>
      <c r="E944" t="s">
        <v>1380</v>
      </c>
      <c r="F944" t="s">
        <v>1381</v>
      </c>
      <c r="G944" t="s">
        <v>1382</v>
      </c>
      <c r="H944" t="s">
        <v>1383</v>
      </c>
      <c r="I944" t="s">
        <v>1384</v>
      </c>
      <c r="K944" t="s">
        <v>122</v>
      </c>
      <c r="L944" t="str">
        <f t="shared" si="14"/>
        <v>2015</v>
      </c>
    </row>
    <row r="945" spans="1:12" x14ac:dyDescent="0.25">
      <c r="A945" t="s">
        <v>577</v>
      </c>
      <c r="B945" t="s">
        <v>57</v>
      </c>
      <c r="C945" t="s">
        <v>365</v>
      </c>
      <c r="D945">
        <v>48</v>
      </c>
      <c r="E945" t="s">
        <v>578</v>
      </c>
      <c r="F945" t="s">
        <v>579</v>
      </c>
      <c r="G945" t="s">
        <v>580</v>
      </c>
      <c r="H945" t="s">
        <v>581</v>
      </c>
      <c r="I945" t="s">
        <v>582</v>
      </c>
      <c r="K945" t="s">
        <v>55</v>
      </c>
      <c r="L945" t="str">
        <f t="shared" si="14"/>
        <v>2016</v>
      </c>
    </row>
    <row r="946" spans="1:12" x14ac:dyDescent="0.25">
      <c r="A946" t="s">
        <v>2436</v>
      </c>
      <c r="B946" t="s">
        <v>137</v>
      </c>
      <c r="C946" t="s">
        <v>2186</v>
      </c>
      <c r="D946">
        <v>48</v>
      </c>
      <c r="E946" t="s">
        <v>2437</v>
      </c>
      <c r="F946" t="s">
        <v>216</v>
      </c>
      <c r="G946" t="s">
        <v>217</v>
      </c>
      <c r="H946" t="s">
        <v>218</v>
      </c>
      <c r="I946" t="s">
        <v>2331</v>
      </c>
      <c r="J946" t="s">
        <v>220</v>
      </c>
      <c r="K946" t="s">
        <v>212</v>
      </c>
      <c r="L946" t="str">
        <f t="shared" si="14"/>
        <v>2016</v>
      </c>
    </row>
    <row r="947" spans="1:12" x14ac:dyDescent="0.25">
      <c r="A947" t="s">
        <v>1668</v>
      </c>
      <c r="B947" t="s">
        <v>32</v>
      </c>
      <c r="C947" t="s">
        <v>1444</v>
      </c>
      <c r="D947">
        <v>48</v>
      </c>
      <c r="E947" t="s">
        <v>1669</v>
      </c>
      <c r="F947" t="s">
        <v>1670</v>
      </c>
      <c r="G947">
        <v>44941</v>
      </c>
      <c r="H947">
        <v>45122</v>
      </c>
      <c r="I947">
        <v>45153</v>
      </c>
      <c r="K947" t="s">
        <v>212</v>
      </c>
      <c r="L947" t="str">
        <f t="shared" si="14"/>
        <v>2016</v>
      </c>
    </row>
    <row r="948" spans="1:12" x14ac:dyDescent="0.25">
      <c r="A948" t="s">
        <v>812</v>
      </c>
      <c r="B948" t="s">
        <v>432</v>
      </c>
      <c r="C948" t="s">
        <v>641</v>
      </c>
      <c r="D948">
        <v>48</v>
      </c>
      <c r="E948" t="s">
        <v>813</v>
      </c>
      <c r="F948">
        <v>9</v>
      </c>
      <c r="G948">
        <v>10</v>
      </c>
      <c r="H948">
        <v>11</v>
      </c>
      <c r="I948">
        <v>12</v>
      </c>
      <c r="K948" t="s">
        <v>23</v>
      </c>
      <c r="L948" t="str">
        <f t="shared" si="14"/>
        <v>2017</v>
      </c>
    </row>
    <row r="949" spans="1:12" x14ac:dyDescent="0.25">
      <c r="A949" t="s">
        <v>2726</v>
      </c>
      <c r="B949" t="s">
        <v>65</v>
      </c>
      <c r="C949" t="s">
        <v>2497</v>
      </c>
      <c r="D949">
        <v>48</v>
      </c>
      <c r="E949" t="s">
        <v>2727</v>
      </c>
      <c r="F949" t="s">
        <v>2728</v>
      </c>
      <c r="G949" t="s">
        <v>2729</v>
      </c>
      <c r="H949" t="s">
        <v>2730</v>
      </c>
      <c r="I949" t="s">
        <v>2731</v>
      </c>
      <c r="J949" t="s">
        <v>2732</v>
      </c>
      <c r="K949" t="s">
        <v>38</v>
      </c>
      <c r="L949" t="str">
        <f t="shared" si="14"/>
        <v>2017</v>
      </c>
    </row>
    <row r="950" spans="1:12" x14ac:dyDescent="0.25">
      <c r="A950" t="s">
        <v>1774</v>
      </c>
      <c r="B950" t="s">
        <v>25</v>
      </c>
      <c r="C950" t="s">
        <v>1727</v>
      </c>
      <c r="D950">
        <v>48</v>
      </c>
      <c r="K950" t="s">
        <v>212</v>
      </c>
      <c r="L950" t="str">
        <f t="shared" si="14"/>
        <v>2017</v>
      </c>
    </row>
    <row r="951" spans="1:12" x14ac:dyDescent="0.25">
      <c r="A951" t="s">
        <v>914</v>
      </c>
      <c r="B951" t="s">
        <v>285</v>
      </c>
      <c r="C951" t="s">
        <v>866</v>
      </c>
      <c r="D951">
        <v>48</v>
      </c>
      <c r="K951" t="s">
        <v>122</v>
      </c>
      <c r="L951" t="str">
        <f t="shared" si="14"/>
        <v>2018</v>
      </c>
    </row>
    <row r="952" spans="1:12" x14ac:dyDescent="0.25">
      <c r="A952" t="s">
        <v>2845</v>
      </c>
      <c r="B952" t="s">
        <v>25</v>
      </c>
      <c r="C952" t="s">
        <v>2798</v>
      </c>
      <c r="D952">
        <v>48</v>
      </c>
      <c r="K952" t="s">
        <v>122</v>
      </c>
      <c r="L952" t="str">
        <f t="shared" si="14"/>
        <v>2018</v>
      </c>
    </row>
    <row r="953" spans="1:12" x14ac:dyDescent="0.25">
      <c r="A953" t="s">
        <v>1835</v>
      </c>
      <c r="B953" t="s">
        <v>307</v>
      </c>
      <c r="C953" t="s">
        <v>1788</v>
      </c>
      <c r="D953">
        <v>48</v>
      </c>
      <c r="K953" t="s">
        <v>23</v>
      </c>
      <c r="L953" t="str">
        <f t="shared" si="14"/>
        <v>2018</v>
      </c>
    </row>
    <row r="954" spans="1:12" x14ac:dyDescent="0.25">
      <c r="A954" t="s">
        <v>975</v>
      </c>
      <c r="B954" t="s">
        <v>899</v>
      </c>
      <c r="C954" t="s">
        <v>928</v>
      </c>
      <c r="D954">
        <v>48</v>
      </c>
      <c r="K954" t="s">
        <v>55</v>
      </c>
      <c r="L954" t="str">
        <f t="shared" si="14"/>
        <v>2021</v>
      </c>
    </row>
    <row r="955" spans="1:12" x14ac:dyDescent="0.25">
      <c r="A955" t="s">
        <v>1036</v>
      </c>
      <c r="B955" t="s">
        <v>172</v>
      </c>
      <c r="C955" t="s">
        <v>989</v>
      </c>
      <c r="D955">
        <v>48</v>
      </c>
      <c r="K955" t="s">
        <v>23</v>
      </c>
      <c r="L955" t="str">
        <f t="shared" si="14"/>
        <v>2021</v>
      </c>
    </row>
    <row r="956" spans="1:12" x14ac:dyDescent="0.25">
      <c r="A956" t="s">
        <v>2906</v>
      </c>
      <c r="B956" t="s">
        <v>43</v>
      </c>
      <c r="C956" t="s">
        <v>2859</v>
      </c>
      <c r="D956">
        <v>48</v>
      </c>
      <c r="K956" t="s">
        <v>23</v>
      </c>
      <c r="L956" t="str">
        <f t="shared" si="14"/>
        <v>2021</v>
      </c>
    </row>
    <row r="957" spans="1:12" x14ac:dyDescent="0.25">
      <c r="A957" t="s">
        <v>1896</v>
      </c>
      <c r="B957" t="s">
        <v>239</v>
      </c>
      <c r="C957" t="s">
        <v>1849</v>
      </c>
      <c r="D957">
        <v>48</v>
      </c>
      <c r="K957" t="s">
        <v>55</v>
      </c>
      <c r="L957" t="str">
        <f t="shared" si="14"/>
        <v>2021</v>
      </c>
    </row>
    <row r="958" spans="1:12" x14ac:dyDescent="0.25">
      <c r="A958" t="s">
        <v>1097</v>
      </c>
      <c r="B958" t="s">
        <v>432</v>
      </c>
      <c r="C958" t="s">
        <v>1050</v>
      </c>
      <c r="D958">
        <v>48</v>
      </c>
      <c r="K958" t="s">
        <v>23</v>
      </c>
      <c r="L958" t="str">
        <f t="shared" si="14"/>
        <v>2022</v>
      </c>
    </row>
    <row r="959" spans="1:12" x14ac:dyDescent="0.25">
      <c r="A959" t="s">
        <v>3031</v>
      </c>
      <c r="B959" t="s">
        <v>285</v>
      </c>
      <c r="C959" t="s">
        <v>2984</v>
      </c>
      <c r="D959">
        <v>48</v>
      </c>
      <c r="K959" t="s">
        <v>55</v>
      </c>
      <c r="L959" t="str">
        <f t="shared" si="14"/>
        <v>2022</v>
      </c>
    </row>
    <row r="960" spans="1:12" x14ac:dyDescent="0.25">
      <c r="A960" t="s">
        <v>2967</v>
      </c>
      <c r="B960" t="s">
        <v>432</v>
      </c>
      <c r="C960" t="s">
        <v>2920</v>
      </c>
      <c r="D960">
        <v>48</v>
      </c>
      <c r="K960" t="s">
        <v>212</v>
      </c>
      <c r="L960" t="str">
        <f t="shared" si="14"/>
        <v>2022</v>
      </c>
    </row>
    <row r="961" spans="1:12" x14ac:dyDescent="0.25">
      <c r="A961" t="s">
        <v>1157</v>
      </c>
      <c r="B961" t="s">
        <v>550</v>
      </c>
      <c r="C961" t="s">
        <v>2981</v>
      </c>
      <c r="D961">
        <v>48</v>
      </c>
      <c r="K961" t="s">
        <v>212</v>
      </c>
      <c r="L961" t="str">
        <f t="shared" si="14"/>
        <v>2022</v>
      </c>
    </row>
    <row r="962" spans="1:12" x14ac:dyDescent="0.25">
      <c r="A962" t="s">
        <v>299</v>
      </c>
      <c r="B962" t="s">
        <v>172</v>
      </c>
      <c r="C962" t="s">
        <v>13</v>
      </c>
      <c r="D962">
        <v>49</v>
      </c>
      <c r="E962" t="s">
        <v>300</v>
      </c>
      <c r="F962">
        <v>42</v>
      </c>
      <c r="G962">
        <v>50</v>
      </c>
      <c r="H962">
        <v>55</v>
      </c>
      <c r="I962">
        <v>60</v>
      </c>
      <c r="J962">
        <v>75</v>
      </c>
      <c r="K962" t="s">
        <v>15</v>
      </c>
      <c r="L962" t="str">
        <f t="shared" si="14"/>
        <v>2015</v>
      </c>
    </row>
    <row r="963" spans="1:12" x14ac:dyDescent="0.25">
      <c r="A963" t="s">
        <v>2133</v>
      </c>
      <c r="B963" t="s">
        <v>239</v>
      </c>
      <c r="C963" t="s">
        <v>1910</v>
      </c>
      <c r="D963">
        <v>49</v>
      </c>
      <c r="E963" t="s">
        <v>2134</v>
      </c>
      <c r="F963">
        <v>13.5</v>
      </c>
      <c r="G963">
        <v>14</v>
      </c>
      <c r="H963">
        <v>17.5</v>
      </c>
      <c r="I963">
        <v>19</v>
      </c>
      <c r="K963" t="s">
        <v>47</v>
      </c>
      <c r="L963" t="str">
        <f t="shared" ref="L963:L1026" si="15">IF(LEFT(A963,4)="June",MID(A963,6,4),MID(A963,5,4))</f>
        <v>2015</v>
      </c>
    </row>
    <row r="964" spans="1:12" x14ac:dyDescent="0.25">
      <c r="A964" t="s">
        <v>1385</v>
      </c>
      <c r="B964" t="s">
        <v>172</v>
      </c>
      <c r="C964" t="s">
        <v>1171</v>
      </c>
      <c r="D964">
        <v>49</v>
      </c>
      <c r="E964" t="s">
        <v>1386</v>
      </c>
      <c r="F964">
        <v>72</v>
      </c>
      <c r="G964">
        <v>84</v>
      </c>
      <c r="H964">
        <v>120</v>
      </c>
      <c r="I964">
        <v>288</v>
      </c>
      <c r="K964" t="s">
        <v>41</v>
      </c>
      <c r="L964" t="str">
        <f t="shared" si="15"/>
        <v>2015</v>
      </c>
    </row>
    <row r="965" spans="1:12" x14ac:dyDescent="0.25">
      <c r="A965" t="s">
        <v>583</v>
      </c>
      <c r="B965" t="s">
        <v>285</v>
      </c>
      <c r="C965" t="s">
        <v>365</v>
      </c>
      <c r="D965">
        <v>49</v>
      </c>
      <c r="E965" t="s">
        <v>584</v>
      </c>
      <c r="F965" t="s">
        <v>585</v>
      </c>
      <c r="G965" t="s">
        <v>586</v>
      </c>
      <c r="H965" t="s">
        <v>587</v>
      </c>
      <c r="I965" t="s">
        <v>588</v>
      </c>
      <c r="K965" t="s">
        <v>41</v>
      </c>
      <c r="L965" t="str">
        <f t="shared" si="15"/>
        <v>2016</v>
      </c>
    </row>
    <row r="966" spans="1:12" x14ac:dyDescent="0.25">
      <c r="A966" t="s">
        <v>2438</v>
      </c>
      <c r="B966" t="s">
        <v>285</v>
      </c>
      <c r="C966" t="s">
        <v>2186</v>
      </c>
      <c r="D966">
        <v>49</v>
      </c>
      <c r="E966" t="s">
        <v>2439</v>
      </c>
      <c r="F966" t="s">
        <v>2440</v>
      </c>
      <c r="G966" t="s">
        <v>2441</v>
      </c>
      <c r="H966" t="s">
        <v>1534</v>
      </c>
      <c r="I966" t="s">
        <v>2442</v>
      </c>
      <c r="J966" t="s">
        <v>2443</v>
      </c>
      <c r="K966" t="s">
        <v>41</v>
      </c>
      <c r="L966" t="str">
        <f t="shared" si="15"/>
        <v>2016</v>
      </c>
    </row>
    <row r="967" spans="1:12" x14ac:dyDescent="0.25">
      <c r="A967" t="s">
        <v>1671</v>
      </c>
      <c r="B967" t="s">
        <v>172</v>
      </c>
      <c r="C967" t="s">
        <v>1444</v>
      </c>
      <c r="D967">
        <v>49</v>
      </c>
      <c r="E967" t="s">
        <v>1672</v>
      </c>
      <c r="F967">
        <v>170</v>
      </c>
      <c r="G967">
        <v>180</v>
      </c>
      <c r="H967">
        <v>200</v>
      </c>
      <c r="I967">
        <v>240</v>
      </c>
      <c r="K967" t="s">
        <v>47</v>
      </c>
      <c r="L967" t="str">
        <f t="shared" si="15"/>
        <v>2016</v>
      </c>
    </row>
    <row r="968" spans="1:12" x14ac:dyDescent="0.25">
      <c r="A968" t="s">
        <v>814</v>
      </c>
      <c r="B968" t="s">
        <v>172</v>
      </c>
      <c r="C968" t="s">
        <v>641</v>
      </c>
      <c r="D968">
        <v>49</v>
      </c>
      <c r="E968" t="s">
        <v>815</v>
      </c>
      <c r="F968">
        <v>13</v>
      </c>
      <c r="G968">
        <v>14</v>
      </c>
      <c r="H968">
        <v>15</v>
      </c>
      <c r="I968">
        <v>20</v>
      </c>
      <c r="K968" t="s">
        <v>15</v>
      </c>
      <c r="L968" t="str">
        <f t="shared" si="15"/>
        <v>2017</v>
      </c>
    </row>
    <row r="969" spans="1:12" x14ac:dyDescent="0.25">
      <c r="A969" t="s">
        <v>2733</v>
      </c>
      <c r="B969" t="s">
        <v>2982</v>
      </c>
      <c r="C969" t="s">
        <v>2497</v>
      </c>
      <c r="D969">
        <v>49</v>
      </c>
      <c r="E969" t="s">
        <v>2734</v>
      </c>
      <c r="F969">
        <v>0.14000000000000001</v>
      </c>
      <c r="G969">
        <v>0.21</v>
      </c>
      <c r="H969">
        <v>0.25</v>
      </c>
      <c r="I969">
        <v>0.26</v>
      </c>
      <c r="J969">
        <v>0.39</v>
      </c>
      <c r="K969" t="s">
        <v>47</v>
      </c>
      <c r="L969" t="str">
        <f t="shared" si="15"/>
        <v>2017</v>
      </c>
    </row>
    <row r="970" spans="1:12" x14ac:dyDescent="0.25">
      <c r="A970" t="s">
        <v>1775</v>
      </c>
      <c r="B970" t="s">
        <v>307</v>
      </c>
      <c r="C970" t="s">
        <v>1727</v>
      </c>
      <c r="D970">
        <v>49</v>
      </c>
      <c r="K970" t="s">
        <v>15</v>
      </c>
      <c r="L970" t="str">
        <f t="shared" si="15"/>
        <v>2017</v>
      </c>
    </row>
    <row r="971" spans="1:12" x14ac:dyDescent="0.25">
      <c r="A971" t="s">
        <v>915</v>
      </c>
      <c r="B971" t="s">
        <v>137</v>
      </c>
      <c r="C971" t="s">
        <v>866</v>
      </c>
      <c r="D971">
        <v>49</v>
      </c>
      <c r="K971" t="s">
        <v>63</v>
      </c>
      <c r="L971" t="str">
        <f t="shared" si="15"/>
        <v>2018</v>
      </c>
    </row>
    <row r="972" spans="1:12" x14ac:dyDescent="0.25">
      <c r="A972" t="s">
        <v>2846</v>
      </c>
      <c r="B972" t="s">
        <v>25</v>
      </c>
      <c r="C972" t="s">
        <v>2798</v>
      </c>
      <c r="D972">
        <v>49</v>
      </c>
      <c r="K972" t="s">
        <v>47</v>
      </c>
      <c r="L972" t="str">
        <f t="shared" si="15"/>
        <v>2018</v>
      </c>
    </row>
    <row r="973" spans="1:12" x14ac:dyDescent="0.25">
      <c r="A973" t="s">
        <v>1836</v>
      </c>
      <c r="B973" t="s">
        <v>182</v>
      </c>
      <c r="C973" t="s">
        <v>1788</v>
      </c>
      <c r="D973">
        <v>49</v>
      </c>
      <c r="K973" t="s">
        <v>41</v>
      </c>
      <c r="L973" t="str">
        <f t="shared" si="15"/>
        <v>2018</v>
      </c>
    </row>
    <row r="974" spans="1:12" x14ac:dyDescent="0.25">
      <c r="A974" t="s">
        <v>976</v>
      </c>
      <c r="B974" t="s">
        <v>25</v>
      </c>
      <c r="C974" t="s">
        <v>928</v>
      </c>
      <c r="D974">
        <v>49</v>
      </c>
      <c r="K974" t="s">
        <v>15</v>
      </c>
      <c r="L974" t="str">
        <f t="shared" si="15"/>
        <v>2021</v>
      </c>
    </row>
    <row r="975" spans="1:12" x14ac:dyDescent="0.25">
      <c r="A975" t="s">
        <v>1037</v>
      </c>
      <c r="B975" t="s">
        <v>17</v>
      </c>
      <c r="C975" t="s">
        <v>989</v>
      </c>
      <c r="D975">
        <v>49</v>
      </c>
      <c r="K975" t="s">
        <v>47</v>
      </c>
      <c r="L975" t="str">
        <f t="shared" si="15"/>
        <v>2021</v>
      </c>
    </row>
    <row r="976" spans="1:12" x14ac:dyDescent="0.25">
      <c r="A976" t="s">
        <v>2907</v>
      </c>
      <c r="B976" t="s">
        <v>197</v>
      </c>
      <c r="C976" t="s">
        <v>2859</v>
      </c>
      <c r="D976">
        <v>49</v>
      </c>
      <c r="K976" t="s">
        <v>15</v>
      </c>
      <c r="L976" t="str">
        <f t="shared" si="15"/>
        <v>2021</v>
      </c>
    </row>
    <row r="977" spans="1:12" x14ac:dyDescent="0.25">
      <c r="A977" t="s">
        <v>1897</v>
      </c>
      <c r="B977" t="s">
        <v>172</v>
      </c>
      <c r="C977" t="s">
        <v>1849</v>
      </c>
      <c r="D977">
        <v>49</v>
      </c>
      <c r="K977" t="s">
        <v>41</v>
      </c>
      <c r="L977" t="str">
        <f t="shared" si="15"/>
        <v>2021</v>
      </c>
    </row>
    <row r="978" spans="1:12" x14ac:dyDescent="0.25">
      <c r="A978" t="s">
        <v>1098</v>
      </c>
      <c r="B978" t="s">
        <v>137</v>
      </c>
      <c r="C978" t="s">
        <v>1050</v>
      </c>
      <c r="D978">
        <v>49</v>
      </c>
      <c r="K978" t="s">
        <v>103</v>
      </c>
      <c r="L978" t="str">
        <f t="shared" si="15"/>
        <v>2022</v>
      </c>
    </row>
    <row r="979" spans="1:12" x14ac:dyDescent="0.25">
      <c r="A979" t="s">
        <v>3032</v>
      </c>
      <c r="B979" t="s">
        <v>172</v>
      </c>
      <c r="C979" t="s">
        <v>2984</v>
      </c>
      <c r="D979">
        <v>49</v>
      </c>
      <c r="K979" t="s">
        <v>47</v>
      </c>
      <c r="L979" t="str">
        <f t="shared" si="15"/>
        <v>2022</v>
      </c>
    </row>
    <row r="980" spans="1:12" x14ac:dyDescent="0.25">
      <c r="A980" t="s">
        <v>2968</v>
      </c>
      <c r="B980" t="s">
        <v>25</v>
      </c>
      <c r="C980" t="s">
        <v>2920</v>
      </c>
      <c r="D980">
        <v>49</v>
      </c>
      <c r="K980" t="s">
        <v>41</v>
      </c>
      <c r="L980" t="str">
        <f t="shared" si="15"/>
        <v>2022</v>
      </c>
    </row>
    <row r="981" spans="1:12" x14ac:dyDescent="0.25">
      <c r="A981" t="s">
        <v>1158</v>
      </c>
      <c r="B981" t="s">
        <v>182</v>
      </c>
      <c r="C981" t="s">
        <v>2981</v>
      </c>
      <c r="D981">
        <v>49</v>
      </c>
      <c r="K981" t="s">
        <v>103</v>
      </c>
      <c r="L981" t="str">
        <f t="shared" si="15"/>
        <v>2022</v>
      </c>
    </row>
    <row r="982" spans="1:12" x14ac:dyDescent="0.25">
      <c r="A982" t="s">
        <v>301</v>
      </c>
      <c r="B982" t="s">
        <v>147</v>
      </c>
      <c r="C982" t="s">
        <v>13</v>
      </c>
      <c r="D982">
        <v>50</v>
      </c>
      <c r="E982" t="s">
        <v>302</v>
      </c>
      <c r="F982" t="s">
        <v>303</v>
      </c>
      <c r="G982" t="s">
        <v>304</v>
      </c>
      <c r="H982" t="s">
        <v>305</v>
      </c>
      <c r="I982" t="s">
        <v>152</v>
      </c>
      <c r="J982" t="s">
        <v>153</v>
      </c>
      <c r="K982" t="s">
        <v>23</v>
      </c>
      <c r="L982" t="str">
        <f t="shared" si="15"/>
        <v>2015</v>
      </c>
    </row>
    <row r="983" spans="1:12" x14ac:dyDescent="0.25">
      <c r="A983" t="s">
        <v>2135</v>
      </c>
      <c r="B983" t="s">
        <v>172</v>
      </c>
      <c r="C983" t="s">
        <v>1910</v>
      </c>
      <c r="D983">
        <v>50</v>
      </c>
      <c r="E983" t="s">
        <v>2136</v>
      </c>
      <c r="F983" t="s">
        <v>2137</v>
      </c>
      <c r="G983" t="s">
        <v>2138</v>
      </c>
      <c r="H983" t="s">
        <v>2139</v>
      </c>
      <c r="I983" t="s">
        <v>2140</v>
      </c>
      <c r="K983" t="s">
        <v>212</v>
      </c>
      <c r="L983" t="str">
        <f t="shared" si="15"/>
        <v>2015</v>
      </c>
    </row>
    <row r="984" spans="1:12" x14ac:dyDescent="0.25">
      <c r="A984" t="s">
        <v>1387</v>
      </c>
      <c r="B984" t="s">
        <v>65</v>
      </c>
      <c r="C984" t="s">
        <v>1171</v>
      </c>
      <c r="D984">
        <v>50</v>
      </c>
      <c r="E984" t="s">
        <v>1388</v>
      </c>
      <c r="F984" t="s">
        <v>1389</v>
      </c>
      <c r="G984" t="s">
        <v>1390</v>
      </c>
      <c r="H984" t="s">
        <v>1391</v>
      </c>
      <c r="I984" t="s">
        <v>1392</v>
      </c>
      <c r="K984" t="s">
        <v>55</v>
      </c>
      <c r="L984" t="str">
        <f t="shared" si="15"/>
        <v>2015</v>
      </c>
    </row>
    <row r="985" spans="1:12" x14ac:dyDescent="0.25">
      <c r="A985" t="s">
        <v>589</v>
      </c>
      <c r="B985" t="s">
        <v>65</v>
      </c>
      <c r="C985" t="s">
        <v>365</v>
      </c>
      <c r="D985">
        <v>50</v>
      </c>
      <c r="E985" t="s">
        <v>590</v>
      </c>
      <c r="F985" t="s">
        <v>591</v>
      </c>
      <c r="G985" t="s">
        <v>592</v>
      </c>
      <c r="H985" t="s">
        <v>593</v>
      </c>
      <c r="I985" t="s">
        <v>594</v>
      </c>
      <c r="K985" t="s">
        <v>23</v>
      </c>
      <c r="L985" t="str">
        <f t="shared" si="15"/>
        <v>2016</v>
      </c>
    </row>
    <row r="986" spans="1:12" x14ac:dyDescent="0.25">
      <c r="A986" t="s">
        <v>2444</v>
      </c>
      <c r="B986" t="s">
        <v>172</v>
      </c>
      <c r="C986" t="s">
        <v>2186</v>
      </c>
      <c r="D986">
        <v>50</v>
      </c>
      <c r="E986" t="s">
        <v>2445</v>
      </c>
      <c r="F986" t="s">
        <v>275</v>
      </c>
      <c r="G986" t="s">
        <v>757</v>
      </c>
      <c r="H986" t="s">
        <v>276</v>
      </c>
      <c r="I986" t="s">
        <v>664</v>
      </c>
      <c r="J986">
        <v>1</v>
      </c>
      <c r="K986" t="s">
        <v>23</v>
      </c>
      <c r="L986" t="str">
        <f t="shared" si="15"/>
        <v>2016</v>
      </c>
    </row>
    <row r="987" spans="1:12" x14ac:dyDescent="0.25">
      <c r="A987" t="s">
        <v>1673</v>
      </c>
      <c r="B987" t="s">
        <v>32</v>
      </c>
      <c r="C987" t="s">
        <v>1444</v>
      </c>
      <c r="D987">
        <v>50</v>
      </c>
      <c r="E987" t="s">
        <v>1674</v>
      </c>
      <c r="F987" t="s">
        <v>106</v>
      </c>
      <c r="G987" t="s">
        <v>249</v>
      </c>
      <c r="H987" t="s">
        <v>675</v>
      </c>
      <c r="I987" t="s">
        <v>54</v>
      </c>
      <c r="K987" t="s">
        <v>212</v>
      </c>
      <c r="L987" t="str">
        <f t="shared" si="15"/>
        <v>2016</v>
      </c>
    </row>
    <row r="988" spans="1:12" x14ac:dyDescent="0.25">
      <c r="A988" t="s">
        <v>816</v>
      </c>
      <c r="B988" t="s">
        <v>49</v>
      </c>
      <c r="C988" t="s">
        <v>641</v>
      </c>
      <c r="D988">
        <v>50</v>
      </c>
      <c r="E988" t="s">
        <v>817</v>
      </c>
      <c r="F988" t="s">
        <v>818</v>
      </c>
      <c r="G988" t="s">
        <v>819</v>
      </c>
      <c r="H988" t="s">
        <v>820</v>
      </c>
      <c r="I988" t="s">
        <v>821</v>
      </c>
      <c r="K988" t="s">
        <v>55</v>
      </c>
      <c r="L988" t="str">
        <f t="shared" si="15"/>
        <v>2017</v>
      </c>
    </row>
    <row r="989" spans="1:12" x14ac:dyDescent="0.25">
      <c r="A989" t="s">
        <v>2735</v>
      </c>
      <c r="B989" t="s">
        <v>285</v>
      </c>
      <c r="C989" t="s">
        <v>2497</v>
      </c>
      <c r="D989">
        <v>50</v>
      </c>
      <c r="E989" t="s">
        <v>2736</v>
      </c>
      <c r="F989" t="s">
        <v>2737</v>
      </c>
      <c r="G989" t="s">
        <v>2738</v>
      </c>
      <c r="H989" t="s">
        <v>2739</v>
      </c>
      <c r="I989" t="s">
        <v>2740</v>
      </c>
      <c r="J989" t="s">
        <v>2741</v>
      </c>
      <c r="K989" t="s">
        <v>55</v>
      </c>
      <c r="L989" t="str">
        <f t="shared" si="15"/>
        <v>2017</v>
      </c>
    </row>
    <row r="990" spans="1:12" x14ac:dyDescent="0.25">
      <c r="A990" t="s">
        <v>1776</v>
      </c>
      <c r="B990" t="s">
        <v>137</v>
      </c>
      <c r="C990" t="s">
        <v>1727</v>
      </c>
      <c r="D990">
        <v>50</v>
      </c>
      <c r="K990" t="s">
        <v>122</v>
      </c>
      <c r="L990" t="str">
        <f t="shared" si="15"/>
        <v>2017</v>
      </c>
    </row>
    <row r="991" spans="1:12" x14ac:dyDescent="0.25">
      <c r="A991" t="s">
        <v>916</v>
      </c>
      <c r="B991" t="s">
        <v>222</v>
      </c>
      <c r="C991" t="s">
        <v>866</v>
      </c>
      <c r="D991">
        <v>50</v>
      </c>
      <c r="K991" t="s">
        <v>38</v>
      </c>
      <c r="L991" t="str">
        <f t="shared" si="15"/>
        <v>2018</v>
      </c>
    </row>
    <row r="992" spans="1:12" x14ac:dyDescent="0.25">
      <c r="A992" t="s">
        <v>2847</v>
      </c>
      <c r="B992" t="s">
        <v>65</v>
      </c>
      <c r="C992" t="s">
        <v>2798</v>
      </c>
      <c r="D992">
        <v>50</v>
      </c>
      <c r="K992" t="s">
        <v>23</v>
      </c>
      <c r="L992" t="str">
        <f t="shared" si="15"/>
        <v>2018</v>
      </c>
    </row>
    <row r="993" spans="1:12" x14ac:dyDescent="0.25">
      <c r="A993" t="s">
        <v>1837</v>
      </c>
      <c r="B993" t="s">
        <v>2980</v>
      </c>
      <c r="C993" t="s">
        <v>1788</v>
      </c>
      <c r="D993">
        <v>50</v>
      </c>
      <c r="K993" t="s">
        <v>55</v>
      </c>
      <c r="L993" t="str">
        <f t="shared" si="15"/>
        <v>2018</v>
      </c>
    </row>
    <row r="994" spans="1:12" x14ac:dyDescent="0.25">
      <c r="A994" t="s">
        <v>977</v>
      </c>
      <c r="B994" t="s">
        <v>2982</v>
      </c>
      <c r="C994" t="s">
        <v>928</v>
      </c>
      <c r="D994">
        <v>50</v>
      </c>
      <c r="K994" t="s">
        <v>55</v>
      </c>
      <c r="L994" t="str">
        <f t="shared" si="15"/>
        <v>2021</v>
      </c>
    </row>
    <row r="995" spans="1:12" x14ac:dyDescent="0.25">
      <c r="A995" t="s">
        <v>1038</v>
      </c>
      <c r="B995" t="s">
        <v>432</v>
      </c>
      <c r="C995" t="s">
        <v>989</v>
      </c>
      <c r="D995">
        <v>50</v>
      </c>
      <c r="K995" t="s">
        <v>122</v>
      </c>
      <c r="L995" t="str">
        <f t="shared" si="15"/>
        <v>2021</v>
      </c>
    </row>
    <row r="996" spans="1:12" x14ac:dyDescent="0.25">
      <c r="A996" t="s">
        <v>2908</v>
      </c>
      <c r="B996" t="s">
        <v>172</v>
      </c>
      <c r="C996" t="s">
        <v>2859</v>
      </c>
      <c r="D996">
        <v>50</v>
      </c>
      <c r="K996" t="s">
        <v>23</v>
      </c>
      <c r="L996" t="str">
        <f t="shared" si="15"/>
        <v>2021</v>
      </c>
    </row>
    <row r="997" spans="1:12" x14ac:dyDescent="0.25">
      <c r="A997" t="s">
        <v>1898</v>
      </c>
      <c r="B997" t="s">
        <v>25</v>
      </c>
      <c r="C997" t="s">
        <v>1849</v>
      </c>
      <c r="D997">
        <v>50</v>
      </c>
      <c r="F997" s="3"/>
      <c r="I997" s="3"/>
      <c r="K997" t="s">
        <v>55</v>
      </c>
      <c r="L997" t="str">
        <f t="shared" si="15"/>
        <v>2021</v>
      </c>
    </row>
    <row r="998" spans="1:12" x14ac:dyDescent="0.25">
      <c r="A998" t="s">
        <v>1099</v>
      </c>
      <c r="B998" t="s">
        <v>43</v>
      </c>
      <c r="C998" t="s">
        <v>1050</v>
      </c>
      <c r="D998">
        <v>50</v>
      </c>
      <c r="K998" t="s">
        <v>38</v>
      </c>
      <c r="L998" t="str">
        <f t="shared" si="15"/>
        <v>2022</v>
      </c>
    </row>
    <row r="999" spans="1:12" x14ac:dyDescent="0.25">
      <c r="A999" t="s">
        <v>3033</v>
      </c>
      <c r="B999" t="s">
        <v>43</v>
      </c>
      <c r="C999" t="s">
        <v>2984</v>
      </c>
      <c r="D999">
        <v>50</v>
      </c>
      <c r="K999" t="s">
        <v>55</v>
      </c>
      <c r="L999" t="str">
        <f t="shared" si="15"/>
        <v>2022</v>
      </c>
    </row>
    <row r="1000" spans="1:12" x14ac:dyDescent="0.25">
      <c r="A1000" t="s">
        <v>2969</v>
      </c>
      <c r="B1000" t="s">
        <v>239</v>
      </c>
      <c r="C1000" t="s">
        <v>2920</v>
      </c>
      <c r="D1000">
        <v>50</v>
      </c>
      <c r="K1000" t="s">
        <v>212</v>
      </c>
      <c r="L1000" t="str">
        <f t="shared" si="15"/>
        <v>2022</v>
      </c>
    </row>
    <row r="1001" spans="1:12" x14ac:dyDescent="0.25">
      <c r="A1001" t="s">
        <v>1159</v>
      </c>
      <c r="B1001" t="s">
        <v>43</v>
      </c>
      <c r="C1001" t="s">
        <v>2981</v>
      </c>
      <c r="D1001">
        <v>50</v>
      </c>
      <c r="K1001" t="s">
        <v>55</v>
      </c>
      <c r="L1001" t="str">
        <f t="shared" si="15"/>
        <v>2022</v>
      </c>
    </row>
    <row r="1002" spans="1:12" x14ac:dyDescent="0.25">
      <c r="A1002" t="s">
        <v>306</v>
      </c>
      <c r="B1002" t="s">
        <v>307</v>
      </c>
      <c r="C1002" t="s">
        <v>13</v>
      </c>
      <c r="D1002">
        <v>51</v>
      </c>
      <c r="E1002" t="s">
        <v>308</v>
      </c>
      <c r="F1002" t="s">
        <v>309</v>
      </c>
      <c r="G1002" t="s">
        <v>310</v>
      </c>
      <c r="H1002" t="s">
        <v>311</v>
      </c>
      <c r="I1002" t="s">
        <v>312</v>
      </c>
      <c r="J1002" t="s">
        <v>313</v>
      </c>
      <c r="K1002" t="s">
        <v>103</v>
      </c>
      <c r="L1002" t="str">
        <f t="shared" si="15"/>
        <v>2015</v>
      </c>
    </row>
    <row r="1003" spans="1:12" x14ac:dyDescent="0.25">
      <c r="A1003" t="s">
        <v>2141</v>
      </c>
      <c r="B1003" t="s">
        <v>17</v>
      </c>
      <c r="C1003" t="s">
        <v>1910</v>
      </c>
      <c r="D1003">
        <v>51</v>
      </c>
      <c r="E1003" t="s">
        <v>2142</v>
      </c>
      <c r="F1003">
        <v>15</v>
      </c>
      <c r="G1003">
        <v>9</v>
      </c>
      <c r="H1003">
        <v>8</v>
      </c>
      <c r="I1003">
        <v>3</v>
      </c>
      <c r="K1003" t="s">
        <v>15</v>
      </c>
      <c r="L1003" t="str">
        <f t="shared" si="15"/>
        <v>2015</v>
      </c>
    </row>
    <row r="1004" spans="1:12" x14ac:dyDescent="0.25">
      <c r="A1004" t="s">
        <v>1393</v>
      </c>
      <c r="B1004" t="s">
        <v>43</v>
      </c>
      <c r="C1004" t="s">
        <v>1171</v>
      </c>
      <c r="D1004">
        <v>51</v>
      </c>
      <c r="E1004" t="s">
        <v>1394</v>
      </c>
      <c r="F1004" t="s">
        <v>1395</v>
      </c>
      <c r="G1004" t="s">
        <v>1396</v>
      </c>
      <c r="H1004" t="s">
        <v>1397</v>
      </c>
      <c r="I1004" t="s">
        <v>1398</v>
      </c>
      <c r="K1004" t="s">
        <v>41</v>
      </c>
      <c r="L1004" t="str">
        <f t="shared" si="15"/>
        <v>2015</v>
      </c>
    </row>
    <row r="1005" spans="1:12" x14ac:dyDescent="0.25">
      <c r="A1005" t="s">
        <v>595</v>
      </c>
      <c r="B1005" t="s">
        <v>172</v>
      </c>
      <c r="C1005" t="s">
        <v>365</v>
      </c>
      <c r="D1005">
        <v>51</v>
      </c>
      <c r="E1005" t="s">
        <v>596</v>
      </c>
      <c r="F1005" t="s">
        <v>597</v>
      </c>
      <c r="G1005" t="s">
        <v>598</v>
      </c>
      <c r="H1005" t="s">
        <v>599</v>
      </c>
      <c r="I1005" t="s">
        <v>600</v>
      </c>
      <c r="K1005" t="s">
        <v>47</v>
      </c>
      <c r="L1005" t="str">
        <f t="shared" si="15"/>
        <v>2016</v>
      </c>
    </row>
    <row r="1006" spans="1:12" x14ac:dyDescent="0.25">
      <c r="A1006" t="s">
        <v>2446</v>
      </c>
      <c r="B1006" t="s">
        <v>222</v>
      </c>
      <c r="C1006" t="s">
        <v>2186</v>
      </c>
      <c r="D1006">
        <v>51</v>
      </c>
      <c r="E1006" t="s">
        <v>2447</v>
      </c>
      <c r="F1006">
        <v>3</v>
      </c>
      <c r="G1006">
        <v>5</v>
      </c>
      <c r="H1006">
        <v>11</v>
      </c>
      <c r="I1006">
        <v>14</v>
      </c>
      <c r="J1006">
        <v>16</v>
      </c>
      <c r="K1006" t="s">
        <v>47</v>
      </c>
      <c r="L1006" t="str">
        <f t="shared" si="15"/>
        <v>2016</v>
      </c>
    </row>
    <row r="1007" spans="1:12" x14ac:dyDescent="0.25">
      <c r="A1007" t="s">
        <v>1675</v>
      </c>
      <c r="B1007" t="s">
        <v>78</v>
      </c>
      <c r="C1007" t="s">
        <v>1444</v>
      </c>
      <c r="D1007">
        <v>51</v>
      </c>
      <c r="E1007" t="s">
        <v>1676</v>
      </c>
      <c r="F1007" t="s">
        <v>1677</v>
      </c>
      <c r="G1007" t="s">
        <v>1678</v>
      </c>
      <c r="H1007" t="s">
        <v>1679</v>
      </c>
      <c r="I1007" t="s">
        <v>1680</v>
      </c>
      <c r="K1007" t="s">
        <v>103</v>
      </c>
      <c r="L1007" t="str">
        <f t="shared" si="15"/>
        <v>2016</v>
      </c>
    </row>
    <row r="1008" spans="1:12" x14ac:dyDescent="0.25">
      <c r="A1008" t="s">
        <v>822</v>
      </c>
      <c r="B1008" t="s">
        <v>137</v>
      </c>
      <c r="C1008" t="s">
        <v>641</v>
      </c>
      <c r="D1008">
        <v>51</v>
      </c>
      <c r="E1008" t="s">
        <v>823</v>
      </c>
      <c r="F1008">
        <v>25</v>
      </c>
      <c r="G1008">
        <v>26</v>
      </c>
      <c r="H1008">
        <v>27</v>
      </c>
      <c r="I1008">
        <v>30</v>
      </c>
      <c r="K1008" t="s">
        <v>103</v>
      </c>
      <c r="L1008" t="str">
        <f t="shared" si="15"/>
        <v>2017</v>
      </c>
    </row>
    <row r="1009" spans="1:12" x14ac:dyDescent="0.25">
      <c r="A1009" t="s">
        <v>2742</v>
      </c>
      <c r="B1009" t="s">
        <v>2982</v>
      </c>
      <c r="C1009" t="s">
        <v>2497</v>
      </c>
      <c r="D1009">
        <v>51</v>
      </c>
      <c r="E1009" t="s">
        <v>2743</v>
      </c>
      <c r="F1009" t="s">
        <v>2744</v>
      </c>
      <c r="G1009" t="s">
        <v>2745</v>
      </c>
      <c r="H1009" t="s">
        <v>2746</v>
      </c>
      <c r="I1009">
        <v>94</v>
      </c>
      <c r="J1009">
        <v>104</v>
      </c>
      <c r="K1009" t="s">
        <v>63</v>
      </c>
      <c r="L1009" t="str">
        <f t="shared" si="15"/>
        <v>2017</v>
      </c>
    </row>
    <row r="1010" spans="1:12" x14ac:dyDescent="0.25">
      <c r="A1010" t="s">
        <v>1777</v>
      </c>
      <c r="B1010" t="s">
        <v>85</v>
      </c>
      <c r="C1010" t="s">
        <v>1727</v>
      </c>
      <c r="D1010">
        <v>51</v>
      </c>
      <c r="K1010" t="s">
        <v>47</v>
      </c>
      <c r="L1010" t="str">
        <f t="shared" si="15"/>
        <v>2017</v>
      </c>
    </row>
    <row r="1011" spans="1:12" x14ac:dyDescent="0.25">
      <c r="A1011" t="s">
        <v>917</v>
      </c>
      <c r="B1011" t="s">
        <v>182</v>
      </c>
      <c r="C1011" t="s">
        <v>866</v>
      </c>
      <c r="D1011">
        <v>51</v>
      </c>
      <c r="K1011" t="s">
        <v>47</v>
      </c>
      <c r="L1011" t="str">
        <f t="shared" si="15"/>
        <v>2018</v>
      </c>
    </row>
    <row r="1012" spans="1:12" x14ac:dyDescent="0.25">
      <c r="A1012" t="s">
        <v>2848</v>
      </c>
      <c r="B1012" t="s">
        <v>182</v>
      </c>
      <c r="C1012" t="s">
        <v>2798</v>
      </c>
      <c r="D1012">
        <v>51</v>
      </c>
      <c r="K1012" t="s">
        <v>47</v>
      </c>
      <c r="L1012" t="str">
        <f t="shared" si="15"/>
        <v>2018</v>
      </c>
    </row>
    <row r="1013" spans="1:12" x14ac:dyDescent="0.25">
      <c r="A1013" t="s">
        <v>1838</v>
      </c>
      <c r="B1013" t="s">
        <v>65</v>
      </c>
      <c r="C1013" t="s">
        <v>1788</v>
      </c>
      <c r="D1013">
        <v>51</v>
      </c>
      <c r="K1013" t="s">
        <v>15</v>
      </c>
      <c r="L1013" t="str">
        <f t="shared" si="15"/>
        <v>2018</v>
      </c>
    </row>
    <row r="1014" spans="1:12" x14ac:dyDescent="0.25">
      <c r="A1014" t="s">
        <v>978</v>
      </c>
      <c r="B1014" t="s">
        <v>239</v>
      </c>
      <c r="C1014" t="s">
        <v>928</v>
      </c>
      <c r="D1014">
        <v>51</v>
      </c>
      <c r="K1014" t="s">
        <v>47</v>
      </c>
      <c r="L1014" t="str">
        <f t="shared" si="15"/>
        <v>2021</v>
      </c>
    </row>
    <row r="1015" spans="1:12" x14ac:dyDescent="0.25">
      <c r="A1015" t="s">
        <v>1039</v>
      </c>
      <c r="B1015" t="s">
        <v>57</v>
      </c>
      <c r="C1015" t="s">
        <v>989</v>
      </c>
      <c r="D1015">
        <v>51</v>
      </c>
      <c r="K1015" t="s">
        <v>47</v>
      </c>
      <c r="L1015" t="str">
        <f t="shared" si="15"/>
        <v>2021</v>
      </c>
    </row>
    <row r="1016" spans="1:12" x14ac:dyDescent="0.25">
      <c r="A1016" t="s">
        <v>2909</v>
      </c>
      <c r="B1016" t="s">
        <v>78</v>
      </c>
      <c r="C1016" t="s">
        <v>2859</v>
      </c>
      <c r="D1016">
        <v>51</v>
      </c>
      <c r="K1016" t="s">
        <v>103</v>
      </c>
      <c r="L1016" t="str">
        <f t="shared" si="15"/>
        <v>2021</v>
      </c>
    </row>
    <row r="1017" spans="1:12" x14ac:dyDescent="0.25">
      <c r="A1017" t="s">
        <v>1899</v>
      </c>
      <c r="B1017" t="s">
        <v>57</v>
      </c>
      <c r="C1017" t="s">
        <v>1849</v>
      </c>
      <c r="D1017">
        <v>51</v>
      </c>
      <c r="K1017" t="s">
        <v>47</v>
      </c>
      <c r="L1017" t="str">
        <f t="shared" si="15"/>
        <v>2021</v>
      </c>
    </row>
    <row r="1018" spans="1:12" x14ac:dyDescent="0.25">
      <c r="A1018" t="s">
        <v>1100</v>
      </c>
      <c r="B1018" t="s">
        <v>172</v>
      </c>
      <c r="C1018" t="s">
        <v>1050</v>
      </c>
      <c r="D1018">
        <v>51</v>
      </c>
      <c r="K1018" t="s">
        <v>63</v>
      </c>
      <c r="L1018" t="str">
        <f t="shared" si="15"/>
        <v>2022</v>
      </c>
    </row>
    <row r="1019" spans="1:12" x14ac:dyDescent="0.25">
      <c r="A1019" t="s">
        <v>3034</v>
      </c>
      <c r="B1019" t="s">
        <v>25</v>
      </c>
      <c r="C1019" t="s">
        <v>2984</v>
      </c>
      <c r="D1019">
        <v>51</v>
      </c>
      <c r="K1019" t="s">
        <v>47</v>
      </c>
      <c r="L1019" t="str">
        <f t="shared" si="15"/>
        <v>2022</v>
      </c>
    </row>
    <row r="1020" spans="1:12" x14ac:dyDescent="0.25">
      <c r="A1020" t="s">
        <v>2970</v>
      </c>
      <c r="B1020" t="s">
        <v>307</v>
      </c>
      <c r="C1020" t="s">
        <v>2920</v>
      </c>
      <c r="D1020">
        <v>51</v>
      </c>
      <c r="K1020" t="s">
        <v>41</v>
      </c>
      <c r="L1020" t="str">
        <f t="shared" si="15"/>
        <v>2022</v>
      </c>
    </row>
    <row r="1021" spans="1:12" x14ac:dyDescent="0.25">
      <c r="A1021" t="s">
        <v>1160</v>
      </c>
      <c r="B1021" t="s">
        <v>17</v>
      </c>
      <c r="C1021" t="s">
        <v>2981</v>
      </c>
      <c r="D1021">
        <v>51</v>
      </c>
      <c r="K1021" t="s">
        <v>63</v>
      </c>
      <c r="L1021" t="str">
        <f t="shared" si="15"/>
        <v>2022</v>
      </c>
    </row>
    <row r="1022" spans="1:12" x14ac:dyDescent="0.25">
      <c r="A1022" t="s">
        <v>314</v>
      </c>
      <c r="B1022" t="s">
        <v>172</v>
      </c>
      <c r="C1022" t="s">
        <v>13</v>
      </c>
      <c r="D1022">
        <v>52</v>
      </c>
      <c r="E1022" t="s">
        <v>315</v>
      </c>
      <c r="F1022" t="s">
        <v>316</v>
      </c>
      <c r="G1022">
        <v>4</v>
      </c>
      <c r="H1022">
        <v>5</v>
      </c>
      <c r="I1022" t="s">
        <v>317</v>
      </c>
      <c r="J1022">
        <v>8</v>
      </c>
      <c r="K1022" t="s">
        <v>212</v>
      </c>
      <c r="L1022" t="str">
        <f t="shared" si="15"/>
        <v>2015</v>
      </c>
    </row>
    <row r="1023" spans="1:12" x14ac:dyDescent="0.25">
      <c r="A1023" t="s">
        <v>2143</v>
      </c>
      <c r="B1023" t="s">
        <v>32</v>
      </c>
      <c r="C1023" t="s">
        <v>1910</v>
      </c>
      <c r="D1023">
        <v>52</v>
      </c>
      <c r="E1023" t="s">
        <v>2144</v>
      </c>
      <c r="F1023" t="s">
        <v>2145</v>
      </c>
      <c r="G1023" t="s">
        <v>2146</v>
      </c>
      <c r="H1023" t="s">
        <v>2147</v>
      </c>
      <c r="I1023" t="s">
        <v>2148</v>
      </c>
      <c r="J1023">
        <v>-2</v>
      </c>
      <c r="K1023" t="s">
        <v>122</v>
      </c>
      <c r="L1023" t="str">
        <f t="shared" si="15"/>
        <v>2015</v>
      </c>
    </row>
    <row r="1024" spans="1:12" x14ac:dyDescent="0.25">
      <c r="A1024" t="s">
        <v>1399</v>
      </c>
      <c r="B1024" t="s">
        <v>457</v>
      </c>
      <c r="C1024" t="s">
        <v>1171</v>
      </c>
      <c r="D1024">
        <v>52</v>
      </c>
      <c r="E1024" t="s">
        <v>1400</v>
      </c>
      <c r="F1024" s="3" t="s">
        <v>1401</v>
      </c>
      <c r="G1024" t="s">
        <v>1402</v>
      </c>
      <c r="H1024" t="s">
        <v>1403</v>
      </c>
      <c r="I1024" t="s">
        <v>1404</v>
      </c>
      <c r="K1024" t="s">
        <v>23</v>
      </c>
      <c r="L1024" t="str">
        <f t="shared" si="15"/>
        <v>2015</v>
      </c>
    </row>
    <row r="1025" spans="1:12" x14ac:dyDescent="0.25">
      <c r="A1025" t="s">
        <v>601</v>
      </c>
      <c r="B1025" t="s">
        <v>85</v>
      </c>
      <c r="C1025" t="s">
        <v>365</v>
      </c>
      <c r="D1025">
        <v>52</v>
      </c>
      <c r="E1025" t="s">
        <v>602</v>
      </c>
      <c r="F1025" t="s">
        <v>411</v>
      </c>
      <c r="G1025" t="s">
        <v>603</v>
      </c>
      <c r="H1025" t="s">
        <v>604</v>
      </c>
      <c r="I1025" t="s">
        <v>605</v>
      </c>
      <c r="K1025" t="s">
        <v>23</v>
      </c>
      <c r="L1025" t="str">
        <f t="shared" si="15"/>
        <v>2016</v>
      </c>
    </row>
    <row r="1026" spans="1:12" x14ac:dyDescent="0.25">
      <c r="A1026" t="s">
        <v>2448</v>
      </c>
      <c r="B1026" t="s">
        <v>78</v>
      </c>
      <c r="C1026" t="s">
        <v>2186</v>
      </c>
      <c r="D1026">
        <v>52</v>
      </c>
      <c r="E1026" t="s">
        <v>2449</v>
      </c>
      <c r="F1026" t="s">
        <v>2450</v>
      </c>
      <c r="G1026" t="s">
        <v>51</v>
      </c>
      <c r="H1026" t="s">
        <v>2451</v>
      </c>
      <c r="I1026" t="s">
        <v>2452</v>
      </c>
      <c r="J1026" t="s">
        <v>2453</v>
      </c>
      <c r="K1026" t="s">
        <v>55</v>
      </c>
      <c r="L1026" t="str">
        <f t="shared" si="15"/>
        <v>2016</v>
      </c>
    </row>
    <row r="1027" spans="1:12" x14ac:dyDescent="0.25">
      <c r="A1027" t="s">
        <v>1681</v>
      </c>
      <c r="B1027" t="s">
        <v>285</v>
      </c>
      <c r="C1027" t="s">
        <v>1444</v>
      </c>
      <c r="D1027">
        <v>52</v>
      </c>
      <c r="E1027" t="s">
        <v>1682</v>
      </c>
      <c r="F1027" t="s">
        <v>1683</v>
      </c>
      <c r="G1027" t="s">
        <v>1684</v>
      </c>
      <c r="H1027" t="s">
        <v>1685</v>
      </c>
      <c r="I1027" t="s">
        <v>1686</v>
      </c>
      <c r="K1027" t="s">
        <v>55</v>
      </c>
      <c r="L1027" t="str">
        <f t="shared" ref="L1027:L1090" si="16">IF(LEFT(A1027,4)="June",MID(A1027,6,4),MID(A1027,5,4))</f>
        <v>2016</v>
      </c>
    </row>
    <row r="1028" spans="1:12" x14ac:dyDescent="0.25">
      <c r="A1028" t="s">
        <v>824</v>
      </c>
      <c r="B1028" t="s">
        <v>49</v>
      </c>
      <c r="C1028" t="s">
        <v>641</v>
      </c>
      <c r="D1028">
        <v>52</v>
      </c>
      <c r="K1028" t="s">
        <v>212</v>
      </c>
      <c r="L1028" t="str">
        <f t="shared" si="16"/>
        <v>2017</v>
      </c>
    </row>
    <row r="1029" spans="1:12" x14ac:dyDescent="0.25">
      <c r="A1029" t="s">
        <v>2747</v>
      </c>
      <c r="B1029" t="s">
        <v>182</v>
      </c>
      <c r="C1029" t="s">
        <v>2497</v>
      </c>
      <c r="D1029">
        <v>52</v>
      </c>
      <c r="E1029" t="s">
        <v>2748</v>
      </c>
      <c r="F1029" t="s">
        <v>2749</v>
      </c>
      <c r="G1029" t="s">
        <v>2750</v>
      </c>
      <c r="H1029" t="s">
        <v>2751</v>
      </c>
      <c r="I1029" t="s">
        <v>2752</v>
      </c>
      <c r="J1029" t="s">
        <v>2753</v>
      </c>
      <c r="K1029" t="s">
        <v>212</v>
      </c>
      <c r="L1029" t="str">
        <f t="shared" si="16"/>
        <v>2017</v>
      </c>
    </row>
    <row r="1030" spans="1:12" x14ac:dyDescent="0.25">
      <c r="A1030" t="s">
        <v>1778</v>
      </c>
      <c r="B1030" t="s">
        <v>147</v>
      </c>
      <c r="C1030" t="s">
        <v>1727</v>
      </c>
      <c r="D1030">
        <v>52</v>
      </c>
      <c r="K1030" t="s">
        <v>55</v>
      </c>
      <c r="L1030" t="str">
        <f t="shared" si="16"/>
        <v>2017</v>
      </c>
    </row>
    <row r="1031" spans="1:12" x14ac:dyDescent="0.25">
      <c r="A1031" t="s">
        <v>918</v>
      </c>
      <c r="B1031" t="s">
        <v>2982</v>
      </c>
      <c r="C1031" t="s">
        <v>866</v>
      </c>
      <c r="D1031">
        <v>52</v>
      </c>
      <c r="K1031" t="s">
        <v>55</v>
      </c>
      <c r="L1031" t="str">
        <f t="shared" si="16"/>
        <v>2018</v>
      </c>
    </row>
    <row r="1032" spans="1:12" x14ac:dyDescent="0.25">
      <c r="A1032" t="s">
        <v>2849</v>
      </c>
      <c r="B1032" t="s">
        <v>137</v>
      </c>
      <c r="C1032" t="s">
        <v>2798</v>
      </c>
      <c r="D1032">
        <v>52</v>
      </c>
      <c r="K1032" t="s">
        <v>38</v>
      </c>
      <c r="L1032" t="str">
        <f t="shared" si="16"/>
        <v>2018</v>
      </c>
    </row>
    <row r="1033" spans="1:12" x14ac:dyDescent="0.25">
      <c r="A1033" t="s">
        <v>1839</v>
      </c>
      <c r="B1033" t="s">
        <v>25</v>
      </c>
      <c r="C1033" t="s">
        <v>1788</v>
      </c>
      <c r="D1033">
        <v>52</v>
      </c>
      <c r="K1033" t="s">
        <v>23</v>
      </c>
      <c r="L1033" t="str">
        <f t="shared" si="16"/>
        <v>2018</v>
      </c>
    </row>
    <row r="1034" spans="1:12" x14ac:dyDescent="0.25">
      <c r="A1034" t="s">
        <v>979</v>
      </c>
      <c r="B1034" t="s">
        <v>137</v>
      </c>
      <c r="C1034" t="s">
        <v>928</v>
      </c>
      <c r="D1034">
        <v>52</v>
      </c>
      <c r="K1034" t="s">
        <v>212</v>
      </c>
      <c r="L1034" t="str">
        <f t="shared" si="16"/>
        <v>2021</v>
      </c>
    </row>
    <row r="1035" spans="1:12" x14ac:dyDescent="0.25">
      <c r="A1035" t="s">
        <v>1040</v>
      </c>
      <c r="B1035" t="s">
        <v>32</v>
      </c>
      <c r="C1035" t="s">
        <v>989</v>
      </c>
      <c r="D1035">
        <v>52</v>
      </c>
      <c r="K1035" t="s">
        <v>122</v>
      </c>
      <c r="L1035" t="str">
        <f t="shared" si="16"/>
        <v>2021</v>
      </c>
    </row>
    <row r="1036" spans="1:12" x14ac:dyDescent="0.25">
      <c r="A1036" t="s">
        <v>2910</v>
      </c>
      <c r="B1036" t="s">
        <v>147</v>
      </c>
      <c r="C1036" t="s">
        <v>2859</v>
      </c>
      <c r="D1036">
        <v>52</v>
      </c>
      <c r="K1036" t="s">
        <v>55</v>
      </c>
      <c r="L1036" t="str">
        <f t="shared" si="16"/>
        <v>2021</v>
      </c>
    </row>
    <row r="1037" spans="1:12" x14ac:dyDescent="0.25">
      <c r="A1037" t="s">
        <v>1900</v>
      </c>
      <c r="B1037" t="s">
        <v>182</v>
      </c>
      <c r="C1037" t="s">
        <v>1849</v>
      </c>
      <c r="D1037">
        <v>52</v>
      </c>
      <c r="K1037" t="s">
        <v>55</v>
      </c>
      <c r="L1037" t="str">
        <f t="shared" si="16"/>
        <v>2021</v>
      </c>
    </row>
    <row r="1038" spans="1:12" x14ac:dyDescent="0.25">
      <c r="A1038" t="s">
        <v>1101</v>
      </c>
      <c r="B1038" t="s">
        <v>43</v>
      </c>
      <c r="C1038" t="s">
        <v>1050</v>
      </c>
      <c r="D1038">
        <v>52</v>
      </c>
      <c r="K1038" t="s">
        <v>122</v>
      </c>
      <c r="L1038" t="str">
        <f t="shared" si="16"/>
        <v>2022</v>
      </c>
    </row>
    <row r="1039" spans="1:12" x14ac:dyDescent="0.25">
      <c r="A1039" t="s">
        <v>3035</v>
      </c>
      <c r="B1039" t="s">
        <v>147</v>
      </c>
      <c r="C1039" t="s">
        <v>2984</v>
      </c>
      <c r="D1039">
        <v>52</v>
      </c>
      <c r="K1039" t="s">
        <v>122</v>
      </c>
      <c r="L1039" t="str">
        <f t="shared" si="16"/>
        <v>2022</v>
      </c>
    </row>
    <row r="1040" spans="1:12" x14ac:dyDescent="0.25">
      <c r="A1040" t="s">
        <v>2971</v>
      </c>
      <c r="B1040" t="s">
        <v>57</v>
      </c>
      <c r="C1040" t="s">
        <v>2920</v>
      </c>
      <c r="D1040">
        <v>52</v>
      </c>
      <c r="K1040" t="s">
        <v>23</v>
      </c>
      <c r="L1040" t="str">
        <f t="shared" si="16"/>
        <v>2022</v>
      </c>
    </row>
    <row r="1041" spans="1:12" x14ac:dyDescent="0.25">
      <c r="A1041" t="s">
        <v>1161</v>
      </c>
      <c r="B1041" t="s">
        <v>65</v>
      </c>
      <c r="C1041" t="s">
        <v>2981</v>
      </c>
      <c r="D1041">
        <v>52</v>
      </c>
      <c r="K1041" t="s">
        <v>212</v>
      </c>
      <c r="L1041" t="str">
        <f t="shared" si="16"/>
        <v>2022</v>
      </c>
    </row>
    <row r="1042" spans="1:12" x14ac:dyDescent="0.25">
      <c r="A1042" t="s">
        <v>318</v>
      </c>
      <c r="B1042" t="s">
        <v>25</v>
      </c>
      <c r="C1042" t="s">
        <v>13</v>
      </c>
      <c r="D1042">
        <v>53</v>
      </c>
      <c r="E1042" t="s">
        <v>319</v>
      </c>
      <c r="F1042" s="3" t="s">
        <v>320</v>
      </c>
      <c r="G1042" t="s">
        <v>321</v>
      </c>
      <c r="H1042" t="s">
        <v>322</v>
      </c>
      <c r="I1042" t="s">
        <v>323</v>
      </c>
      <c r="J1042" t="s">
        <v>324</v>
      </c>
      <c r="K1042" t="s">
        <v>103</v>
      </c>
      <c r="L1042" t="str">
        <f t="shared" si="16"/>
        <v>2015</v>
      </c>
    </row>
    <row r="1043" spans="1:12" x14ac:dyDescent="0.25">
      <c r="A1043" t="s">
        <v>2149</v>
      </c>
      <c r="B1043" t="s">
        <v>32</v>
      </c>
      <c r="C1043" t="s">
        <v>1910</v>
      </c>
      <c r="D1043">
        <v>53</v>
      </c>
      <c r="E1043" t="s">
        <v>2150</v>
      </c>
      <c r="F1043" s="2" t="s">
        <v>2151</v>
      </c>
      <c r="G1043" s="2" t="s">
        <v>2152</v>
      </c>
      <c r="H1043" s="2" t="s">
        <v>2153</v>
      </c>
      <c r="I1043" s="2" t="s">
        <v>2154</v>
      </c>
      <c r="J1043" s="2"/>
      <c r="K1043" t="s">
        <v>63</v>
      </c>
      <c r="L1043" t="str">
        <f t="shared" si="16"/>
        <v>2015</v>
      </c>
    </row>
    <row r="1044" spans="1:12" x14ac:dyDescent="0.25">
      <c r="A1044" t="s">
        <v>1405</v>
      </c>
      <c r="B1044" t="s">
        <v>2982</v>
      </c>
      <c r="C1044" t="s">
        <v>1171</v>
      </c>
      <c r="D1044">
        <v>53</v>
      </c>
      <c r="E1044" t="s">
        <v>1406</v>
      </c>
      <c r="F1044">
        <v>44936</v>
      </c>
      <c r="G1044" t="s">
        <v>757</v>
      </c>
      <c r="H1044" t="s">
        <v>664</v>
      </c>
      <c r="I1044">
        <v>45117</v>
      </c>
      <c r="K1044" t="s">
        <v>41</v>
      </c>
      <c r="L1044" t="str">
        <f t="shared" si="16"/>
        <v>2015</v>
      </c>
    </row>
    <row r="1045" spans="1:12" x14ac:dyDescent="0.25">
      <c r="A1045" t="s">
        <v>606</v>
      </c>
      <c r="B1045" t="s">
        <v>182</v>
      </c>
      <c r="C1045" t="s">
        <v>365</v>
      </c>
      <c r="D1045">
        <v>53</v>
      </c>
      <c r="E1045" t="s">
        <v>607</v>
      </c>
      <c r="F1045">
        <v>3</v>
      </c>
      <c r="G1045">
        <v>4</v>
      </c>
      <c r="H1045">
        <v>4.8</v>
      </c>
      <c r="I1045">
        <v>6</v>
      </c>
      <c r="K1045" t="s">
        <v>47</v>
      </c>
      <c r="L1045" t="str">
        <f t="shared" si="16"/>
        <v>2016</v>
      </c>
    </row>
    <row r="1046" spans="1:12" x14ac:dyDescent="0.25">
      <c r="A1046" t="s">
        <v>2454</v>
      </c>
      <c r="B1046" t="s">
        <v>307</v>
      </c>
      <c r="C1046" t="s">
        <v>2186</v>
      </c>
      <c r="D1046">
        <v>53</v>
      </c>
      <c r="E1046" t="s">
        <v>2455</v>
      </c>
      <c r="F1046" t="s">
        <v>2456</v>
      </c>
      <c r="G1046" t="s">
        <v>2457</v>
      </c>
      <c r="H1046" t="s">
        <v>2458</v>
      </c>
      <c r="I1046" t="s">
        <v>2459</v>
      </c>
      <c r="J1046" t="s">
        <v>2460</v>
      </c>
      <c r="K1046" t="s">
        <v>47</v>
      </c>
      <c r="L1046" t="str">
        <f t="shared" si="16"/>
        <v>2016</v>
      </c>
    </row>
    <row r="1047" spans="1:12" x14ac:dyDescent="0.25">
      <c r="A1047" t="s">
        <v>1687</v>
      </c>
      <c r="B1047" t="s">
        <v>2982</v>
      </c>
      <c r="C1047" t="s">
        <v>1444</v>
      </c>
      <c r="D1047">
        <v>53</v>
      </c>
      <c r="E1047" t="s">
        <v>1688</v>
      </c>
      <c r="F1047">
        <v>97</v>
      </c>
      <c r="G1047">
        <v>107</v>
      </c>
      <c r="H1047">
        <v>88</v>
      </c>
      <c r="I1047">
        <v>108</v>
      </c>
      <c r="K1047" t="s">
        <v>103</v>
      </c>
      <c r="L1047" t="str">
        <f t="shared" si="16"/>
        <v>2016</v>
      </c>
    </row>
    <row r="1048" spans="1:12" x14ac:dyDescent="0.25">
      <c r="A1048" t="s">
        <v>825</v>
      </c>
      <c r="B1048" t="s">
        <v>147</v>
      </c>
      <c r="C1048" t="s">
        <v>641</v>
      </c>
      <c r="D1048">
        <v>53</v>
      </c>
      <c r="E1048" t="s">
        <v>826</v>
      </c>
      <c r="F1048" t="s">
        <v>827</v>
      </c>
      <c r="G1048" t="s">
        <v>828</v>
      </c>
      <c r="H1048" t="s">
        <v>829</v>
      </c>
      <c r="I1048" t="s">
        <v>830</v>
      </c>
      <c r="K1048" t="s">
        <v>41</v>
      </c>
      <c r="L1048" t="str">
        <f t="shared" si="16"/>
        <v>2017</v>
      </c>
    </row>
    <row r="1049" spans="1:12" x14ac:dyDescent="0.25">
      <c r="A1049" t="s">
        <v>2754</v>
      </c>
      <c r="B1049" t="s">
        <v>899</v>
      </c>
      <c r="C1049" t="s">
        <v>2497</v>
      </c>
      <c r="D1049">
        <v>53</v>
      </c>
      <c r="E1049" t="s">
        <v>2755</v>
      </c>
      <c r="F1049" t="s">
        <v>2756</v>
      </c>
      <c r="G1049" t="s">
        <v>2757</v>
      </c>
      <c r="H1049" t="s">
        <v>2758</v>
      </c>
      <c r="I1049" t="s">
        <v>2759</v>
      </c>
      <c r="J1049" t="s">
        <v>2760</v>
      </c>
      <c r="K1049" t="s">
        <v>15</v>
      </c>
      <c r="L1049" t="str">
        <f t="shared" si="16"/>
        <v>2017</v>
      </c>
    </row>
    <row r="1050" spans="1:12" x14ac:dyDescent="0.25">
      <c r="A1050" t="s">
        <v>1779</v>
      </c>
      <c r="B1050" t="s">
        <v>25</v>
      </c>
      <c r="C1050" t="s">
        <v>1727</v>
      </c>
      <c r="D1050">
        <v>53</v>
      </c>
      <c r="K1050" t="s">
        <v>63</v>
      </c>
      <c r="L1050" t="str">
        <f t="shared" si="16"/>
        <v>2017</v>
      </c>
    </row>
    <row r="1051" spans="1:12" x14ac:dyDescent="0.25">
      <c r="A1051" t="s">
        <v>919</v>
      </c>
      <c r="B1051" t="s">
        <v>43</v>
      </c>
      <c r="C1051" t="s">
        <v>866</v>
      </c>
      <c r="D1051">
        <v>53</v>
      </c>
      <c r="K1051" t="s">
        <v>15</v>
      </c>
      <c r="L1051" t="str">
        <f t="shared" si="16"/>
        <v>2018</v>
      </c>
    </row>
    <row r="1052" spans="1:12" x14ac:dyDescent="0.25">
      <c r="A1052" t="s">
        <v>2850</v>
      </c>
      <c r="B1052" t="s">
        <v>17</v>
      </c>
      <c r="C1052" t="s">
        <v>2798</v>
      </c>
      <c r="D1052">
        <v>53</v>
      </c>
      <c r="K1052" t="s">
        <v>15</v>
      </c>
      <c r="L1052" t="str">
        <f t="shared" si="16"/>
        <v>2018</v>
      </c>
    </row>
    <row r="1053" spans="1:12" x14ac:dyDescent="0.25">
      <c r="A1053" t="s">
        <v>1840</v>
      </c>
      <c r="B1053" t="s">
        <v>17</v>
      </c>
      <c r="C1053" t="s">
        <v>1788</v>
      </c>
      <c r="D1053">
        <v>53</v>
      </c>
      <c r="K1053" t="s">
        <v>41</v>
      </c>
      <c r="L1053" t="str">
        <f t="shared" si="16"/>
        <v>2018</v>
      </c>
    </row>
    <row r="1054" spans="1:12" x14ac:dyDescent="0.25">
      <c r="A1054" t="s">
        <v>980</v>
      </c>
      <c r="B1054" t="s">
        <v>239</v>
      </c>
      <c r="C1054" t="s">
        <v>928</v>
      </c>
      <c r="D1054">
        <v>53</v>
      </c>
      <c r="K1054" t="s">
        <v>103</v>
      </c>
      <c r="L1054" t="str">
        <f t="shared" si="16"/>
        <v>2021</v>
      </c>
    </row>
    <row r="1055" spans="1:12" x14ac:dyDescent="0.25">
      <c r="A1055" t="s">
        <v>1041</v>
      </c>
      <c r="B1055" t="s">
        <v>25</v>
      </c>
      <c r="C1055" t="s">
        <v>989</v>
      </c>
      <c r="D1055">
        <v>53</v>
      </c>
      <c r="K1055" t="s">
        <v>41</v>
      </c>
      <c r="L1055" t="str">
        <f t="shared" si="16"/>
        <v>2021</v>
      </c>
    </row>
    <row r="1056" spans="1:12" x14ac:dyDescent="0.25">
      <c r="A1056" t="s">
        <v>2911</v>
      </c>
      <c r="B1056" t="s">
        <v>307</v>
      </c>
      <c r="C1056" t="s">
        <v>2859</v>
      </c>
      <c r="D1056">
        <v>53</v>
      </c>
      <c r="K1056" t="s">
        <v>47</v>
      </c>
      <c r="L1056" t="str">
        <f t="shared" si="16"/>
        <v>2021</v>
      </c>
    </row>
    <row r="1057" spans="1:12" x14ac:dyDescent="0.25">
      <c r="A1057" t="s">
        <v>1901</v>
      </c>
      <c r="B1057" t="s">
        <v>550</v>
      </c>
      <c r="C1057" t="s">
        <v>1849</v>
      </c>
      <c r="D1057">
        <v>53</v>
      </c>
      <c r="K1057" t="s">
        <v>63</v>
      </c>
      <c r="L1057" t="str">
        <f t="shared" si="16"/>
        <v>2021</v>
      </c>
    </row>
    <row r="1058" spans="1:12" x14ac:dyDescent="0.25">
      <c r="A1058" t="s">
        <v>1102</v>
      </c>
      <c r="B1058" t="s">
        <v>899</v>
      </c>
      <c r="C1058" t="s">
        <v>1050</v>
      </c>
      <c r="D1058">
        <v>53</v>
      </c>
      <c r="K1058" t="s">
        <v>47</v>
      </c>
      <c r="L1058" t="str">
        <f t="shared" si="16"/>
        <v>2022</v>
      </c>
    </row>
    <row r="1059" spans="1:12" x14ac:dyDescent="0.25">
      <c r="A1059" t="s">
        <v>3036</v>
      </c>
      <c r="B1059" t="s">
        <v>172</v>
      </c>
      <c r="C1059" t="s">
        <v>2984</v>
      </c>
      <c r="D1059">
        <v>53</v>
      </c>
      <c r="K1059" t="s">
        <v>41</v>
      </c>
      <c r="L1059" t="str">
        <f t="shared" si="16"/>
        <v>2022</v>
      </c>
    </row>
    <row r="1060" spans="1:12" x14ac:dyDescent="0.25">
      <c r="A1060" t="s">
        <v>2972</v>
      </c>
      <c r="B1060" t="s">
        <v>2982</v>
      </c>
      <c r="C1060" t="s">
        <v>2920</v>
      </c>
      <c r="D1060">
        <v>53</v>
      </c>
      <c r="F1060" s="3"/>
      <c r="K1060" t="s">
        <v>103</v>
      </c>
      <c r="L1060" t="str">
        <f t="shared" si="16"/>
        <v>2022</v>
      </c>
    </row>
    <row r="1061" spans="1:12" x14ac:dyDescent="0.25">
      <c r="A1061" t="s">
        <v>1162</v>
      </c>
      <c r="B1061" t="s">
        <v>25</v>
      </c>
      <c r="C1061" t="s">
        <v>2981</v>
      </c>
      <c r="D1061">
        <v>53</v>
      </c>
      <c r="K1061" t="s">
        <v>47</v>
      </c>
      <c r="L1061" t="str">
        <f t="shared" si="16"/>
        <v>2022</v>
      </c>
    </row>
    <row r="1062" spans="1:12" x14ac:dyDescent="0.25">
      <c r="A1062" t="s">
        <v>325</v>
      </c>
      <c r="B1062" t="s">
        <v>239</v>
      </c>
      <c r="C1062" t="s">
        <v>13</v>
      </c>
      <c r="D1062">
        <v>54</v>
      </c>
      <c r="E1062" t="s">
        <v>326</v>
      </c>
      <c r="F1062" t="s">
        <v>327</v>
      </c>
      <c r="G1062" t="s">
        <v>328</v>
      </c>
      <c r="H1062" t="s">
        <v>329</v>
      </c>
      <c r="I1062" t="s">
        <v>330</v>
      </c>
      <c r="J1062" t="s">
        <v>331</v>
      </c>
      <c r="K1062" t="s">
        <v>212</v>
      </c>
      <c r="L1062" t="str">
        <f t="shared" si="16"/>
        <v>2015</v>
      </c>
    </row>
    <row r="1063" spans="1:12" x14ac:dyDescent="0.25">
      <c r="A1063" t="s">
        <v>2155</v>
      </c>
      <c r="B1063" t="s">
        <v>78</v>
      </c>
      <c r="C1063" t="s">
        <v>1910</v>
      </c>
      <c r="D1063">
        <v>54</v>
      </c>
      <c r="E1063" t="s">
        <v>2156</v>
      </c>
      <c r="F1063" t="s">
        <v>1439</v>
      </c>
      <c r="G1063" t="s">
        <v>2157</v>
      </c>
      <c r="H1063" t="s">
        <v>2158</v>
      </c>
      <c r="I1063" t="s">
        <v>2159</v>
      </c>
      <c r="K1063" t="s">
        <v>55</v>
      </c>
      <c r="L1063" t="str">
        <f t="shared" si="16"/>
        <v>2015</v>
      </c>
    </row>
    <row r="1064" spans="1:12" x14ac:dyDescent="0.25">
      <c r="A1064" t="s">
        <v>1407</v>
      </c>
      <c r="B1064" t="s">
        <v>172</v>
      </c>
      <c r="C1064" t="s">
        <v>1171</v>
      </c>
      <c r="D1064">
        <v>54</v>
      </c>
      <c r="E1064" t="s">
        <v>1408</v>
      </c>
      <c r="F1064" t="s">
        <v>1409</v>
      </c>
      <c r="G1064" t="s">
        <v>1410</v>
      </c>
      <c r="H1064" t="s">
        <v>1411</v>
      </c>
      <c r="I1064" t="s">
        <v>1412</v>
      </c>
      <c r="K1064" t="s">
        <v>38</v>
      </c>
      <c r="L1064" t="str">
        <f t="shared" si="16"/>
        <v>2015</v>
      </c>
    </row>
    <row r="1065" spans="1:12" x14ac:dyDescent="0.25">
      <c r="A1065" t="s">
        <v>608</v>
      </c>
      <c r="B1065" t="s">
        <v>85</v>
      </c>
      <c r="C1065" t="s">
        <v>365</v>
      </c>
      <c r="D1065">
        <v>54</v>
      </c>
      <c r="E1065" t="s">
        <v>609</v>
      </c>
      <c r="F1065" t="s">
        <v>610</v>
      </c>
      <c r="G1065" t="s">
        <v>611</v>
      </c>
      <c r="H1065" t="s">
        <v>612</v>
      </c>
      <c r="I1065" t="s">
        <v>613</v>
      </c>
      <c r="K1065" t="s">
        <v>122</v>
      </c>
      <c r="L1065" t="str">
        <f t="shared" si="16"/>
        <v>2016</v>
      </c>
    </row>
    <row r="1066" spans="1:12" x14ac:dyDescent="0.25">
      <c r="A1066" t="s">
        <v>2461</v>
      </c>
      <c r="B1066" t="s">
        <v>12</v>
      </c>
      <c r="C1066" t="s">
        <v>2186</v>
      </c>
      <c r="D1066">
        <v>54</v>
      </c>
      <c r="E1066" t="s">
        <v>2462</v>
      </c>
      <c r="F1066" t="s">
        <v>2463</v>
      </c>
      <c r="G1066" t="s">
        <v>2464</v>
      </c>
      <c r="H1066" t="s">
        <v>2465</v>
      </c>
      <c r="I1066" t="s">
        <v>2466</v>
      </c>
      <c r="J1066" t="s">
        <v>2467</v>
      </c>
      <c r="K1066" t="s">
        <v>23</v>
      </c>
      <c r="L1066" t="str">
        <f t="shared" si="16"/>
        <v>2016</v>
      </c>
    </row>
    <row r="1067" spans="1:12" x14ac:dyDescent="0.25">
      <c r="A1067" t="s">
        <v>1689</v>
      </c>
      <c r="B1067" t="s">
        <v>899</v>
      </c>
      <c r="C1067" t="s">
        <v>1444</v>
      </c>
      <c r="D1067">
        <v>54</v>
      </c>
      <c r="E1067" t="s">
        <v>1690</v>
      </c>
      <c r="F1067" t="s">
        <v>1691</v>
      </c>
      <c r="G1067" t="s">
        <v>1692</v>
      </c>
      <c r="H1067" t="s">
        <v>1693</v>
      </c>
      <c r="I1067" t="s">
        <v>1694</v>
      </c>
      <c r="K1067" t="s">
        <v>122</v>
      </c>
      <c r="L1067" t="str">
        <f t="shared" si="16"/>
        <v>2016</v>
      </c>
    </row>
    <row r="1068" spans="1:12" x14ac:dyDescent="0.25">
      <c r="A1068" t="s">
        <v>831</v>
      </c>
      <c r="B1068" t="s">
        <v>307</v>
      </c>
      <c r="C1068" t="s">
        <v>641</v>
      </c>
      <c r="D1068">
        <v>54</v>
      </c>
      <c r="E1068" t="s">
        <v>832</v>
      </c>
      <c r="F1068" t="s">
        <v>399</v>
      </c>
      <c r="G1068" t="s">
        <v>397</v>
      </c>
      <c r="H1068" t="s">
        <v>400</v>
      </c>
      <c r="I1068" t="s">
        <v>398</v>
      </c>
      <c r="K1068" t="s">
        <v>38</v>
      </c>
      <c r="L1068" t="str">
        <f t="shared" si="16"/>
        <v>2017</v>
      </c>
    </row>
    <row r="1069" spans="1:12" x14ac:dyDescent="0.25">
      <c r="A1069" t="s">
        <v>2761</v>
      </c>
      <c r="B1069" t="s">
        <v>432</v>
      </c>
      <c r="C1069" t="s">
        <v>2497</v>
      </c>
      <c r="D1069">
        <v>54</v>
      </c>
      <c r="E1069" t="s">
        <v>2762</v>
      </c>
      <c r="F1069">
        <v>45032</v>
      </c>
      <c r="G1069" t="s">
        <v>2763</v>
      </c>
      <c r="H1069" t="s">
        <v>2764</v>
      </c>
      <c r="I1069" t="s">
        <v>2765</v>
      </c>
      <c r="J1069" t="s">
        <v>2766</v>
      </c>
      <c r="K1069" t="s">
        <v>212</v>
      </c>
      <c r="L1069" t="str">
        <f t="shared" si="16"/>
        <v>2017</v>
      </c>
    </row>
    <row r="1070" spans="1:12" x14ac:dyDescent="0.25">
      <c r="A1070" t="s">
        <v>1780</v>
      </c>
      <c r="B1070" t="s">
        <v>2982</v>
      </c>
      <c r="C1070" t="s">
        <v>1727</v>
      </c>
      <c r="D1070">
        <v>54</v>
      </c>
      <c r="K1070" t="s">
        <v>55</v>
      </c>
      <c r="L1070" t="str">
        <f t="shared" si="16"/>
        <v>2017</v>
      </c>
    </row>
    <row r="1071" spans="1:12" x14ac:dyDescent="0.25">
      <c r="A1071" t="s">
        <v>920</v>
      </c>
      <c r="B1071" t="s">
        <v>239</v>
      </c>
      <c r="C1071" t="s">
        <v>866</v>
      </c>
      <c r="D1071">
        <v>54</v>
      </c>
      <c r="K1071" t="s">
        <v>55</v>
      </c>
      <c r="L1071" t="str">
        <f t="shared" si="16"/>
        <v>2018</v>
      </c>
    </row>
    <row r="1072" spans="1:12" x14ac:dyDescent="0.25">
      <c r="A1072" t="s">
        <v>2851</v>
      </c>
      <c r="B1072" t="s">
        <v>137</v>
      </c>
      <c r="C1072" t="s">
        <v>2798</v>
      </c>
      <c r="D1072">
        <v>54</v>
      </c>
      <c r="K1072" t="s">
        <v>23</v>
      </c>
      <c r="L1072" t="str">
        <f t="shared" si="16"/>
        <v>2018</v>
      </c>
    </row>
    <row r="1073" spans="1:12" x14ac:dyDescent="0.25">
      <c r="A1073" t="s">
        <v>1841</v>
      </c>
      <c r="B1073" t="s">
        <v>222</v>
      </c>
      <c r="C1073" t="s">
        <v>1788</v>
      </c>
      <c r="D1073">
        <v>54</v>
      </c>
      <c r="K1073" t="s">
        <v>55</v>
      </c>
      <c r="L1073" t="str">
        <f t="shared" si="16"/>
        <v>2018</v>
      </c>
    </row>
    <row r="1074" spans="1:12" x14ac:dyDescent="0.25">
      <c r="A1074" t="s">
        <v>981</v>
      </c>
      <c r="B1074" t="s">
        <v>65</v>
      </c>
      <c r="C1074" t="s">
        <v>928</v>
      </c>
      <c r="D1074">
        <v>54</v>
      </c>
      <c r="K1074" t="s">
        <v>122</v>
      </c>
      <c r="L1074" t="str">
        <f t="shared" si="16"/>
        <v>2021</v>
      </c>
    </row>
    <row r="1075" spans="1:12" x14ac:dyDescent="0.25">
      <c r="A1075" t="s">
        <v>1042</v>
      </c>
      <c r="B1075" t="s">
        <v>25</v>
      </c>
      <c r="C1075" t="s">
        <v>989</v>
      </c>
      <c r="D1075">
        <v>54</v>
      </c>
      <c r="K1075" t="s">
        <v>23</v>
      </c>
      <c r="L1075" t="str">
        <f t="shared" si="16"/>
        <v>2021</v>
      </c>
    </row>
    <row r="1076" spans="1:12" x14ac:dyDescent="0.25">
      <c r="A1076" t="s">
        <v>2912</v>
      </c>
      <c r="B1076" t="s">
        <v>2980</v>
      </c>
      <c r="C1076" t="s">
        <v>2859</v>
      </c>
      <c r="D1076">
        <v>54</v>
      </c>
      <c r="K1076" t="s">
        <v>212</v>
      </c>
      <c r="L1076" t="str">
        <f t="shared" si="16"/>
        <v>2021</v>
      </c>
    </row>
    <row r="1077" spans="1:12" x14ac:dyDescent="0.25">
      <c r="A1077" t="s">
        <v>1902</v>
      </c>
      <c r="B1077" t="s">
        <v>899</v>
      </c>
      <c r="C1077" t="s">
        <v>1849</v>
      </c>
      <c r="D1077">
        <v>54</v>
      </c>
      <c r="K1077" t="s">
        <v>38</v>
      </c>
      <c r="L1077" t="str">
        <f t="shared" si="16"/>
        <v>2021</v>
      </c>
    </row>
    <row r="1078" spans="1:12" x14ac:dyDescent="0.25">
      <c r="A1078" t="s">
        <v>1103</v>
      </c>
      <c r="B1078" t="s">
        <v>25</v>
      </c>
      <c r="C1078" t="s">
        <v>1050</v>
      </c>
      <c r="D1078">
        <v>54</v>
      </c>
      <c r="K1078" t="s">
        <v>122</v>
      </c>
      <c r="L1078" t="str">
        <f t="shared" si="16"/>
        <v>2022</v>
      </c>
    </row>
    <row r="1079" spans="1:12" x14ac:dyDescent="0.25">
      <c r="A1079" t="s">
        <v>3037</v>
      </c>
      <c r="B1079" t="s">
        <v>157</v>
      </c>
      <c r="C1079" t="s">
        <v>2984</v>
      </c>
      <c r="D1079">
        <v>54</v>
      </c>
      <c r="K1079" t="s">
        <v>212</v>
      </c>
      <c r="L1079" t="str">
        <f t="shared" si="16"/>
        <v>2022</v>
      </c>
    </row>
    <row r="1080" spans="1:12" x14ac:dyDescent="0.25">
      <c r="A1080" t="s">
        <v>2973</v>
      </c>
      <c r="B1080" t="s">
        <v>65</v>
      </c>
      <c r="C1080" t="s">
        <v>2920</v>
      </c>
      <c r="D1080">
        <v>54</v>
      </c>
      <c r="K1080" t="s">
        <v>212</v>
      </c>
      <c r="L1080" t="str">
        <f t="shared" si="16"/>
        <v>2022</v>
      </c>
    </row>
    <row r="1081" spans="1:12" x14ac:dyDescent="0.25">
      <c r="A1081" t="s">
        <v>1163</v>
      </c>
      <c r="B1081" t="s">
        <v>49</v>
      </c>
      <c r="C1081" t="s">
        <v>2981</v>
      </c>
      <c r="D1081">
        <v>54</v>
      </c>
      <c r="K1081" t="s">
        <v>55</v>
      </c>
      <c r="L1081" t="str">
        <f t="shared" si="16"/>
        <v>2022</v>
      </c>
    </row>
    <row r="1082" spans="1:12" x14ac:dyDescent="0.25">
      <c r="A1082" t="s">
        <v>332</v>
      </c>
      <c r="B1082" t="s">
        <v>172</v>
      </c>
      <c r="C1082" t="s">
        <v>13</v>
      </c>
      <c r="D1082">
        <v>55</v>
      </c>
      <c r="E1082" t="s">
        <v>333</v>
      </c>
      <c r="F1082" t="s">
        <v>334</v>
      </c>
      <c r="G1082" t="s">
        <v>335</v>
      </c>
      <c r="H1082" t="s">
        <v>336</v>
      </c>
      <c r="I1082" t="s">
        <v>337</v>
      </c>
      <c r="J1082" t="s">
        <v>338</v>
      </c>
      <c r="K1082" t="s">
        <v>63</v>
      </c>
      <c r="L1082" t="str">
        <f t="shared" si="16"/>
        <v>2015</v>
      </c>
    </row>
    <row r="1083" spans="1:12" x14ac:dyDescent="0.25">
      <c r="A1083" t="s">
        <v>2160</v>
      </c>
      <c r="B1083" t="s">
        <v>457</v>
      </c>
      <c r="C1083" t="s">
        <v>1910</v>
      </c>
      <c r="D1083">
        <v>55</v>
      </c>
      <c r="E1083" t="s">
        <v>2161</v>
      </c>
      <c r="F1083" t="s">
        <v>2162</v>
      </c>
      <c r="G1083" t="s">
        <v>2163</v>
      </c>
      <c r="H1083" t="s">
        <v>2164</v>
      </c>
      <c r="I1083" t="s">
        <v>2165</v>
      </c>
      <c r="K1083" t="s">
        <v>41</v>
      </c>
      <c r="L1083" t="str">
        <f t="shared" si="16"/>
        <v>2015</v>
      </c>
    </row>
    <row r="1084" spans="1:12" x14ac:dyDescent="0.25">
      <c r="A1084" t="s">
        <v>1413</v>
      </c>
      <c r="B1084" t="s">
        <v>197</v>
      </c>
      <c r="C1084" t="s">
        <v>1171</v>
      </c>
      <c r="D1084">
        <v>55</v>
      </c>
      <c r="E1084" t="s">
        <v>1414</v>
      </c>
      <c r="F1084" t="s">
        <v>1415</v>
      </c>
      <c r="G1084" t="s">
        <v>1416</v>
      </c>
      <c r="H1084" t="s">
        <v>1417</v>
      </c>
      <c r="I1084" t="s">
        <v>1418</v>
      </c>
      <c r="K1084" t="s">
        <v>15</v>
      </c>
      <c r="L1084" t="str">
        <f t="shared" si="16"/>
        <v>2015</v>
      </c>
    </row>
    <row r="1085" spans="1:12" x14ac:dyDescent="0.25">
      <c r="A1085" t="s">
        <v>614</v>
      </c>
      <c r="B1085" t="s">
        <v>17</v>
      </c>
      <c r="C1085" t="s">
        <v>365</v>
      </c>
      <c r="D1085">
        <v>55</v>
      </c>
      <c r="E1085" t="s">
        <v>615</v>
      </c>
      <c r="F1085" t="s">
        <v>99</v>
      </c>
      <c r="G1085" t="s">
        <v>616</v>
      </c>
      <c r="H1085" t="s">
        <v>617</v>
      </c>
      <c r="I1085" t="s">
        <v>618</v>
      </c>
      <c r="K1085" t="s">
        <v>103</v>
      </c>
      <c r="L1085" t="str">
        <f t="shared" si="16"/>
        <v>2016</v>
      </c>
    </row>
    <row r="1086" spans="1:12" x14ac:dyDescent="0.25">
      <c r="A1086" t="s">
        <v>2468</v>
      </c>
      <c r="B1086" t="s">
        <v>457</v>
      </c>
      <c r="C1086" t="s">
        <v>2186</v>
      </c>
      <c r="D1086">
        <v>55</v>
      </c>
      <c r="E1086" t="s">
        <v>2469</v>
      </c>
      <c r="F1086">
        <v>45116</v>
      </c>
      <c r="G1086" t="s">
        <v>2470</v>
      </c>
      <c r="H1086" t="s">
        <v>275</v>
      </c>
      <c r="I1086" t="s">
        <v>757</v>
      </c>
      <c r="J1086" t="s">
        <v>276</v>
      </c>
      <c r="K1086" t="s">
        <v>47</v>
      </c>
      <c r="L1086" t="str">
        <f t="shared" si="16"/>
        <v>2016</v>
      </c>
    </row>
    <row r="1087" spans="1:12" x14ac:dyDescent="0.25">
      <c r="A1087" t="s">
        <v>1695</v>
      </c>
      <c r="B1087" t="s">
        <v>157</v>
      </c>
      <c r="C1087" t="s">
        <v>1444</v>
      </c>
      <c r="D1087">
        <v>55</v>
      </c>
      <c r="E1087" t="s">
        <v>1696</v>
      </c>
      <c r="F1087" t="s">
        <v>335</v>
      </c>
      <c r="G1087" t="s">
        <v>1697</v>
      </c>
      <c r="H1087" t="s">
        <v>1698</v>
      </c>
      <c r="I1087" t="s">
        <v>1699</v>
      </c>
      <c r="K1087" t="s">
        <v>103</v>
      </c>
      <c r="L1087" t="str">
        <f t="shared" si="16"/>
        <v>2016</v>
      </c>
    </row>
    <row r="1088" spans="1:12" x14ac:dyDescent="0.25">
      <c r="A1088" t="s">
        <v>833</v>
      </c>
      <c r="B1088" t="s">
        <v>307</v>
      </c>
      <c r="C1088" t="s">
        <v>641</v>
      </c>
      <c r="D1088">
        <v>55</v>
      </c>
      <c r="E1088" t="s">
        <v>834</v>
      </c>
      <c r="F1088" t="s">
        <v>835</v>
      </c>
      <c r="G1088" t="s">
        <v>836</v>
      </c>
      <c r="H1088" t="s">
        <v>837</v>
      </c>
      <c r="I1088" t="s">
        <v>838</v>
      </c>
      <c r="K1088" t="s">
        <v>63</v>
      </c>
      <c r="L1088" t="str">
        <f t="shared" si="16"/>
        <v>2017</v>
      </c>
    </row>
    <row r="1089" spans="1:12" x14ac:dyDescent="0.25">
      <c r="A1089" t="s">
        <v>2767</v>
      </c>
      <c r="B1089" t="s">
        <v>17</v>
      </c>
      <c r="C1089" t="s">
        <v>2497</v>
      </c>
      <c r="D1089">
        <v>55</v>
      </c>
      <c r="E1089" t="s">
        <v>2768</v>
      </c>
      <c r="F1089">
        <v>880</v>
      </c>
      <c r="G1089">
        <v>882</v>
      </c>
      <c r="H1089">
        <v>924</v>
      </c>
      <c r="I1089">
        <v>960</v>
      </c>
      <c r="J1089">
        <v>1024</v>
      </c>
      <c r="K1089" t="s">
        <v>63</v>
      </c>
      <c r="L1089" t="str">
        <f t="shared" si="16"/>
        <v>2017</v>
      </c>
    </row>
    <row r="1090" spans="1:12" x14ac:dyDescent="0.25">
      <c r="A1090" t="s">
        <v>1781</v>
      </c>
      <c r="B1090" t="s">
        <v>25</v>
      </c>
      <c r="C1090" t="s">
        <v>1727</v>
      </c>
      <c r="D1090">
        <v>55</v>
      </c>
      <c r="K1090" t="s">
        <v>15</v>
      </c>
      <c r="L1090" t="str">
        <f t="shared" si="16"/>
        <v>2017</v>
      </c>
    </row>
    <row r="1091" spans="1:12" x14ac:dyDescent="0.25">
      <c r="A1091" t="s">
        <v>921</v>
      </c>
      <c r="B1091" t="s">
        <v>172</v>
      </c>
      <c r="C1091" t="s">
        <v>866</v>
      </c>
      <c r="D1091">
        <v>55</v>
      </c>
      <c r="K1091" t="s">
        <v>47</v>
      </c>
      <c r="L1091" t="str">
        <f t="shared" ref="L1091:L1154" si="17">IF(LEFT(A1091,4)="June",MID(A1091,6,4),MID(A1091,5,4))</f>
        <v>2018</v>
      </c>
    </row>
    <row r="1092" spans="1:12" x14ac:dyDescent="0.25">
      <c r="A1092" t="s">
        <v>2852</v>
      </c>
      <c r="B1092" t="s">
        <v>57</v>
      </c>
      <c r="C1092" t="s">
        <v>2798</v>
      </c>
      <c r="D1092">
        <v>55</v>
      </c>
      <c r="K1092" t="s">
        <v>47</v>
      </c>
      <c r="L1092" t="str">
        <f t="shared" si="17"/>
        <v>2018</v>
      </c>
    </row>
    <row r="1093" spans="1:12" x14ac:dyDescent="0.25">
      <c r="A1093" t="s">
        <v>1842</v>
      </c>
      <c r="B1093" t="s">
        <v>57</v>
      </c>
      <c r="C1093" t="s">
        <v>1788</v>
      </c>
      <c r="D1093">
        <v>55</v>
      </c>
      <c r="K1093" t="s">
        <v>41</v>
      </c>
      <c r="L1093" t="str">
        <f t="shared" si="17"/>
        <v>2018</v>
      </c>
    </row>
    <row r="1094" spans="1:12" x14ac:dyDescent="0.25">
      <c r="A1094" t="s">
        <v>982</v>
      </c>
      <c r="B1094" t="s">
        <v>17</v>
      </c>
      <c r="C1094" t="s">
        <v>928</v>
      </c>
      <c r="D1094">
        <v>55</v>
      </c>
      <c r="K1094" t="s">
        <v>63</v>
      </c>
      <c r="L1094" t="str">
        <f t="shared" si="17"/>
        <v>2021</v>
      </c>
    </row>
    <row r="1095" spans="1:12" x14ac:dyDescent="0.25">
      <c r="A1095" t="s">
        <v>1043</v>
      </c>
      <c r="B1095" t="s">
        <v>550</v>
      </c>
      <c r="C1095" t="s">
        <v>989</v>
      </c>
      <c r="D1095">
        <v>55</v>
      </c>
      <c r="K1095" t="s">
        <v>15</v>
      </c>
      <c r="L1095" t="str">
        <f t="shared" si="17"/>
        <v>2021</v>
      </c>
    </row>
    <row r="1096" spans="1:12" x14ac:dyDescent="0.25">
      <c r="A1096" t="s">
        <v>2913</v>
      </c>
      <c r="B1096" t="s">
        <v>182</v>
      </c>
      <c r="C1096" t="s">
        <v>2859</v>
      </c>
      <c r="D1096">
        <v>55</v>
      </c>
      <c r="K1096" t="s">
        <v>47</v>
      </c>
      <c r="L1096" t="str">
        <f t="shared" si="17"/>
        <v>2021</v>
      </c>
    </row>
    <row r="1097" spans="1:12" x14ac:dyDescent="0.25">
      <c r="A1097" t="s">
        <v>1903</v>
      </c>
      <c r="B1097" t="s">
        <v>172</v>
      </c>
      <c r="C1097" t="s">
        <v>1849</v>
      </c>
      <c r="D1097">
        <v>55</v>
      </c>
      <c r="K1097" t="s">
        <v>41</v>
      </c>
      <c r="L1097" t="str">
        <f t="shared" si="17"/>
        <v>2021</v>
      </c>
    </row>
    <row r="1098" spans="1:12" x14ac:dyDescent="0.25">
      <c r="A1098" t="s">
        <v>1104</v>
      </c>
      <c r="B1098" t="s">
        <v>32</v>
      </c>
      <c r="C1098" t="s">
        <v>1050</v>
      </c>
      <c r="D1098">
        <v>55</v>
      </c>
      <c r="K1098" t="s">
        <v>41</v>
      </c>
      <c r="L1098" t="str">
        <f t="shared" si="17"/>
        <v>2022</v>
      </c>
    </row>
    <row r="1099" spans="1:12" x14ac:dyDescent="0.25">
      <c r="A1099" t="s">
        <v>3038</v>
      </c>
      <c r="B1099" t="s">
        <v>17</v>
      </c>
      <c r="C1099" t="s">
        <v>2984</v>
      </c>
      <c r="D1099">
        <v>55</v>
      </c>
      <c r="K1099" t="s">
        <v>63</v>
      </c>
      <c r="L1099" t="str">
        <f t="shared" si="17"/>
        <v>2022</v>
      </c>
    </row>
    <row r="1100" spans="1:12" x14ac:dyDescent="0.25">
      <c r="A1100" t="s">
        <v>2974</v>
      </c>
      <c r="B1100" t="s">
        <v>25</v>
      </c>
      <c r="C1100" t="s">
        <v>2920</v>
      </c>
      <c r="D1100">
        <v>55</v>
      </c>
      <c r="K1100" t="s">
        <v>41</v>
      </c>
      <c r="L1100" t="str">
        <f t="shared" si="17"/>
        <v>2022</v>
      </c>
    </row>
    <row r="1101" spans="1:12" x14ac:dyDescent="0.25">
      <c r="A1101" t="s">
        <v>1164</v>
      </c>
      <c r="B1101" t="s">
        <v>25</v>
      </c>
      <c r="C1101" t="s">
        <v>2981</v>
      </c>
      <c r="D1101">
        <v>55</v>
      </c>
      <c r="K1101" t="s">
        <v>15</v>
      </c>
      <c r="L1101" t="str">
        <f t="shared" si="17"/>
        <v>2022</v>
      </c>
    </row>
    <row r="1102" spans="1:12" x14ac:dyDescent="0.25">
      <c r="A1102" t="s">
        <v>339</v>
      </c>
      <c r="B1102" t="s">
        <v>25</v>
      </c>
      <c r="C1102" t="s">
        <v>13</v>
      </c>
      <c r="D1102">
        <v>56</v>
      </c>
      <c r="K1102" t="s">
        <v>38</v>
      </c>
      <c r="L1102" t="str">
        <f t="shared" si="17"/>
        <v>2015</v>
      </c>
    </row>
    <row r="1103" spans="1:12" x14ac:dyDescent="0.25">
      <c r="A1103" t="s">
        <v>2166</v>
      </c>
      <c r="B1103" t="s">
        <v>222</v>
      </c>
      <c r="C1103" t="s">
        <v>1910</v>
      </c>
      <c r="D1103">
        <v>56</v>
      </c>
      <c r="E1103" t="s">
        <v>2167</v>
      </c>
      <c r="F1103">
        <v>44987</v>
      </c>
      <c r="G1103">
        <v>3</v>
      </c>
      <c r="H1103">
        <v>4</v>
      </c>
      <c r="I1103">
        <v>6</v>
      </c>
      <c r="K1103" t="s">
        <v>122</v>
      </c>
      <c r="L1103" t="str">
        <f t="shared" si="17"/>
        <v>2015</v>
      </c>
    </row>
    <row r="1104" spans="1:12" x14ac:dyDescent="0.25">
      <c r="A1104" t="s">
        <v>1419</v>
      </c>
      <c r="B1104" t="s">
        <v>222</v>
      </c>
      <c r="C1104" t="s">
        <v>1171</v>
      </c>
      <c r="D1104">
        <v>56</v>
      </c>
      <c r="E1104" t="s">
        <v>1420</v>
      </c>
      <c r="F1104" t="s">
        <v>1421</v>
      </c>
      <c r="G1104" t="s">
        <v>1422</v>
      </c>
      <c r="H1104" t="s">
        <v>1423</v>
      </c>
      <c r="I1104" t="s">
        <v>1424</v>
      </c>
      <c r="K1104" t="s">
        <v>122</v>
      </c>
      <c r="L1104" t="str">
        <f t="shared" si="17"/>
        <v>2015</v>
      </c>
    </row>
    <row r="1105" spans="1:12" x14ac:dyDescent="0.25">
      <c r="A1105" t="s">
        <v>619</v>
      </c>
      <c r="B1105" t="s">
        <v>25</v>
      </c>
      <c r="C1105" t="s">
        <v>365</v>
      </c>
      <c r="D1105">
        <v>56</v>
      </c>
      <c r="E1105" t="s">
        <v>620</v>
      </c>
      <c r="F1105" t="s">
        <v>621</v>
      </c>
      <c r="G1105" t="s">
        <v>622</v>
      </c>
      <c r="H1105" t="s">
        <v>623</v>
      </c>
      <c r="I1105" t="s">
        <v>624</v>
      </c>
      <c r="K1105" t="s">
        <v>23</v>
      </c>
      <c r="L1105" t="str">
        <f t="shared" si="17"/>
        <v>2016</v>
      </c>
    </row>
    <row r="1106" spans="1:12" x14ac:dyDescent="0.25">
      <c r="A1106" t="s">
        <v>2471</v>
      </c>
      <c r="B1106" t="s">
        <v>307</v>
      </c>
      <c r="C1106" t="s">
        <v>2186</v>
      </c>
      <c r="D1106">
        <v>56</v>
      </c>
      <c r="E1106" t="s">
        <v>2472</v>
      </c>
      <c r="F1106" t="s">
        <v>2473</v>
      </c>
      <c r="G1106" t="s">
        <v>2474</v>
      </c>
      <c r="H1106" t="s">
        <v>2475</v>
      </c>
      <c r="I1106" t="s">
        <v>2476</v>
      </c>
      <c r="J1106" t="s">
        <v>2477</v>
      </c>
      <c r="K1106" t="s">
        <v>212</v>
      </c>
      <c r="L1106" t="str">
        <f t="shared" si="17"/>
        <v>2016</v>
      </c>
    </row>
    <row r="1107" spans="1:12" x14ac:dyDescent="0.25">
      <c r="A1107" t="s">
        <v>1700</v>
      </c>
      <c r="B1107" t="s">
        <v>2982</v>
      </c>
      <c r="C1107" t="s">
        <v>1444</v>
      </c>
      <c r="D1107">
        <v>56</v>
      </c>
      <c r="E1107" t="s">
        <v>1701</v>
      </c>
      <c r="F1107" t="s">
        <v>1702</v>
      </c>
      <c r="G1107" t="s">
        <v>1703</v>
      </c>
      <c r="H1107" t="s">
        <v>1704</v>
      </c>
      <c r="I1107" t="s">
        <v>1705</v>
      </c>
      <c r="K1107" t="s">
        <v>23</v>
      </c>
      <c r="L1107" t="str">
        <f t="shared" si="17"/>
        <v>2016</v>
      </c>
    </row>
    <row r="1108" spans="1:12" x14ac:dyDescent="0.25">
      <c r="A1108" t="s">
        <v>839</v>
      </c>
      <c r="B1108" t="s">
        <v>2982</v>
      </c>
      <c r="C1108" t="s">
        <v>641</v>
      </c>
      <c r="D1108">
        <v>56</v>
      </c>
      <c r="E1108" t="s">
        <v>840</v>
      </c>
      <c r="F1108" t="s">
        <v>841</v>
      </c>
      <c r="G1108" t="s">
        <v>842</v>
      </c>
      <c r="H1108" t="s">
        <v>53</v>
      </c>
      <c r="I1108" t="s">
        <v>843</v>
      </c>
      <c r="K1108" t="s">
        <v>38</v>
      </c>
      <c r="L1108" t="str">
        <f t="shared" si="17"/>
        <v>2017</v>
      </c>
    </row>
    <row r="1109" spans="1:12" x14ac:dyDescent="0.25">
      <c r="A1109" t="s">
        <v>2769</v>
      </c>
      <c r="B1109" t="s">
        <v>457</v>
      </c>
      <c r="C1109" t="s">
        <v>2497</v>
      </c>
      <c r="D1109">
        <v>56</v>
      </c>
      <c r="E1109" t="s">
        <v>2770</v>
      </c>
      <c r="K1109" t="s">
        <v>122</v>
      </c>
      <c r="L1109" t="str">
        <f t="shared" si="17"/>
        <v>2017</v>
      </c>
    </row>
    <row r="1110" spans="1:12" x14ac:dyDescent="0.25">
      <c r="A1110" t="s">
        <v>1782</v>
      </c>
      <c r="B1110" t="s">
        <v>137</v>
      </c>
      <c r="C1110" t="s">
        <v>1727</v>
      </c>
      <c r="D1110">
        <v>56</v>
      </c>
      <c r="K1110" t="s">
        <v>23</v>
      </c>
      <c r="L1110" t="str">
        <f t="shared" si="17"/>
        <v>2017</v>
      </c>
    </row>
    <row r="1111" spans="1:12" x14ac:dyDescent="0.25">
      <c r="A1111" t="s">
        <v>922</v>
      </c>
      <c r="B1111" t="s">
        <v>137</v>
      </c>
      <c r="C1111" t="s">
        <v>866</v>
      </c>
      <c r="D1111">
        <v>56</v>
      </c>
      <c r="H1111" s="4"/>
      <c r="I1111" s="3"/>
      <c r="K1111" t="s">
        <v>212</v>
      </c>
      <c r="L1111" t="str">
        <f t="shared" si="17"/>
        <v>2018</v>
      </c>
    </row>
    <row r="1112" spans="1:12" x14ac:dyDescent="0.25">
      <c r="A1112" t="s">
        <v>2853</v>
      </c>
      <c r="B1112" t="s">
        <v>222</v>
      </c>
      <c r="C1112" t="s">
        <v>2798</v>
      </c>
      <c r="D1112">
        <v>56</v>
      </c>
      <c r="K1112" t="s">
        <v>122</v>
      </c>
      <c r="L1112" t="str">
        <f t="shared" si="17"/>
        <v>2018</v>
      </c>
    </row>
    <row r="1113" spans="1:12" x14ac:dyDescent="0.25">
      <c r="A1113" t="s">
        <v>1843</v>
      </c>
      <c r="B1113" t="s">
        <v>2982</v>
      </c>
      <c r="C1113" t="s">
        <v>1788</v>
      </c>
      <c r="D1113">
        <v>56</v>
      </c>
      <c r="K1113" t="s">
        <v>55</v>
      </c>
      <c r="L1113" t="str">
        <f t="shared" si="17"/>
        <v>2018</v>
      </c>
    </row>
    <row r="1114" spans="1:12" x14ac:dyDescent="0.25">
      <c r="A1114" t="s">
        <v>983</v>
      </c>
      <c r="B1114" t="s">
        <v>65</v>
      </c>
      <c r="C1114" t="s">
        <v>928</v>
      </c>
      <c r="D1114">
        <v>56</v>
      </c>
      <c r="K1114" t="s">
        <v>122</v>
      </c>
      <c r="L1114" t="str">
        <f t="shared" si="17"/>
        <v>2021</v>
      </c>
    </row>
    <row r="1115" spans="1:12" x14ac:dyDescent="0.25">
      <c r="A1115" t="s">
        <v>1044</v>
      </c>
      <c r="B1115" t="s">
        <v>457</v>
      </c>
      <c r="C1115" t="s">
        <v>989</v>
      </c>
      <c r="D1115">
        <v>56</v>
      </c>
      <c r="K1115" t="s">
        <v>122</v>
      </c>
      <c r="L1115" t="str">
        <f t="shared" si="17"/>
        <v>2021</v>
      </c>
    </row>
    <row r="1116" spans="1:12" x14ac:dyDescent="0.25">
      <c r="A1116" t="s">
        <v>2914</v>
      </c>
      <c r="B1116" t="s">
        <v>32</v>
      </c>
      <c r="C1116" t="s">
        <v>2859</v>
      </c>
      <c r="D1116">
        <v>56</v>
      </c>
      <c r="K1116" t="s">
        <v>55</v>
      </c>
      <c r="L1116" t="str">
        <f t="shared" si="17"/>
        <v>2021</v>
      </c>
    </row>
    <row r="1117" spans="1:12" x14ac:dyDescent="0.25">
      <c r="A1117" t="s">
        <v>1904</v>
      </c>
      <c r="B1117" t="s">
        <v>222</v>
      </c>
      <c r="C1117" t="s">
        <v>1849</v>
      </c>
      <c r="D1117">
        <v>56</v>
      </c>
      <c r="K1117" t="s">
        <v>55</v>
      </c>
      <c r="L1117" t="str">
        <f t="shared" si="17"/>
        <v>2021</v>
      </c>
    </row>
    <row r="1118" spans="1:12" x14ac:dyDescent="0.25">
      <c r="A1118" t="s">
        <v>1105</v>
      </c>
      <c r="B1118" t="s">
        <v>25</v>
      </c>
      <c r="C1118" t="s">
        <v>1050</v>
      </c>
      <c r="D1118">
        <v>56</v>
      </c>
      <c r="G1118" s="3"/>
      <c r="H1118" s="3"/>
      <c r="I1118" s="3"/>
      <c r="J1118" s="3"/>
      <c r="K1118" t="s">
        <v>38</v>
      </c>
      <c r="L1118" t="str">
        <f t="shared" si="17"/>
        <v>2022</v>
      </c>
    </row>
    <row r="1119" spans="1:12" x14ac:dyDescent="0.25">
      <c r="A1119" t="s">
        <v>3039</v>
      </c>
      <c r="B1119" t="s">
        <v>2982</v>
      </c>
      <c r="C1119" t="s">
        <v>2984</v>
      </c>
      <c r="D1119">
        <v>56</v>
      </c>
      <c r="K1119" t="s">
        <v>55</v>
      </c>
      <c r="L1119" t="str">
        <f t="shared" si="17"/>
        <v>2022</v>
      </c>
    </row>
    <row r="1120" spans="1:12" x14ac:dyDescent="0.25">
      <c r="A1120" t="s">
        <v>2975</v>
      </c>
      <c r="B1120" t="s">
        <v>17</v>
      </c>
      <c r="C1120" t="s">
        <v>2920</v>
      </c>
      <c r="D1120">
        <v>56</v>
      </c>
      <c r="K1120" t="s">
        <v>55</v>
      </c>
      <c r="L1120" t="str">
        <f t="shared" si="17"/>
        <v>2022</v>
      </c>
    </row>
    <row r="1121" spans="1:12" x14ac:dyDescent="0.25">
      <c r="A1121" t="s">
        <v>1165</v>
      </c>
      <c r="B1121" t="s">
        <v>57</v>
      </c>
      <c r="C1121" t="s">
        <v>2981</v>
      </c>
      <c r="D1121">
        <v>56</v>
      </c>
      <c r="K1121" t="s">
        <v>212</v>
      </c>
      <c r="L1121" t="str">
        <f t="shared" si="17"/>
        <v>2022</v>
      </c>
    </row>
    <row r="1122" spans="1:12" x14ac:dyDescent="0.25">
      <c r="A1122" t="s">
        <v>340</v>
      </c>
      <c r="B1122" t="s">
        <v>222</v>
      </c>
      <c r="C1122" t="s">
        <v>13</v>
      </c>
      <c r="D1122">
        <v>57</v>
      </c>
      <c r="E1122" t="s">
        <v>341</v>
      </c>
      <c r="F1122">
        <v>0</v>
      </c>
      <c r="G1122">
        <v>1</v>
      </c>
      <c r="H1122">
        <v>2</v>
      </c>
      <c r="I1122">
        <v>3</v>
      </c>
      <c r="J1122" t="s">
        <v>342</v>
      </c>
      <c r="K1122" t="s">
        <v>15</v>
      </c>
      <c r="L1122" t="str">
        <f t="shared" si="17"/>
        <v>2015</v>
      </c>
    </row>
    <row r="1123" spans="1:12" x14ac:dyDescent="0.25">
      <c r="A1123" t="s">
        <v>2168</v>
      </c>
      <c r="B1123" t="s">
        <v>147</v>
      </c>
      <c r="C1123" t="s">
        <v>1910</v>
      </c>
      <c r="D1123">
        <v>57</v>
      </c>
      <c r="E1123" t="s">
        <v>2169</v>
      </c>
      <c r="F1123" t="s">
        <v>573</v>
      </c>
      <c r="G1123" t="s">
        <v>574</v>
      </c>
      <c r="H1123" t="s">
        <v>2170</v>
      </c>
      <c r="I1123" t="s">
        <v>76</v>
      </c>
      <c r="K1123" t="s">
        <v>41</v>
      </c>
      <c r="L1123" t="str">
        <f t="shared" si="17"/>
        <v>2015</v>
      </c>
    </row>
    <row r="1124" spans="1:12" x14ac:dyDescent="0.25">
      <c r="A1124" t="s">
        <v>1425</v>
      </c>
      <c r="B1124" t="s">
        <v>49</v>
      </c>
      <c r="C1124" t="s">
        <v>1171</v>
      </c>
      <c r="D1124">
        <v>57</v>
      </c>
      <c r="E1124" t="s">
        <v>1426</v>
      </c>
      <c r="F1124" t="s">
        <v>1427</v>
      </c>
      <c r="G1124" t="s">
        <v>1428</v>
      </c>
      <c r="H1124" t="s">
        <v>1429</v>
      </c>
      <c r="I1124" t="s">
        <v>1430</v>
      </c>
      <c r="K1124" t="s">
        <v>41</v>
      </c>
      <c r="L1124" t="str">
        <f t="shared" si="17"/>
        <v>2015</v>
      </c>
    </row>
    <row r="1125" spans="1:12" x14ac:dyDescent="0.25">
      <c r="A1125" t="s">
        <v>625</v>
      </c>
      <c r="B1125" t="s">
        <v>32</v>
      </c>
      <c r="C1125" t="s">
        <v>365</v>
      </c>
      <c r="D1125">
        <v>57</v>
      </c>
      <c r="E1125" t="s">
        <v>626</v>
      </c>
      <c r="F1125">
        <v>3</v>
      </c>
      <c r="G1125" t="s">
        <v>627</v>
      </c>
      <c r="H1125" t="s">
        <v>628</v>
      </c>
      <c r="I1125" t="s">
        <v>629</v>
      </c>
      <c r="J1125" t="s">
        <v>630</v>
      </c>
      <c r="K1125" t="s">
        <v>15</v>
      </c>
      <c r="L1125" t="str">
        <f t="shared" si="17"/>
        <v>2016</v>
      </c>
    </row>
    <row r="1126" spans="1:12" x14ac:dyDescent="0.25">
      <c r="A1126" t="s">
        <v>2478</v>
      </c>
      <c r="B1126" t="s">
        <v>157</v>
      </c>
      <c r="C1126" t="s">
        <v>2186</v>
      </c>
      <c r="D1126">
        <v>57</v>
      </c>
      <c r="E1126" t="s">
        <v>2479</v>
      </c>
      <c r="F1126" t="s">
        <v>2480</v>
      </c>
      <c r="G1126" t="s">
        <v>2481</v>
      </c>
      <c r="H1126" t="s">
        <v>2482</v>
      </c>
      <c r="I1126" t="s">
        <v>2483</v>
      </c>
      <c r="J1126" t="s">
        <v>2484</v>
      </c>
      <c r="K1126" t="s">
        <v>63</v>
      </c>
      <c r="L1126" t="str">
        <f t="shared" si="17"/>
        <v>2016</v>
      </c>
    </row>
    <row r="1127" spans="1:12" x14ac:dyDescent="0.25">
      <c r="A1127" t="s">
        <v>1706</v>
      </c>
      <c r="B1127" t="s">
        <v>550</v>
      </c>
      <c r="C1127" t="s">
        <v>1444</v>
      </c>
      <c r="D1127">
        <v>57</v>
      </c>
      <c r="E1127" t="s">
        <v>1707</v>
      </c>
      <c r="F1127">
        <v>9</v>
      </c>
      <c r="G1127" t="s">
        <v>1708</v>
      </c>
      <c r="H1127" t="s">
        <v>1709</v>
      </c>
      <c r="I1127" t="s">
        <v>1710</v>
      </c>
      <c r="K1127" t="s">
        <v>47</v>
      </c>
      <c r="L1127" t="str">
        <f t="shared" si="17"/>
        <v>2016</v>
      </c>
    </row>
    <row r="1128" spans="1:12" x14ac:dyDescent="0.25">
      <c r="A1128" t="s">
        <v>844</v>
      </c>
      <c r="B1128" t="s">
        <v>157</v>
      </c>
      <c r="C1128" t="s">
        <v>641</v>
      </c>
      <c r="D1128">
        <v>57</v>
      </c>
      <c r="E1128" t="s">
        <v>845</v>
      </c>
      <c r="F1128" t="s">
        <v>335</v>
      </c>
      <c r="G1128" t="s">
        <v>846</v>
      </c>
      <c r="H1128" t="s">
        <v>847</v>
      </c>
      <c r="I1128" t="s">
        <v>848</v>
      </c>
      <c r="K1128" t="s">
        <v>15</v>
      </c>
      <c r="L1128" t="str">
        <f t="shared" si="17"/>
        <v>2017</v>
      </c>
    </row>
    <row r="1129" spans="1:12" x14ac:dyDescent="0.25">
      <c r="A1129" t="s">
        <v>2771</v>
      </c>
      <c r="B1129" t="s">
        <v>17</v>
      </c>
      <c r="C1129" t="s">
        <v>2497</v>
      </c>
      <c r="D1129">
        <v>57</v>
      </c>
      <c r="E1129" t="s">
        <v>2772</v>
      </c>
      <c r="F1129" t="s">
        <v>2773</v>
      </c>
      <c r="G1129" t="s">
        <v>2774</v>
      </c>
      <c r="H1129" t="s">
        <v>2235</v>
      </c>
      <c r="I1129" t="s">
        <v>2775</v>
      </c>
      <c r="J1129" t="s">
        <v>2314</v>
      </c>
      <c r="K1129" t="s">
        <v>41</v>
      </c>
      <c r="L1129" t="str">
        <f t="shared" si="17"/>
        <v>2017</v>
      </c>
    </row>
    <row r="1130" spans="1:12" x14ac:dyDescent="0.25">
      <c r="A1130" t="s">
        <v>1783</v>
      </c>
      <c r="B1130" t="s">
        <v>172</v>
      </c>
      <c r="C1130" t="s">
        <v>1727</v>
      </c>
      <c r="D1130">
        <v>57</v>
      </c>
      <c r="K1130" t="s">
        <v>41</v>
      </c>
      <c r="L1130" t="str">
        <f t="shared" si="17"/>
        <v>2017</v>
      </c>
    </row>
    <row r="1131" spans="1:12" x14ac:dyDescent="0.25">
      <c r="A1131" t="s">
        <v>923</v>
      </c>
      <c r="B1131" t="s">
        <v>157</v>
      </c>
      <c r="C1131" t="s">
        <v>866</v>
      </c>
      <c r="D1131">
        <v>57</v>
      </c>
      <c r="K1131" t="s">
        <v>41</v>
      </c>
      <c r="L1131" t="str">
        <f t="shared" si="17"/>
        <v>2018</v>
      </c>
    </row>
    <row r="1132" spans="1:12" x14ac:dyDescent="0.25">
      <c r="A1132" t="s">
        <v>2854</v>
      </c>
      <c r="B1132" t="s">
        <v>239</v>
      </c>
      <c r="C1132" t="s">
        <v>2798</v>
      </c>
      <c r="D1132">
        <v>57</v>
      </c>
      <c r="K1132" t="s">
        <v>15</v>
      </c>
      <c r="L1132" t="str">
        <f t="shared" si="17"/>
        <v>2018</v>
      </c>
    </row>
    <row r="1133" spans="1:12" x14ac:dyDescent="0.25">
      <c r="A1133" t="s">
        <v>1844</v>
      </c>
      <c r="B1133" t="s">
        <v>239</v>
      </c>
      <c r="C1133" t="s">
        <v>1788</v>
      </c>
      <c r="D1133">
        <v>57</v>
      </c>
      <c r="K1133" t="s">
        <v>103</v>
      </c>
      <c r="L1133" t="str">
        <f t="shared" si="17"/>
        <v>2018</v>
      </c>
    </row>
    <row r="1134" spans="1:12" x14ac:dyDescent="0.25">
      <c r="A1134" t="s">
        <v>984</v>
      </c>
      <c r="B1134" t="s">
        <v>17</v>
      </c>
      <c r="C1134" t="s">
        <v>928</v>
      </c>
      <c r="D1134">
        <v>57</v>
      </c>
      <c r="K1134" t="s">
        <v>41</v>
      </c>
      <c r="L1134" t="str">
        <f t="shared" si="17"/>
        <v>2021</v>
      </c>
    </row>
    <row r="1135" spans="1:12" x14ac:dyDescent="0.25">
      <c r="A1135" t="s">
        <v>1045</v>
      </c>
      <c r="B1135" t="s">
        <v>285</v>
      </c>
      <c r="C1135" t="s">
        <v>989</v>
      </c>
      <c r="D1135">
        <v>57</v>
      </c>
      <c r="K1135" t="s">
        <v>47</v>
      </c>
      <c r="L1135" t="str">
        <f t="shared" si="17"/>
        <v>2021</v>
      </c>
    </row>
    <row r="1136" spans="1:12" x14ac:dyDescent="0.25">
      <c r="A1136" t="s">
        <v>2915</v>
      </c>
      <c r="B1136" t="s">
        <v>2980</v>
      </c>
      <c r="C1136" t="s">
        <v>2859</v>
      </c>
      <c r="D1136">
        <v>57</v>
      </c>
      <c r="K1136" t="s">
        <v>63</v>
      </c>
      <c r="L1136" t="str">
        <f t="shared" si="17"/>
        <v>2021</v>
      </c>
    </row>
    <row r="1137" spans="1:12" x14ac:dyDescent="0.25">
      <c r="A1137" t="s">
        <v>1905</v>
      </c>
      <c r="B1137" t="s">
        <v>239</v>
      </c>
      <c r="C1137" t="s">
        <v>1849</v>
      </c>
      <c r="D1137">
        <v>57</v>
      </c>
      <c r="K1137" t="s">
        <v>63</v>
      </c>
      <c r="L1137" t="str">
        <f t="shared" si="17"/>
        <v>2021</v>
      </c>
    </row>
    <row r="1138" spans="1:12" x14ac:dyDescent="0.25">
      <c r="A1138" t="s">
        <v>1106</v>
      </c>
      <c r="B1138" t="s">
        <v>43</v>
      </c>
      <c r="C1138" t="s">
        <v>1050</v>
      </c>
      <c r="D1138">
        <v>57</v>
      </c>
      <c r="K1138" t="s">
        <v>63</v>
      </c>
      <c r="L1138" t="str">
        <f t="shared" si="17"/>
        <v>2022</v>
      </c>
    </row>
    <row r="1139" spans="1:12" x14ac:dyDescent="0.25">
      <c r="A1139" t="s">
        <v>3040</v>
      </c>
      <c r="B1139" t="s">
        <v>25</v>
      </c>
      <c r="C1139" t="s">
        <v>2984</v>
      </c>
      <c r="D1139">
        <v>57</v>
      </c>
      <c r="K1139" t="s">
        <v>63</v>
      </c>
      <c r="L1139" t="str">
        <f t="shared" si="17"/>
        <v>2022</v>
      </c>
    </row>
    <row r="1140" spans="1:12" x14ac:dyDescent="0.25">
      <c r="A1140" t="s">
        <v>2976</v>
      </c>
      <c r="B1140" t="s">
        <v>25</v>
      </c>
      <c r="C1140" t="s">
        <v>2920</v>
      </c>
      <c r="D1140">
        <v>57</v>
      </c>
      <c r="K1140" t="s">
        <v>63</v>
      </c>
      <c r="L1140" t="str">
        <f t="shared" si="17"/>
        <v>2022</v>
      </c>
    </row>
    <row r="1141" spans="1:12" x14ac:dyDescent="0.25">
      <c r="A1141" t="s">
        <v>1166</v>
      </c>
      <c r="B1141" t="s">
        <v>25</v>
      </c>
      <c r="C1141" t="s">
        <v>2981</v>
      </c>
      <c r="D1141">
        <v>57</v>
      </c>
      <c r="K1141" t="s">
        <v>47</v>
      </c>
      <c r="L1141" t="str">
        <f t="shared" si="17"/>
        <v>2022</v>
      </c>
    </row>
    <row r="1142" spans="1:12" x14ac:dyDescent="0.25">
      <c r="A1142" t="s">
        <v>343</v>
      </c>
      <c r="B1142" t="s">
        <v>307</v>
      </c>
      <c r="C1142" t="s">
        <v>13</v>
      </c>
      <c r="D1142">
        <v>58</v>
      </c>
      <c r="E1142" t="s">
        <v>344</v>
      </c>
      <c r="F1142" t="s">
        <v>345</v>
      </c>
      <c r="G1142" t="s">
        <v>346</v>
      </c>
      <c r="H1142" t="s">
        <v>347</v>
      </c>
      <c r="I1142" t="s">
        <v>348</v>
      </c>
      <c r="J1142" t="s">
        <v>349</v>
      </c>
      <c r="K1142" t="s">
        <v>212</v>
      </c>
      <c r="L1142" t="str">
        <f t="shared" si="17"/>
        <v>2015</v>
      </c>
    </row>
    <row r="1143" spans="1:12" x14ac:dyDescent="0.25">
      <c r="A1143" t="s">
        <v>2171</v>
      </c>
      <c r="B1143" t="s">
        <v>182</v>
      </c>
      <c r="C1143" t="s">
        <v>1910</v>
      </c>
      <c r="D1143">
        <v>58</v>
      </c>
      <c r="E1143" t="s">
        <v>2172</v>
      </c>
      <c r="F1143" t="s">
        <v>2173</v>
      </c>
      <c r="G1143" t="s">
        <v>2174</v>
      </c>
      <c r="H1143" t="s">
        <v>2175</v>
      </c>
      <c r="I1143" t="s">
        <v>2176</v>
      </c>
      <c r="K1143" t="s">
        <v>212</v>
      </c>
      <c r="L1143" t="str">
        <f t="shared" si="17"/>
        <v>2015</v>
      </c>
    </row>
    <row r="1144" spans="1:12" x14ac:dyDescent="0.25">
      <c r="A1144" t="s">
        <v>1431</v>
      </c>
      <c r="B1144" t="s">
        <v>43</v>
      </c>
      <c r="C1144" t="s">
        <v>1171</v>
      </c>
      <c r="D1144">
        <v>58</v>
      </c>
      <c r="E1144" t="s">
        <v>1432</v>
      </c>
      <c r="F1144">
        <v>14</v>
      </c>
      <c r="G1144">
        <v>60</v>
      </c>
      <c r="H1144">
        <v>72</v>
      </c>
      <c r="I1144">
        <v>84</v>
      </c>
      <c r="K1144" t="s">
        <v>122</v>
      </c>
      <c r="L1144" t="str">
        <f t="shared" si="17"/>
        <v>2015</v>
      </c>
    </row>
    <row r="1145" spans="1:12" x14ac:dyDescent="0.25">
      <c r="A1145" t="s">
        <v>631</v>
      </c>
      <c r="B1145" t="s">
        <v>222</v>
      </c>
      <c r="C1145" t="s">
        <v>365</v>
      </c>
      <c r="D1145">
        <v>58</v>
      </c>
      <c r="E1145" t="s">
        <v>632</v>
      </c>
      <c r="F1145">
        <v>9</v>
      </c>
      <c r="G1145">
        <v>12</v>
      </c>
      <c r="H1145">
        <v>18</v>
      </c>
      <c r="I1145">
        <v>27</v>
      </c>
      <c r="K1145" t="s">
        <v>122</v>
      </c>
      <c r="L1145" t="str">
        <f t="shared" si="17"/>
        <v>2016</v>
      </c>
    </row>
    <row r="1146" spans="1:12" x14ac:dyDescent="0.25">
      <c r="A1146" t="s">
        <v>2485</v>
      </c>
      <c r="B1146" t="s">
        <v>85</v>
      </c>
      <c r="C1146" t="s">
        <v>2186</v>
      </c>
      <c r="D1146">
        <v>58</v>
      </c>
      <c r="E1146" t="s">
        <v>2486</v>
      </c>
      <c r="F1146">
        <v>31</v>
      </c>
      <c r="G1146" t="s">
        <v>2487</v>
      </c>
      <c r="H1146">
        <v>37</v>
      </c>
      <c r="I1146">
        <v>38</v>
      </c>
      <c r="J1146" t="s">
        <v>2488</v>
      </c>
      <c r="K1146" t="s">
        <v>23</v>
      </c>
      <c r="L1146" t="str">
        <f t="shared" si="17"/>
        <v>2016</v>
      </c>
    </row>
    <row r="1147" spans="1:12" x14ac:dyDescent="0.25">
      <c r="A1147" t="s">
        <v>1711</v>
      </c>
      <c r="B1147" t="s">
        <v>12</v>
      </c>
      <c r="C1147" t="s">
        <v>1444</v>
      </c>
      <c r="D1147">
        <v>58</v>
      </c>
      <c r="E1147" t="s">
        <v>1712</v>
      </c>
      <c r="F1147" t="e">
        <v>#NAME?</v>
      </c>
      <c r="G1147" t="s">
        <v>122</v>
      </c>
      <c r="H1147" t="e">
        <v>#NAME?</v>
      </c>
      <c r="I1147" t="s">
        <v>1713</v>
      </c>
      <c r="K1147" t="s">
        <v>212</v>
      </c>
      <c r="L1147" t="str">
        <f t="shared" si="17"/>
        <v>2016</v>
      </c>
    </row>
    <row r="1148" spans="1:12" x14ac:dyDescent="0.25">
      <c r="A1148" t="s">
        <v>849</v>
      </c>
      <c r="B1148" t="s">
        <v>550</v>
      </c>
      <c r="C1148" t="s">
        <v>641</v>
      </c>
      <c r="D1148">
        <v>58</v>
      </c>
      <c r="E1148" t="s">
        <v>850</v>
      </c>
      <c r="F1148" t="s">
        <v>851</v>
      </c>
      <c r="G1148" t="s">
        <v>852</v>
      </c>
      <c r="H1148" t="s">
        <v>853</v>
      </c>
      <c r="I1148" t="s">
        <v>605</v>
      </c>
      <c r="K1148" t="s">
        <v>212</v>
      </c>
      <c r="L1148" t="str">
        <f t="shared" si="17"/>
        <v>2017</v>
      </c>
    </row>
    <row r="1149" spans="1:12" x14ac:dyDescent="0.25">
      <c r="A1149" t="s">
        <v>2776</v>
      </c>
      <c r="B1149" t="s">
        <v>32</v>
      </c>
      <c r="C1149" t="s">
        <v>2497</v>
      </c>
      <c r="D1149">
        <v>58</v>
      </c>
      <c r="E1149" t="s">
        <v>2777</v>
      </c>
      <c r="F1149" t="s">
        <v>2778</v>
      </c>
      <c r="G1149" t="s">
        <v>2779</v>
      </c>
      <c r="H1149" t="s">
        <v>2780</v>
      </c>
      <c r="I1149" t="s">
        <v>2781</v>
      </c>
      <c r="J1149" t="s">
        <v>2782</v>
      </c>
      <c r="K1149" t="s">
        <v>212</v>
      </c>
      <c r="L1149" t="str">
        <f t="shared" si="17"/>
        <v>2017</v>
      </c>
    </row>
    <row r="1150" spans="1:12" x14ac:dyDescent="0.25">
      <c r="A1150" t="s">
        <v>1784</v>
      </c>
      <c r="B1150" t="s">
        <v>182</v>
      </c>
      <c r="C1150" t="s">
        <v>1727</v>
      </c>
      <c r="D1150">
        <v>58</v>
      </c>
      <c r="K1150" t="s">
        <v>55</v>
      </c>
      <c r="L1150" t="str">
        <f t="shared" si="17"/>
        <v>2017</v>
      </c>
    </row>
    <row r="1151" spans="1:12" x14ac:dyDescent="0.25">
      <c r="A1151" t="s">
        <v>924</v>
      </c>
      <c r="B1151" t="s">
        <v>25</v>
      </c>
      <c r="C1151" t="s">
        <v>866</v>
      </c>
      <c r="D1151">
        <v>58</v>
      </c>
      <c r="K1151" t="s">
        <v>212</v>
      </c>
      <c r="L1151" t="str">
        <f t="shared" si="17"/>
        <v>2018</v>
      </c>
    </row>
    <row r="1152" spans="1:12" x14ac:dyDescent="0.25">
      <c r="A1152" t="s">
        <v>2855</v>
      </c>
      <c r="B1152" t="s">
        <v>2982</v>
      </c>
      <c r="C1152" t="s">
        <v>2798</v>
      </c>
      <c r="D1152">
        <v>58</v>
      </c>
      <c r="K1152" t="s">
        <v>212</v>
      </c>
      <c r="L1152" t="str">
        <f t="shared" si="17"/>
        <v>2018</v>
      </c>
    </row>
    <row r="1153" spans="1:12" x14ac:dyDescent="0.25">
      <c r="A1153" t="s">
        <v>1845</v>
      </c>
      <c r="B1153" t="s">
        <v>2982</v>
      </c>
      <c r="C1153" t="s">
        <v>1788</v>
      </c>
      <c r="D1153">
        <v>58</v>
      </c>
      <c r="K1153" t="s">
        <v>122</v>
      </c>
      <c r="L1153" t="str">
        <f t="shared" si="17"/>
        <v>2018</v>
      </c>
    </row>
    <row r="1154" spans="1:12" x14ac:dyDescent="0.25">
      <c r="A1154" t="s">
        <v>985</v>
      </c>
      <c r="B1154" t="s">
        <v>137</v>
      </c>
      <c r="C1154" t="s">
        <v>928</v>
      </c>
      <c r="D1154">
        <v>58</v>
      </c>
      <c r="K1154" t="s">
        <v>38</v>
      </c>
      <c r="L1154" t="str">
        <f t="shared" si="17"/>
        <v>2021</v>
      </c>
    </row>
    <row r="1155" spans="1:12" x14ac:dyDescent="0.25">
      <c r="A1155" t="s">
        <v>1046</v>
      </c>
      <c r="B1155" t="s">
        <v>307</v>
      </c>
      <c r="C1155" t="s">
        <v>989</v>
      </c>
      <c r="D1155">
        <v>58</v>
      </c>
      <c r="K1155" t="s">
        <v>122</v>
      </c>
      <c r="L1155" t="str">
        <f t="shared" ref="L1155:L1201" si="18">IF(LEFT(A1155,4)="June",MID(A1155,6,4),MID(A1155,5,4))</f>
        <v>2021</v>
      </c>
    </row>
    <row r="1156" spans="1:12" x14ac:dyDescent="0.25">
      <c r="A1156" t="s">
        <v>2916</v>
      </c>
      <c r="B1156" t="s">
        <v>899</v>
      </c>
      <c r="C1156" t="s">
        <v>2859</v>
      </c>
      <c r="D1156">
        <v>58</v>
      </c>
      <c r="K1156" t="s">
        <v>38</v>
      </c>
      <c r="L1156" t="str">
        <f t="shared" si="18"/>
        <v>2021</v>
      </c>
    </row>
    <row r="1157" spans="1:12" x14ac:dyDescent="0.25">
      <c r="A1157" t="s">
        <v>1906</v>
      </c>
      <c r="B1157" t="s">
        <v>307</v>
      </c>
      <c r="C1157" t="s">
        <v>1849</v>
      </c>
      <c r="D1157">
        <v>58</v>
      </c>
      <c r="K1157" t="s">
        <v>122</v>
      </c>
      <c r="L1157" t="str">
        <f t="shared" si="18"/>
        <v>2021</v>
      </c>
    </row>
    <row r="1158" spans="1:12" x14ac:dyDescent="0.25">
      <c r="A1158" t="s">
        <v>1107</v>
      </c>
      <c r="B1158" t="s">
        <v>2980</v>
      </c>
      <c r="C1158" t="s">
        <v>1050</v>
      </c>
      <c r="D1158">
        <v>58</v>
      </c>
      <c r="K1158" t="s">
        <v>23</v>
      </c>
      <c r="L1158" t="str">
        <f t="shared" si="18"/>
        <v>2022</v>
      </c>
    </row>
    <row r="1159" spans="1:12" x14ac:dyDescent="0.25">
      <c r="A1159" t="s">
        <v>3041</v>
      </c>
      <c r="B1159" t="s">
        <v>65</v>
      </c>
      <c r="C1159" t="s">
        <v>2984</v>
      </c>
      <c r="D1159">
        <v>58</v>
      </c>
      <c r="K1159" t="s">
        <v>122</v>
      </c>
      <c r="L1159" t="str">
        <f t="shared" si="18"/>
        <v>2022</v>
      </c>
    </row>
    <row r="1160" spans="1:12" x14ac:dyDescent="0.25">
      <c r="A1160" t="s">
        <v>2977</v>
      </c>
      <c r="B1160" t="s">
        <v>222</v>
      </c>
      <c r="C1160" t="s">
        <v>2920</v>
      </c>
      <c r="D1160">
        <v>58</v>
      </c>
      <c r="K1160" t="s">
        <v>23</v>
      </c>
      <c r="L1160" t="str">
        <f t="shared" si="18"/>
        <v>2022</v>
      </c>
    </row>
    <row r="1161" spans="1:12" x14ac:dyDescent="0.25">
      <c r="A1161" t="s">
        <v>1167</v>
      </c>
      <c r="B1161" t="s">
        <v>899</v>
      </c>
      <c r="C1161" t="s">
        <v>2981</v>
      </c>
      <c r="D1161">
        <v>58</v>
      </c>
      <c r="K1161" t="s">
        <v>23</v>
      </c>
      <c r="L1161" t="str">
        <f t="shared" si="18"/>
        <v>2022</v>
      </c>
    </row>
    <row r="1162" spans="1:12" x14ac:dyDescent="0.25">
      <c r="A1162" t="s">
        <v>350</v>
      </c>
      <c r="B1162" t="s">
        <v>307</v>
      </c>
      <c r="C1162" t="s">
        <v>13</v>
      </c>
      <c r="D1162">
        <v>59</v>
      </c>
      <c r="E1162" t="s">
        <v>351</v>
      </c>
      <c r="F1162" t="s">
        <v>352</v>
      </c>
      <c r="G1162" t="s">
        <v>353</v>
      </c>
      <c r="H1162" t="s">
        <v>354</v>
      </c>
      <c r="I1162" t="s">
        <v>355</v>
      </c>
      <c r="J1162" t="s">
        <v>356</v>
      </c>
      <c r="K1162" t="s">
        <v>41</v>
      </c>
      <c r="L1162" t="str">
        <f t="shared" si="18"/>
        <v>2015</v>
      </c>
    </row>
    <row r="1163" spans="1:12" x14ac:dyDescent="0.25">
      <c r="A1163" t="s">
        <v>2177</v>
      </c>
      <c r="B1163" t="s">
        <v>285</v>
      </c>
      <c r="C1163" t="s">
        <v>1910</v>
      </c>
      <c r="D1163">
        <v>59</v>
      </c>
      <c r="E1163" t="s">
        <v>2178</v>
      </c>
      <c r="F1163" t="s">
        <v>2179</v>
      </c>
      <c r="G1163" t="s">
        <v>2180</v>
      </c>
      <c r="H1163" t="s">
        <v>2181</v>
      </c>
      <c r="I1163" t="s">
        <v>2182</v>
      </c>
      <c r="K1163" t="s">
        <v>47</v>
      </c>
      <c r="L1163" t="str">
        <f t="shared" si="18"/>
        <v>2015</v>
      </c>
    </row>
    <row r="1164" spans="1:12" x14ac:dyDescent="0.25">
      <c r="A1164" t="s">
        <v>1433</v>
      </c>
      <c r="B1164" t="s">
        <v>239</v>
      </c>
      <c r="C1164" t="s">
        <v>1171</v>
      </c>
      <c r="D1164">
        <v>59</v>
      </c>
      <c r="E1164" t="s">
        <v>1434</v>
      </c>
      <c r="F1164" t="s">
        <v>1435</v>
      </c>
      <c r="G1164" t="s">
        <v>1436</v>
      </c>
      <c r="H1164">
        <v>12785</v>
      </c>
      <c r="I1164">
        <v>44964</v>
      </c>
      <c r="K1164" t="s">
        <v>41</v>
      </c>
      <c r="L1164" t="str">
        <f t="shared" si="18"/>
        <v>2015</v>
      </c>
    </row>
    <row r="1165" spans="1:12" x14ac:dyDescent="0.25">
      <c r="A1165" t="s">
        <v>633</v>
      </c>
      <c r="B1165" t="s">
        <v>78</v>
      </c>
      <c r="C1165" t="s">
        <v>365</v>
      </c>
      <c r="D1165">
        <v>59</v>
      </c>
      <c r="E1165" t="s">
        <v>634</v>
      </c>
      <c r="F1165" t="s">
        <v>635</v>
      </c>
      <c r="G1165" t="s">
        <v>636</v>
      </c>
      <c r="H1165" t="s">
        <v>637</v>
      </c>
      <c r="I1165" t="s">
        <v>76</v>
      </c>
      <c r="K1165" t="s">
        <v>47</v>
      </c>
      <c r="L1165" t="str">
        <f t="shared" si="18"/>
        <v>2016</v>
      </c>
    </row>
    <row r="1166" spans="1:12" x14ac:dyDescent="0.25">
      <c r="A1166" t="s">
        <v>2489</v>
      </c>
      <c r="B1166" t="s">
        <v>2982</v>
      </c>
      <c r="C1166" t="s">
        <v>2186</v>
      </c>
      <c r="D1166">
        <v>59</v>
      </c>
      <c r="E1166" t="s">
        <v>2490</v>
      </c>
      <c r="F1166" t="s">
        <v>2491</v>
      </c>
      <c r="G1166">
        <v>44946</v>
      </c>
      <c r="H1166">
        <v>44995</v>
      </c>
      <c r="I1166">
        <v>45127</v>
      </c>
      <c r="J1166">
        <v>44990</v>
      </c>
      <c r="K1166" t="s">
        <v>47</v>
      </c>
      <c r="L1166" t="str">
        <f t="shared" si="18"/>
        <v>2016</v>
      </c>
    </row>
    <row r="1167" spans="1:12" x14ac:dyDescent="0.25">
      <c r="A1167" t="s">
        <v>1714</v>
      </c>
      <c r="B1167" t="s">
        <v>65</v>
      </c>
      <c r="C1167" t="s">
        <v>1444</v>
      </c>
      <c r="D1167">
        <v>59</v>
      </c>
      <c r="E1167" t="s">
        <v>1715</v>
      </c>
      <c r="F1167" t="s">
        <v>1716</v>
      </c>
      <c r="G1167" t="s">
        <v>1717</v>
      </c>
      <c r="H1167" t="s">
        <v>1718</v>
      </c>
      <c r="I1167" t="s">
        <v>1719</v>
      </c>
      <c r="K1167" t="s">
        <v>41</v>
      </c>
      <c r="L1167" t="str">
        <f t="shared" si="18"/>
        <v>2016</v>
      </c>
    </row>
    <row r="1168" spans="1:12" x14ac:dyDescent="0.25">
      <c r="A1168" t="s">
        <v>854</v>
      </c>
      <c r="B1168" t="s">
        <v>307</v>
      </c>
      <c r="C1168" t="s">
        <v>641</v>
      </c>
      <c r="D1168">
        <v>59</v>
      </c>
      <c r="E1168" t="s">
        <v>855</v>
      </c>
      <c r="F1168" t="s">
        <v>856</v>
      </c>
      <c r="G1168" t="s">
        <v>857</v>
      </c>
      <c r="H1168" t="s">
        <v>858</v>
      </c>
      <c r="I1168" t="s">
        <v>859</v>
      </c>
      <c r="K1168" t="s">
        <v>41</v>
      </c>
      <c r="L1168" t="str">
        <f t="shared" si="18"/>
        <v>2017</v>
      </c>
    </row>
    <row r="1169" spans="1:12" x14ac:dyDescent="0.25">
      <c r="A1169" t="s">
        <v>2783</v>
      </c>
      <c r="B1169" t="s">
        <v>285</v>
      </c>
      <c r="C1169" t="s">
        <v>2497</v>
      </c>
      <c r="D1169">
        <v>59</v>
      </c>
      <c r="E1169" t="s">
        <v>2784</v>
      </c>
      <c r="F1169" t="s">
        <v>2785</v>
      </c>
      <c r="G1169" t="s">
        <v>2786</v>
      </c>
      <c r="H1169" t="s">
        <v>2787</v>
      </c>
      <c r="I1169" t="s">
        <v>2788</v>
      </c>
      <c r="J1169" t="s">
        <v>2789</v>
      </c>
      <c r="K1169" t="s">
        <v>47</v>
      </c>
      <c r="L1169" t="str">
        <f t="shared" si="18"/>
        <v>2017</v>
      </c>
    </row>
    <row r="1170" spans="1:12" x14ac:dyDescent="0.25">
      <c r="A1170" t="s">
        <v>1785</v>
      </c>
      <c r="B1170" t="s">
        <v>239</v>
      </c>
      <c r="C1170" t="s">
        <v>1727</v>
      </c>
      <c r="D1170">
        <v>59</v>
      </c>
      <c r="K1170" t="s">
        <v>47</v>
      </c>
      <c r="L1170" t="str">
        <f t="shared" si="18"/>
        <v>2017</v>
      </c>
    </row>
    <row r="1171" spans="1:12" x14ac:dyDescent="0.25">
      <c r="A1171" t="s">
        <v>925</v>
      </c>
      <c r="B1171" t="s">
        <v>172</v>
      </c>
      <c r="C1171" t="s">
        <v>866</v>
      </c>
      <c r="D1171">
        <v>59</v>
      </c>
      <c r="K1171" t="s">
        <v>63</v>
      </c>
      <c r="L1171" t="str">
        <f t="shared" si="18"/>
        <v>2018</v>
      </c>
    </row>
    <row r="1172" spans="1:12" x14ac:dyDescent="0.25">
      <c r="A1172" t="s">
        <v>2856</v>
      </c>
      <c r="B1172" t="s">
        <v>307</v>
      </c>
      <c r="C1172" t="s">
        <v>2798</v>
      </c>
      <c r="D1172">
        <v>59</v>
      </c>
      <c r="K1172" t="s">
        <v>47</v>
      </c>
      <c r="L1172" t="str">
        <f t="shared" si="18"/>
        <v>2018</v>
      </c>
    </row>
    <row r="1173" spans="1:12" x14ac:dyDescent="0.25">
      <c r="A1173" t="s">
        <v>1846</v>
      </c>
      <c r="B1173" t="s">
        <v>307</v>
      </c>
      <c r="C1173" t="s">
        <v>1788</v>
      </c>
      <c r="D1173">
        <v>59</v>
      </c>
      <c r="K1173" t="s">
        <v>41</v>
      </c>
      <c r="L1173" t="str">
        <f t="shared" si="18"/>
        <v>2018</v>
      </c>
    </row>
    <row r="1174" spans="1:12" x14ac:dyDescent="0.25">
      <c r="A1174" t="s">
        <v>986</v>
      </c>
      <c r="B1174" t="s">
        <v>182</v>
      </c>
      <c r="C1174" t="s">
        <v>928</v>
      </c>
      <c r="D1174">
        <v>59</v>
      </c>
      <c r="K1174" t="s">
        <v>47</v>
      </c>
      <c r="L1174" t="str">
        <f t="shared" si="18"/>
        <v>2021</v>
      </c>
    </row>
    <row r="1175" spans="1:12" x14ac:dyDescent="0.25">
      <c r="A1175" t="s">
        <v>1047</v>
      </c>
      <c r="B1175" t="s">
        <v>307</v>
      </c>
      <c r="C1175" t="s">
        <v>989</v>
      </c>
      <c r="D1175">
        <v>59</v>
      </c>
      <c r="K1175" t="s">
        <v>15</v>
      </c>
      <c r="L1175" t="str">
        <f t="shared" si="18"/>
        <v>2021</v>
      </c>
    </row>
    <row r="1176" spans="1:12" x14ac:dyDescent="0.25">
      <c r="A1176" t="s">
        <v>2917</v>
      </c>
      <c r="B1176" t="s">
        <v>2982</v>
      </c>
      <c r="C1176" t="s">
        <v>2859</v>
      </c>
      <c r="D1176">
        <v>59</v>
      </c>
      <c r="K1176" t="s">
        <v>41</v>
      </c>
      <c r="L1176" t="str">
        <f t="shared" si="18"/>
        <v>2021</v>
      </c>
    </row>
    <row r="1177" spans="1:12" x14ac:dyDescent="0.25">
      <c r="A1177" t="s">
        <v>1907</v>
      </c>
      <c r="B1177" t="s">
        <v>137</v>
      </c>
      <c r="C1177" t="s">
        <v>1849</v>
      </c>
      <c r="D1177">
        <v>59</v>
      </c>
      <c r="K1177" t="s">
        <v>41</v>
      </c>
      <c r="L1177" t="str">
        <f t="shared" si="18"/>
        <v>2021</v>
      </c>
    </row>
    <row r="1178" spans="1:12" x14ac:dyDescent="0.25">
      <c r="A1178" t="s">
        <v>1108</v>
      </c>
      <c r="B1178" t="s">
        <v>307</v>
      </c>
      <c r="C1178" t="s">
        <v>1050</v>
      </c>
      <c r="D1178">
        <v>59</v>
      </c>
      <c r="K1178" t="s">
        <v>63</v>
      </c>
      <c r="L1178" t="str">
        <f t="shared" si="18"/>
        <v>2022</v>
      </c>
    </row>
    <row r="1179" spans="1:12" x14ac:dyDescent="0.25">
      <c r="A1179" t="s">
        <v>3042</v>
      </c>
      <c r="B1179" t="s">
        <v>32</v>
      </c>
      <c r="C1179" t="s">
        <v>2984</v>
      </c>
      <c r="D1179">
        <v>59</v>
      </c>
      <c r="K1179" t="s">
        <v>47</v>
      </c>
      <c r="L1179" t="str">
        <f t="shared" si="18"/>
        <v>2022</v>
      </c>
    </row>
    <row r="1180" spans="1:12" x14ac:dyDescent="0.25">
      <c r="A1180" t="s">
        <v>2978</v>
      </c>
      <c r="B1180" t="s">
        <v>2982</v>
      </c>
      <c r="C1180" t="s">
        <v>2920</v>
      </c>
      <c r="D1180">
        <v>59</v>
      </c>
      <c r="K1180" t="s">
        <v>47</v>
      </c>
      <c r="L1180" t="str">
        <f t="shared" si="18"/>
        <v>2022</v>
      </c>
    </row>
    <row r="1181" spans="1:12" x14ac:dyDescent="0.25">
      <c r="A1181" t="s">
        <v>1168</v>
      </c>
      <c r="B1181" t="s">
        <v>25</v>
      </c>
      <c r="C1181" t="s">
        <v>2981</v>
      </c>
      <c r="D1181">
        <v>59</v>
      </c>
      <c r="K1181" t="s">
        <v>103</v>
      </c>
      <c r="L1181" t="str">
        <f t="shared" si="18"/>
        <v>2022</v>
      </c>
    </row>
    <row r="1182" spans="1:12" x14ac:dyDescent="0.25">
      <c r="A1182" t="s">
        <v>357</v>
      </c>
      <c r="B1182" t="s">
        <v>285</v>
      </c>
      <c r="C1182" t="s">
        <v>13</v>
      </c>
      <c r="D1182">
        <v>60</v>
      </c>
      <c r="E1182" t="s">
        <v>358</v>
      </c>
      <c r="F1182" t="s">
        <v>359</v>
      </c>
      <c r="G1182" t="s">
        <v>360</v>
      </c>
      <c r="H1182" t="s">
        <v>361</v>
      </c>
      <c r="I1182" t="s">
        <v>362</v>
      </c>
      <c r="J1182" t="s">
        <v>363</v>
      </c>
      <c r="K1182" t="s">
        <v>122</v>
      </c>
      <c r="L1182" t="str">
        <f t="shared" si="18"/>
        <v>2015</v>
      </c>
    </row>
    <row r="1183" spans="1:12" x14ac:dyDescent="0.25">
      <c r="A1183" t="s">
        <v>2183</v>
      </c>
      <c r="B1183" t="s">
        <v>17</v>
      </c>
      <c r="C1183" t="s">
        <v>1910</v>
      </c>
      <c r="D1183">
        <v>60</v>
      </c>
      <c r="E1183" t="s">
        <v>2184</v>
      </c>
      <c r="F1183" t="s">
        <v>397</v>
      </c>
      <c r="G1183" t="s">
        <v>398</v>
      </c>
      <c r="H1183" t="s">
        <v>399</v>
      </c>
      <c r="I1183" t="s">
        <v>400</v>
      </c>
      <c r="K1183" t="s">
        <v>212</v>
      </c>
      <c r="L1183" t="str">
        <f t="shared" si="18"/>
        <v>2015</v>
      </c>
    </row>
    <row r="1184" spans="1:12" x14ac:dyDescent="0.25">
      <c r="A1184" t="s">
        <v>1437</v>
      </c>
      <c r="B1184" t="s">
        <v>899</v>
      </c>
      <c r="C1184" t="s">
        <v>1171</v>
      </c>
      <c r="D1184">
        <v>60</v>
      </c>
      <c r="E1184" t="s">
        <v>1438</v>
      </c>
      <c r="F1184" t="s">
        <v>1439</v>
      </c>
      <c r="G1184" t="s">
        <v>1440</v>
      </c>
      <c r="H1184" t="s">
        <v>1441</v>
      </c>
      <c r="I1184" t="s">
        <v>1442</v>
      </c>
      <c r="K1184" t="s">
        <v>23</v>
      </c>
      <c r="L1184" t="str">
        <f t="shared" si="18"/>
        <v>2015</v>
      </c>
    </row>
    <row r="1185" spans="1:12" x14ac:dyDescent="0.25">
      <c r="A1185" t="s">
        <v>638</v>
      </c>
      <c r="B1185" t="s">
        <v>85</v>
      </c>
      <c r="C1185" t="s">
        <v>365</v>
      </c>
      <c r="D1185">
        <v>60</v>
      </c>
      <c r="E1185" t="s">
        <v>639</v>
      </c>
      <c r="F1185">
        <v>60</v>
      </c>
      <c r="G1185">
        <v>67.5</v>
      </c>
      <c r="H1185">
        <v>72</v>
      </c>
      <c r="I1185">
        <v>75</v>
      </c>
      <c r="K1185" t="s">
        <v>55</v>
      </c>
      <c r="L1185" t="str">
        <f t="shared" si="18"/>
        <v>2016</v>
      </c>
    </row>
    <row r="1186" spans="1:12" x14ac:dyDescent="0.25">
      <c r="A1186" t="s">
        <v>2492</v>
      </c>
      <c r="B1186" t="s">
        <v>85</v>
      </c>
      <c r="C1186" t="s">
        <v>2186</v>
      </c>
      <c r="D1186">
        <v>60</v>
      </c>
      <c r="E1186" t="s">
        <v>2493</v>
      </c>
      <c r="F1186" t="s">
        <v>2494</v>
      </c>
      <c r="G1186" t="s">
        <v>216</v>
      </c>
      <c r="H1186" t="s">
        <v>218</v>
      </c>
      <c r="I1186" t="s">
        <v>2331</v>
      </c>
      <c r="J1186" t="s">
        <v>2495</v>
      </c>
      <c r="K1186" t="s">
        <v>23</v>
      </c>
      <c r="L1186" t="str">
        <f t="shared" si="18"/>
        <v>2016</v>
      </c>
    </row>
    <row r="1187" spans="1:12" x14ac:dyDescent="0.25">
      <c r="A1187" t="s">
        <v>1720</v>
      </c>
      <c r="B1187" t="s">
        <v>182</v>
      </c>
      <c r="C1187" t="s">
        <v>1444</v>
      </c>
      <c r="D1187">
        <v>60</v>
      </c>
      <c r="E1187" t="s">
        <v>1721</v>
      </c>
      <c r="F1187" t="s">
        <v>1722</v>
      </c>
      <c r="G1187" t="s">
        <v>1723</v>
      </c>
      <c r="H1187" t="s">
        <v>1724</v>
      </c>
      <c r="I1187" t="s">
        <v>1725</v>
      </c>
      <c r="K1187" t="s">
        <v>122</v>
      </c>
      <c r="L1187" t="str">
        <f t="shared" si="18"/>
        <v>2016</v>
      </c>
    </row>
    <row r="1188" spans="1:12" x14ac:dyDescent="0.25">
      <c r="A1188" t="s">
        <v>860</v>
      </c>
      <c r="B1188" t="s">
        <v>85</v>
      </c>
      <c r="C1188" t="s">
        <v>641</v>
      </c>
      <c r="D1188">
        <v>60</v>
      </c>
      <c r="E1188" t="s">
        <v>861</v>
      </c>
      <c r="F1188" t="s">
        <v>862</v>
      </c>
      <c r="G1188" t="s">
        <v>409</v>
      </c>
      <c r="H1188" t="s">
        <v>863</v>
      </c>
      <c r="I1188" t="s">
        <v>864</v>
      </c>
      <c r="K1188" t="s">
        <v>122</v>
      </c>
      <c r="L1188" t="str">
        <f t="shared" si="18"/>
        <v>2017</v>
      </c>
    </row>
    <row r="1189" spans="1:12" x14ac:dyDescent="0.25">
      <c r="A1189" t="s">
        <v>2790</v>
      </c>
      <c r="B1189" t="s">
        <v>157</v>
      </c>
      <c r="C1189" t="s">
        <v>2497</v>
      </c>
      <c r="D1189">
        <v>60</v>
      </c>
      <c r="E1189" t="s">
        <v>2791</v>
      </c>
      <c r="F1189" t="s">
        <v>2792</v>
      </c>
      <c r="G1189" t="s">
        <v>2793</v>
      </c>
      <c r="H1189" t="s">
        <v>2794</v>
      </c>
      <c r="I1189" t="s">
        <v>2795</v>
      </c>
      <c r="J1189" t="s">
        <v>2796</v>
      </c>
      <c r="K1189" t="s">
        <v>122</v>
      </c>
      <c r="L1189" t="str">
        <f t="shared" si="18"/>
        <v>2017</v>
      </c>
    </row>
    <row r="1190" spans="1:12" x14ac:dyDescent="0.25">
      <c r="A1190" t="s">
        <v>1786</v>
      </c>
      <c r="B1190" t="s">
        <v>285</v>
      </c>
      <c r="C1190" t="s">
        <v>1727</v>
      </c>
      <c r="D1190">
        <v>60</v>
      </c>
      <c r="K1190" t="s">
        <v>122</v>
      </c>
      <c r="L1190" t="str">
        <f t="shared" si="18"/>
        <v>2017</v>
      </c>
    </row>
    <row r="1191" spans="1:12" x14ac:dyDescent="0.25">
      <c r="A1191" t="s">
        <v>926</v>
      </c>
      <c r="B1191" t="s">
        <v>32</v>
      </c>
      <c r="C1191" t="s">
        <v>866</v>
      </c>
      <c r="D1191">
        <v>60</v>
      </c>
      <c r="K1191" t="s">
        <v>122</v>
      </c>
      <c r="L1191" t="str">
        <f t="shared" si="18"/>
        <v>2018</v>
      </c>
    </row>
    <row r="1192" spans="1:12" x14ac:dyDescent="0.25">
      <c r="A1192" t="s">
        <v>2857</v>
      </c>
      <c r="B1192" t="s">
        <v>239</v>
      </c>
      <c r="C1192" t="s">
        <v>2798</v>
      </c>
      <c r="D1192">
        <v>60</v>
      </c>
      <c r="K1192" t="s">
        <v>23</v>
      </c>
      <c r="L1192" t="str">
        <f t="shared" si="18"/>
        <v>2018</v>
      </c>
    </row>
    <row r="1193" spans="1:12" x14ac:dyDescent="0.25">
      <c r="A1193" t="s">
        <v>1847</v>
      </c>
      <c r="B1193" t="s">
        <v>182</v>
      </c>
      <c r="C1193" t="s">
        <v>1788</v>
      </c>
      <c r="D1193">
        <v>60</v>
      </c>
      <c r="K1193" t="s">
        <v>212</v>
      </c>
      <c r="L1193" t="str">
        <f t="shared" si="18"/>
        <v>2018</v>
      </c>
    </row>
    <row r="1194" spans="1:12" x14ac:dyDescent="0.25">
      <c r="A1194" t="s">
        <v>987</v>
      </c>
      <c r="B1194" t="s">
        <v>239</v>
      </c>
      <c r="C1194" t="s">
        <v>928</v>
      </c>
      <c r="D1194">
        <v>60</v>
      </c>
      <c r="K1194" t="s">
        <v>38</v>
      </c>
      <c r="L1194" t="str">
        <f t="shared" si="18"/>
        <v>2021</v>
      </c>
    </row>
    <row r="1195" spans="1:12" x14ac:dyDescent="0.25">
      <c r="A1195" t="s">
        <v>1048</v>
      </c>
      <c r="B1195" t="s">
        <v>25</v>
      </c>
      <c r="C1195" t="s">
        <v>989</v>
      </c>
      <c r="D1195">
        <v>60</v>
      </c>
      <c r="K1195" t="s">
        <v>212</v>
      </c>
      <c r="L1195" t="str">
        <f t="shared" si="18"/>
        <v>2021</v>
      </c>
    </row>
    <row r="1196" spans="1:12" x14ac:dyDescent="0.25">
      <c r="A1196" t="s">
        <v>2918</v>
      </c>
      <c r="B1196" t="s">
        <v>65</v>
      </c>
      <c r="C1196" t="s">
        <v>2859</v>
      </c>
      <c r="D1196">
        <v>60</v>
      </c>
      <c r="K1196" t="s">
        <v>55</v>
      </c>
      <c r="L1196" t="str">
        <f t="shared" si="18"/>
        <v>2021</v>
      </c>
    </row>
    <row r="1197" spans="1:12" x14ac:dyDescent="0.25">
      <c r="A1197" t="s">
        <v>1908</v>
      </c>
      <c r="B1197" t="s">
        <v>2982</v>
      </c>
      <c r="C1197" t="s">
        <v>1849</v>
      </c>
      <c r="D1197">
        <v>60</v>
      </c>
      <c r="K1197" t="s">
        <v>55</v>
      </c>
      <c r="L1197" t="str">
        <f t="shared" si="18"/>
        <v>2021</v>
      </c>
    </row>
    <row r="1198" spans="1:12" x14ac:dyDescent="0.25">
      <c r="A1198" t="s">
        <v>1109</v>
      </c>
      <c r="B1198" t="s">
        <v>43</v>
      </c>
      <c r="C1198" t="s">
        <v>1050</v>
      </c>
      <c r="D1198">
        <v>60</v>
      </c>
      <c r="K1198" t="s">
        <v>212</v>
      </c>
      <c r="L1198" t="str">
        <f t="shared" si="18"/>
        <v>2022</v>
      </c>
    </row>
    <row r="1199" spans="1:12" x14ac:dyDescent="0.25">
      <c r="A1199" t="s">
        <v>3043</v>
      </c>
      <c r="B1199" t="s">
        <v>2982</v>
      </c>
      <c r="C1199" t="s">
        <v>2984</v>
      </c>
      <c r="D1199">
        <v>60</v>
      </c>
      <c r="K1199" t="s">
        <v>122</v>
      </c>
      <c r="L1199" t="str">
        <f t="shared" si="18"/>
        <v>2022</v>
      </c>
    </row>
    <row r="1200" spans="1:12" x14ac:dyDescent="0.25">
      <c r="A1200" t="s">
        <v>2979</v>
      </c>
      <c r="B1200" t="s">
        <v>25</v>
      </c>
      <c r="C1200" t="s">
        <v>2920</v>
      </c>
      <c r="D1200">
        <v>60</v>
      </c>
      <c r="K1200" t="s">
        <v>122</v>
      </c>
      <c r="L1200" t="str">
        <f t="shared" si="18"/>
        <v>2022</v>
      </c>
    </row>
    <row r="1201" spans="1:12" x14ac:dyDescent="0.25">
      <c r="A1201" t="s">
        <v>1169</v>
      </c>
      <c r="B1201" t="s">
        <v>222</v>
      </c>
      <c r="C1201" t="s">
        <v>2981</v>
      </c>
      <c r="D1201">
        <v>60</v>
      </c>
      <c r="K1201" t="s">
        <v>122</v>
      </c>
      <c r="L1201" t="str">
        <f t="shared" si="18"/>
        <v>2022</v>
      </c>
    </row>
  </sheetData>
  <autoFilter ref="A1:K1141">
    <sortState ref="A2:K1141">
      <sortCondition ref="D1"/>
    </sortState>
  </autoFilter>
  <sortState ref="A2:K1141">
    <sortCondition ref="D2:D1141"/>
    <sortCondition ref="C2:C1141"/>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9"/>
  <sheetViews>
    <sheetView tabSelected="1" topLeftCell="C1" workbookViewId="0">
      <selection activeCell="R37" sqref="R37"/>
    </sheetView>
  </sheetViews>
  <sheetFormatPr defaultRowHeight="15" x14ac:dyDescent="0.25"/>
  <cols>
    <col min="10" max="10" width="45.42578125" bestFit="1" customWidth="1"/>
    <col min="18" max="18" width="45.42578125" bestFit="1" customWidth="1"/>
  </cols>
  <sheetData>
    <row r="1" spans="1:25" x14ac:dyDescent="0.25">
      <c r="K1">
        <v>2022</v>
      </c>
      <c r="L1">
        <v>2021</v>
      </c>
      <c r="M1">
        <v>2018</v>
      </c>
      <c r="N1">
        <v>2017</v>
      </c>
      <c r="O1">
        <v>2016</v>
      </c>
      <c r="P1">
        <v>2015</v>
      </c>
      <c r="S1">
        <f t="shared" ref="S1:X1" si="0">K1</f>
        <v>2022</v>
      </c>
      <c r="T1">
        <f t="shared" si="0"/>
        <v>2021</v>
      </c>
      <c r="U1">
        <f t="shared" si="0"/>
        <v>2018</v>
      </c>
      <c r="V1">
        <f t="shared" si="0"/>
        <v>2017</v>
      </c>
      <c r="W1">
        <f t="shared" si="0"/>
        <v>2016</v>
      </c>
      <c r="X1">
        <f t="shared" si="0"/>
        <v>2015</v>
      </c>
    </row>
    <row r="2" spans="1:25" x14ac:dyDescent="0.25">
      <c r="A2" t="s">
        <v>12</v>
      </c>
      <c r="B2">
        <f>COUNTIF(math!B:B,A2)</f>
        <v>19</v>
      </c>
      <c r="C2">
        <f>COUNTIF($B$2:$B$29,"&gt;"&amp;B2)+COUNTIF($B$2:$B2,B2)</f>
        <v>22</v>
      </c>
      <c r="E2">
        <f>math!R1+1</f>
        <v>1</v>
      </c>
      <c r="F2" t="str">
        <f t="shared" ref="F2:F29" si="1">INDEX(A$2:A$29,MATCH($E2,$C$2:$C$29,0))</f>
        <v>Perimeter-Area-Volume</v>
      </c>
      <c r="G2">
        <f t="shared" ref="G2:G29" si="2">INDEX(B$2:B$29,MATCH($E2,$C$2:$C$29,0))</f>
        <v>116</v>
      </c>
      <c r="H2" s="10">
        <f t="shared" ref="H2:H29" si="3">G2/SUM($G$2:$G$29)</f>
        <v>9.6666666666666665E-2</v>
      </c>
      <c r="J2" t="str">
        <f>F2</f>
        <v>Perimeter-Area-Volume</v>
      </c>
      <c r="K2">
        <f>COUNTIFS(math!$B:$B,$J2,math!$L:$L,K$1)</f>
        <v>25</v>
      </c>
      <c r="L2">
        <f>COUNTIFS(math!$B:$B,$J2,math!$L:$L,L$1)</f>
        <v>16</v>
      </c>
      <c r="M2">
        <f>COUNTIFS(math!$B:$B,$J2,math!$L:$L,M$1)</f>
        <v>15</v>
      </c>
      <c r="N2">
        <f>COUNTIFS(math!$B:$B,$J2,math!$L:$L,N$1)</f>
        <v>23</v>
      </c>
      <c r="O2">
        <f>COUNTIFS(math!$B:$B,$J2,math!$L:$L,O$1)</f>
        <v>19</v>
      </c>
      <c r="P2">
        <f>COUNTIFS(math!$B:$B,$J2,math!$L:$L,P$1)</f>
        <v>18</v>
      </c>
      <c r="R2" t="str">
        <f>J2</f>
        <v>Perimeter-Area-Volume</v>
      </c>
      <c r="S2" s="9">
        <f t="shared" ref="S2:S29" si="4">K2/SUM(K$2:K$29)</f>
        <v>0.10416666666666667</v>
      </c>
      <c r="T2" s="9">
        <f t="shared" ref="T2:T29" si="5">L2/SUM(L$2:L$29)</f>
        <v>6.6666666666666666E-2</v>
      </c>
      <c r="U2" s="9">
        <f t="shared" ref="U2:U29" si="6">M2/SUM(M$2:M$29)</f>
        <v>8.3333333333333329E-2</v>
      </c>
      <c r="V2" s="9">
        <f t="shared" ref="V2:V29" si="7">N2/SUM(N$2:N$29)</f>
        <v>0.12777777777777777</v>
      </c>
      <c r="W2" s="9">
        <f t="shared" ref="W2:W29" si="8">O2/SUM(O$2:O$29)</f>
        <v>0.10555555555555556</v>
      </c>
      <c r="X2" s="9">
        <f t="shared" ref="X2:X29" si="9">P2/SUM(P$2:P$29)</f>
        <v>0.1</v>
      </c>
      <c r="Y2" s="9"/>
    </row>
    <row r="3" spans="1:25" x14ac:dyDescent="0.25">
      <c r="A3" t="s">
        <v>2980</v>
      </c>
      <c r="B3">
        <f>COUNTIF(math!B:B,A3)</f>
        <v>25</v>
      </c>
      <c r="C3">
        <f>COUNTIF($B$2:$B$29,"&gt;"&amp;B3)+COUNTIF($B$2:$B3,B3)</f>
        <v>20</v>
      </c>
      <c r="E3">
        <f t="shared" ref="E3:E29" si="10">E2+1</f>
        <v>2</v>
      </c>
      <c r="F3" t="str">
        <f t="shared" si="1"/>
        <v>Plug in Numbers (Calc)</v>
      </c>
      <c r="G3">
        <f t="shared" si="2"/>
        <v>106</v>
      </c>
      <c r="H3" s="10">
        <f t="shared" si="3"/>
        <v>8.8333333333333333E-2</v>
      </c>
      <c r="J3" t="str">
        <f t="shared" ref="J3:J29" si="11">F3</f>
        <v>Plug in Numbers (Calc)</v>
      </c>
      <c r="K3">
        <f>COUNTIFS(math!$B:$B,$J3,math!$L:$L,K$1)</f>
        <v>34</v>
      </c>
      <c r="L3">
        <f>COUNTIFS(math!$B:$B,$J3,math!$L:$L,L$1)</f>
        <v>26</v>
      </c>
      <c r="M3">
        <f>COUNTIFS(math!$B:$B,$J3,math!$L:$L,M$1)</f>
        <v>18</v>
      </c>
      <c r="N3">
        <f>COUNTIFS(math!$B:$B,$J3,math!$L:$L,N$1)</f>
        <v>14</v>
      </c>
      <c r="O3">
        <f>COUNTIFS(math!$B:$B,$J3,math!$L:$L,O$1)</f>
        <v>5</v>
      </c>
      <c r="P3">
        <f>COUNTIFS(math!$B:$B,$J3,math!$L:$L,P$1)</f>
        <v>9</v>
      </c>
      <c r="R3" t="str">
        <f t="shared" ref="R3:R29" si="12">J3</f>
        <v>Plug in Numbers (Calc)</v>
      </c>
      <c r="S3" s="9">
        <f t="shared" si="4"/>
        <v>0.14166666666666666</v>
      </c>
      <c r="T3" s="9">
        <f t="shared" si="5"/>
        <v>0.10833333333333334</v>
      </c>
      <c r="U3" s="9">
        <f t="shared" si="6"/>
        <v>0.1</v>
      </c>
      <c r="V3" s="9">
        <f t="shared" si="7"/>
        <v>7.7777777777777779E-2</v>
      </c>
      <c r="W3" s="9">
        <f t="shared" si="8"/>
        <v>2.7777777777777776E-2</v>
      </c>
      <c r="X3" s="9">
        <f t="shared" si="9"/>
        <v>0.05</v>
      </c>
      <c r="Y3" s="9"/>
    </row>
    <row r="4" spans="1:25" x14ac:dyDescent="0.25">
      <c r="A4" t="s">
        <v>57</v>
      </c>
      <c r="B4">
        <f>COUNTIF(math!B:B,A4)</f>
        <v>46</v>
      </c>
      <c r="C4">
        <f>COUNTIF($B$2:$B$29,"&gt;"&amp;B4)+COUNTIF($B$2:$B4,B4)</f>
        <v>10</v>
      </c>
      <c r="E4">
        <f t="shared" si="10"/>
        <v>3</v>
      </c>
      <c r="F4" t="str">
        <f t="shared" si="1"/>
        <v>Word Problems</v>
      </c>
      <c r="G4">
        <f t="shared" si="2"/>
        <v>104</v>
      </c>
      <c r="H4" s="10">
        <f t="shared" si="3"/>
        <v>8.666666666666667E-2</v>
      </c>
      <c r="J4" t="str">
        <f t="shared" si="11"/>
        <v>Word Problems</v>
      </c>
      <c r="K4">
        <f>COUNTIFS(math!$B:$B,$J4,math!$L:$L,K$1)</f>
        <v>22</v>
      </c>
      <c r="L4">
        <f>COUNTIFS(math!$B:$B,$J4,math!$L:$L,L$1)</f>
        <v>24</v>
      </c>
      <c r="M4">
        <f>COUNTIFS(math!$B:$B,$J4,math!$L:$L,M$1)</f>
        <v>23</v>
      </c>
      <c r="N4">
        <f>COUNTIFS(math!$B:$B,$J4,math!$L:$L,N$1)</f>
        <v>15</v>
      </c>
      <c r="O4">
        <f>COUNTIFS(math!$B:$B,$J4,math!$L:$L,O$1)</f>
        <v>8</v>
      </c>
      <c r="P4">
        <f>COUNTIFS(math!$B:$B,$J4,math!$L:$L,P$1)</f>
        <v>12</v>
      </c>
      <c r="R4" t="str">
        <f t="shared" si="12"/>
        <v>Word Problems</v>
      </c>
      <c r="S4" s="9">
        <f t="shared" si="4"/>
        <v>9.166666666666666E-2</v>
      </c>
      <c r="T4" s="9">
        <f t="shared" si="5"/>
        <v>0.1</v>
      </c>
      <c r="U4" s="9">
        <f t="shared" si="6"/>
        <v>0.12777777777777777</v>
      </c>
      <c r="V4" s="9">
        <f t="shared" si="7"/>
        <v>8.3333333333333329E-2</v>
      </c>
      <c r="W4" s="9">
        <f t="shared" si="8"/>
        <v>4.4444444444444446E-2</v>
      </c>
      <c r="X4" s="9">
        <f t="shared" si="9"/>
        <v>6.6666666666666666E-2</v>
      </c>
      <c r="Y4" s="9"/>
    </row>
    <row r="5" spans="1:25" x14ac:dyDescent="0.25">
      <c r="A5" t="s">
        <v>214</v>
      </c>
      <c r="B5">
        <f>COUNTIF(math!B:B,A5)</f>
        <v>30</v>
      </c>
      <c r="C5">
        <f>COUNTIF($B$2:$B$29,"&gt;"&amp;B5)+COUNTIF($B$2:$B5,B5)</f>
        <v>17</v>
      </c>
      <c r="E5">
        <f t="shared" si="10"/>
        <v>4</v>
      </c>
      <c r="F5" t="str">
        <f t="shared" si="1"/>
        <v>Equation Set Up (Conversions-Mixture-%Change)</v>
      </c>
      <c r="G5">
        <f t="shared" si="2"/>
        <v>81</v>
      </c>
      <c r="H5" s="10">
        <f t="shared" si="3"/>
        <v>6.7500000000000004E-2</v>
      </c>
      <c r="J5" t="str">
        <f t="shared" si="11"/>
        <v>Equation Set Up (Conversions-Mixture-%Change)</v>
      </c>
      <c r="K5">
        <f>COUNTIFS(math!$B:$B,$J5,math!$L:$L,K$1)</f>
        <v>17</v>
      </c>
      <c r="L5">
        <f>COUNTIFS(math!$B:$B,$J5,math!$L:$L,L$1)</f>
        <v>18</v>
      </c>
      <c r="M5">
        <f>COUNTIFS(math!$B:$B,$J5,math!$L:$L,M$1)</f>
        <v>11</v>
      </c>
      <c r="N5">
        <f>COUNTIFS(math!$B:$B,$J5,math!$L:$L,N$1)</f>
        <v>10</v>
      </c>
      <c r="O5">
        <f>COUNTIFS(math!$B:$B,$J5,math!$L:$L,O$1)</f>
        <v>13</v>
      </c>
      <c r="P5">
        <f>COUNTIFS(math!$B:$B,$J5,math!$L:$L,P$1)</f>
        <v>12</v>
      </c>
      <c r="R5" t="str">
        <f t="shared" si="12"/>
        <v>Equation Set Up (Conversions-Mixture-%Change)</v>
      </c>
      <c r="S5" s="9">
        <f t="shared" si="4"/>
        <v>7.0833333333333331E-2</v>
      </c>
      <c r="T5" s="9">
        <f t="shared" si="5"/>
        <v>7.4999999999999997E-2</v>
      </c>
      <c r="U5" s="9">
        <f t="shared" si="6"/>
        <v>6.1111111111111109E-2</v>
      </c>
      <c r="V5" s="9">
        <f t="shared" si="7"/>
        <v>5.5555555555555552E-2</v>
      </c>
      <c r="W5" s="9">
        <f t="shared" si="8"/>
        <v>7.2222222222222215E-2</v>
      </c>
      <c r="X5" s="9">
        <f t="shared" si="9"/>
        <v>6.6666666666666666E-2</v>
      </c>
      <c r="Y5" s="9"/>
    </row>
    <row r="6" spans="1:25" x14ac:dyDescent="0.25">
      <c r="A6" t="s">
        <v>2982</v>
      </c>
      <c r="B6">
        <f>COUNTIF(math!B:B,A6)</f>
        <v>71</v>
      </c>
      <c r="C6">
        <f>COUNTIF($B$2:$B$29,"&gt;"&amp;B6)+COUNTIF($B$2:$B6,B6)</f>
        <v>5</v>
      </c>
      <c r="E6">
        <f t="shared" si="10"/>
        <v>5</v>
      </c>
      <c r="F6" t="str">
        <f t="shared" si="1"/>
        <v>Probability-Combinations-Permutations</v>
      </c>
      <c r="G6">
        <f t="shared" si="2"/>
        <v>71</v>
      </c>
      <c r="H6" s="10">
        <f t="shared" si="3"/>
        <v>5.9166666666666666E-2</v>
      </c>
      <c r="J6" t="str">
        <f t="shared" si="11"/>
        <v>Probability-Combinations-Permutations</v>
      </c>
      <c r="K6">
        <f>COUNTIFS(math!$B:$B,$J6,math!$L:$L,K$1)</f>
        <v>19</v>
      </c>
      <c r="L6">
        <f>COUNTIFS(math!$B:$B,$J6,math!$L:$L,L$1)</f>
        <v>12</v>
      </c>
      <c r="M6">
        <f>COUNTIFS(math!$B:$B,$J6,math!$L:$L,M$1)</f>
        <v>10</v>
      </c>
      <c r="N6">
        <f>COUNTIFS(math!$B:$B,$J6,math!$L:$L,N$1)</f>
        <v>16</v>
      </c>
      <c r="O6">
        <f>COUNTIFS(math!$B:$B,$J6,math!$L:$L,O$1)</f>
        <v>8</v>
      </c>
      <c r="P6">
        <f>COUNTIFS(math!$B:$B,$J6,math!$L:$L,P$1)</f>
        <v>6</v>
      </c>
      <c r="R6" t="str">
        <f t="shared" si="12"/>
        <v>Probability-Combinations-Permutations</v>
      </c>
      <c r="S6" s="9">
        <f t="shared" si="4"/>
        <v>7.9166666666666663E-2</v>
      </c>
      <c r="T6" s="9">
        <f t="shared" si="5"/>
        <v>0.05</v>
      </c>
      <c r="U6" s="9">
        <f t="shared" si="6"/>
        <v>5.5555555555555552E-2</v>
      </c>
      <c r="V6" s="9">
        <f t="shared" si="7"/>
        <v>8.8888888888888892E-2</v>
      </c>
      <c r="W6" s="9">
        <f t="shared" si="8"/>
        <v>4.4444444444444446E-2</v>
      </c>
      <c r="X6" s="9">
        <f t="shared" si="9"/>
        <v>3.3333333333333333E-2</v>
      </c>
      <c r="Y6" s="9"/>
    </row>
    <row r="7" spans="1:25" x14ac:dyDescent="0.25">
      <c r="A7" t="s">
        <v>172</v>
      </c>
      <c r="B7">
        <f>COUNTIF(math!B:B,A7)</f>
        <v>116</v>
      </c>
      <c r="C7">
        <f>COUNTIF($B$2:$B$29,"&gt;"&amp;B7)+COUNTIF($B$2:$B7,B7)</f>
        <v>1</v>
      </c>
      <c r="E7">
        <f t="shared" si="10"/>
        <v>6</v>
      </c>
      <c r="F7" t="str">
        <f t="shared" si="1"/>
        <v>Geometry Rules</v>
      </c>
      <c r="G7">
        <f t="shared" si="2"/>
        <v>56</v>
      </c>
      <c r="H7" s="10">
        <f t="shared" si="3"/>
        <v>4.6666666666666669E-2</v>
      </c>
      <c r="J7" t="str">
        <f t="shared" si="11"/>
        <v>Geometry Rules</v>
      </c>
      <c r="K7">
        <f>COUNTIFS(math!$B:$B,$J7,math!$L:$L,K$1)</f>
        <v>9</v>
      </c>
      <c r="L7">
        <f>COUNTIFS(math!$B:$B,$J7,math!$L:$L,L$1)</f>
        <v>5</v>
      </c>
      <c r="M7">
        <f>COUNTIFS(math!$B:$B,$J7,math!$L:$L,M$1)</f>
        <v>6</v>
      </c>
      <c r="N7">
        <f>COUNTIFS(math!$B:$B,$J7,math!$L:$L,N$1)</f>
        <v>8</v>
      </c>
      <c r="O7">
        <f>COUNTIFS(math!$B:$B,$J7,math!$L:$L,O$1)</f>
        <v>16</v>
      </c>
      <c r="P7">
        <f>COUNTIFS(math!$B:$B,$J7,math!$L:$L,P$1)</f>
        <v>12</v>
      </c>
      <c r="R7" t="str">
        <f t="shared" si="12"/>
        <v>Geometry Rules</v>
      </c>
      <c r="S7" s="9">
        <f t="shared" si="4"/>
        <v>3.7499999999999999E-2</v>
      </c>
      <c r="T7" s="9">
        <f t="shared" si="5"/>
        <v>2.0833333333333332E-2</v>
      </c>
      <c r="U7" s="9">
        <f t="shared" si="6"/>
        <v>3.3333333333333333E-2</v>
      </c>
      <c r="V7" s="9">
        <f t="shared" si="7"/>
        <v>4.4444444444444446E-2</v>
      </c>
      <c r="W7" s="9">
        <f t="shared" si="8"/>
        <v>8.8888888888888892E-2</v>
      </c>
      <c r="X7" s="9">
        <f t="shared" si="9"/>
        <v>6.6666666666666666E-2</v>
      </c>
      <c r="Y7" s="9"/>
    </row>
    <row r="8" spans="1:25" x14ac:dyDescent="0.25">
      <c r="A8" t="s">
        <v>78</v>
      </c>
      <c r="B8">
        <f>COUNTIF(math!B:B,A8)</f>
        <v>42</v>
      </c>
      <c r="C8">
        <f>COUNTIF($B$2:$B$29,"&gt;"&amp;B8)+COUNTIF($B$2:$B8,B8)</f>
        <v>12</v>
      </c>
      <c r="E8">
        <f t="shared" si="10"/>
        <v>7</v>
      </c>
      <c r="F8" t="str">
        <f t="shared" si="1"/>
        <v>Foil-Factor-Multiples</v>
      </c>
      <c r="G8">
        <f t="shared" si="2"/>
        <v>52</v>
      </c>
      <c r="H8" s="10">
        <f t="shared" si="3"/>
        <v>4.3333333333333335E-2</v>
      </c>
      <c r="J8" t="str">
        <f t="shared" si="11"/>
        <v>Foil-Factor-Multiples</v>
      </c>
      <c r="K8">
        <f>COUNTIFS(math!$B:$B,$J8,math!$L:$L,K$1)</f>
        <v>9</v>
      </c>
      <c r="L8">
        <f>COUNTIFS(math!$B:$B,$J8,math!$L:$L,L$1)</f>
        <v>12</v>
      </c>
      <c r="M8">
        <f>COUNTIFS(math!$B:$B,$J8,math!$L:$L,M$1)</f>
        <v>6</v>
      </c>
      <c r="N8">
        <f>COUNTIFS(math!$B:$B,$J8,math!$L:$L,N$1)</f>
        <v>4</v>
      </c>
      <c r="O8">
        <f>COUNTIFS(math!$B:$B,$J8,math!$L:$L,O$1)</f>
        <v>10</v>
      </c>
      <c r="P8">
        <f>COUNTIFS(math!$B:$B,$J8,math!$L:$L,P$1)</f>
        <v>11</v>
      </c>
      <c r="R8" t="str">
        <f t="shared" si="12"/>
        <v>Foil-Factor-Multiples</v>
      </c>
      <c r="S8" s="9">
        <f t="shared" si="4"/>
        <v>3.7499999999999999E-2</v>
      </c>
      <c r="T8" s="9">
        <f t="shared" si="5"/>
        <v>0.05</v>
      </c>
      <c r="U8" s="9">
        <f t="shared" si="6"/>
        <v>3.3333333333333333E-2</v>
      </c>
      <c r="V8" s="9">
        <f t="shared" si="7"/>
        <v>2.2222222222222223E-2</v>
      </c>
      <c r="W8" s="9">
        <f t="shared" si="8"/>
        <v>5.5555555555555552E-2</v>
      </c>
      <c r="X8" s="9">
        <f t="shared" si="9"/>
        <v>6.1111111111111109E-2</v>
      </c>
      <c r="Y8" s="9"/>
    </row>
    <row r="9" spans="1:25" x14ac:dyDescent="0.25">
      <c r="A9" t="s">
        <v>137</v>
      </c>
      <c r="B9">
        <f>COUNTIF(math!B:B,A9)</f>
        <v>48</v>
      </c>
      <c r="C9">
        <f>COUNTIF($B$2:$B$29,"&gt;"&amp;B9)+COUNTIF($B$2:$B9,B9)</f>
        <v>9</v>
      </c>
      <c r="E9">
        <f t="shared" si="10"/>
        <v>8</v>
      </c>
      <c r="F9" t="str">
        <f t="shared" si="1"/>
        <v>SOHCAHTOA-PYTHAG</v>
      </c>
      <c r="G9">
        <f t="shared" si="2"/>
        <v>52</v>
      </c>
      <c r="H9" s="10">
        <f t="shared" si="3"/>
        <v>4.3333333333333335E-2</v>
      </c>
      <c r="J9" t="str">
        <f t="shared" si="11"/>
        <v>SOHCAHTOA-PYTHAG</v>
      </c>
      <c r="K9">
        <f>COUNTIFS(math!$B:$B,$J9,math!$L:$L,K$1)</f>
        <v>11</v>
      </c>
      <c r="L9">
        <f>COUNTIFS(math!$B:$B,$J9,math!$L:$L,L$1)</f>
        <v>9</v>
      </c>
      <c r="M9">
        <f>COUNTIFS(math!$B:$B,$J9,math!$L:$L,M$1)</f>
        <v>7</v>
      </c>
      <c r="N9">
        <f>COUNTIFS(math!$B:$B,$J9,math!$L:$L,N$1)</f>
        <v>5</v>
      </c>
      <c r="O9">
        <f>COUNTIFS(math!$B:$B,$J9,math!$L:$L,O$1)</f>
        <v>9</v>
      </c>
      <c r="P9">
        <f>COUNTIFS(math!$B:$B,$J9,math!$L:$L,P$1)</f>
        <v>11</v>
      </c>
      <c r="R9" t="str">
        <f t="shared" si="12"/>
        <v>SOHCAHTOA-PYTHAG</v>
      </c>
      <c r="S9" s="9">
        <f t="shared" si="4"/>
        <v>4.583333333333333E-2</v>
      </c>
      <c r="T9" s="9">
        <f t="shared" si="5"/>
        <v>3.7499999999999999E-2</v>
      </c>
      <c r="U9" s="9">
        <f t="shared" si="6"/>
        <v>3.888888888888889E-2</v>
      </c>
      <c r="V9" s="9">
        <f t="shared" si="7"/>
        <v>2.7777777777777776E-2</v>
      </c>
      <c r="W9" s="9">
        <f t="shared" si="8"/>
        <v>0.05</v>
      </c>
      <c r="X9" s="9">
        <f t="shared" si="9"/>
        <v>6.1111111111111109E-2</v>
      </c>
      <c r="Y9" s="9"/>
    </row>
    <row r="10" spans="1:25" x14ac:dyDescent="0.25">
      <c r="A10" t="s">
        <v>432</v>
      </c>
      <c r="B10">
        <f>COUNTIF(math!B:B,A10)</f>
        <v>34</v>
      </c>
      <c r="C10">
        <f>COUNTIF($B$2:$B$29,"&gt;"&amp;B10)+COUNTIF($B$2:$B10,B10)</f>
        <v>14</v>
      </c>
      <c r="E10">
        <f t="shared" si="10"/>
        <v>9</v>
      </c>
      <c r="F10" t="str">
        <f t="shared" si="1"/>
        <v>Mean-Median-Mode</v>
      </c>
      <c r="G10">
        <f t="shared" si="2"/>
        <v>48</v>
      </c>
      <c r="H10" s="10">
        <f t="shared" si="3"/>
        <v>0.04</v>
      </c>
      <c r="J10" t="str">
        <f t="shared" si="11"/>
        <v>Mean-Median-Mode</v>
      </c>
      <c r="K10">
        <f>COUNTIFS(math!$B:$B,$J10,math!$L:$L,K$1)</f>
        <v>6</v>
      </c>
      <c r="L10">
        <f>COUNTIFS(math!$B:$B,$J10,math!$L:$L,L$1)</f>
        <v>11</v>
      </c>
      <c r="M10">
        <f>COUNTIFS(math!$B:$B,$J10,math!$L:$L,M$1)</f>
        <v>14</v>
      </c>
      <c r="N10">
        <f>COUNTIFS(math!$B:$B,$J10,math!$L:$L,N$1)</f>
        <v>9</v>
      </c>
      <c r="O10">
        <f>COUNTIFS(math!$B:$B,$J10,math!$L:$L,O$1)</f>
        <v>5</v>
      </c>
      <c r="P10">
        <f>COUNTIFS(math!$B:$B,$J10,math!$L:$L,P$1)</f>
        <v>3</v>
      </c>
      <c r="R10" t="str">
        <f t="shared" si="12"/>
        <v>Mean-Median-Mode</v>
      </c>
      <c r="S10" s="9">
        <f t="shared" si="4"/>
        <v>2.5000000000000001E-2</v>
      </c>
      <c r="T10" s="9">
        <f t="shared" si="5"/>
        <v>4.583333333333333E-2</v>
      </c>
      <c r="U10" s="9">
        <f t="shared" si="6"/>
        <v>7.7777777777777779E-2</v>
      </c>
      <c r="V10" s="9">
        <f t="shared" si="7"/>
        <v>0.05</v>
      </c>
      <c r="W10" s="9">
        <f t="shared" si="8"/>
        <v>2.7777777777777776E-2</v>
      </c>
      <c r="X10" s="9">
        <f t="shared" si="9"/>
        <v>1.6666666666666666E-2</v>
      </c>
      <c r="Y10" s="9"/>
    </row>
    <row r="11" spans="1:25" x14ac:dyDescent="0.25">
      <c r="A11" t="s">
        <v>147</v>
      </c>
      <c r="B11">
        <f>COUNTIF(math!B:B,A11)</f>
        <v>19</v>
      </c>
      <c r="C11">
        <f>COUNTIF($B$2:$B$29,"&gt;"&amp;B11)+COUNTIF($B$2:$B11,B11)</f>
        <v>23</v>
      </c>
      <c r="E11">
        <f t="shared" si="10"/>
        <v>10</v>
      </c>
      <c r="F11" t="str">
        <f t="shared" si="1"/>
        <v>Ratio and Proportions</v>
      </c>
      <c r="G11">
        <f t="shared" si="2"/>
        <v>46</v>
      </c>
      <c r="H11" s="10">
        <f t="shared" si="3"/>
        <v>3.833333333333333E-2</v>
      </c>
      <c r="J11" t="str">
        <f t="shared" si="11"/>
        <v>Ratio and Proportions</v>
      </c>
      <c r="K11">
        <f>COUNTIFS(math!$B:$B,$J11,math!$L:$L,K$1)</f>
        <v>7</v>
      </c>
      <c r="L11">
        <f>COUNTIFS(math!$B:$B,$J11,math!$L:$L,L$1)</f>
        <v>10</v>
      </c>
      <c r="M11">
        <f>COUNTIFS(math!$B:$B,$J11,math!$L:$L,M$1)</f>
        <v>8</v>
      </c>
      <c r="N11">
        <f>COUNTIFS(math!$B:$B,$J11,math!$L:$L,N$1)</f>
        <v>9</v>
      </c>
      <c r="O11">
        <f>COUNTIFS(math!$B:$B,$J11,math!$L:$L,O$1)</f>
        <v>9</v>
      </c>
      <c r="P11">
        <f>COUNTIFS(math!$B:$B,$J11,math!$L:$L,P$1)</f>
        <v>3</v>
      </c>
      <c r="R11" t="str">
        <f t="shared" si="12"/>
        <v>Ratio and Proportions</v>
      </c>
      <c r="S11" s="9">
        <f t="shared" si="4"/>
        <v>2.9166666666666667E-2</v>
      </c>
      <c r="T11" s="9">
        <f t="shared" si="5"/>
        <v>4.1666666666666664E-2</v>
      </c>
      <c r="U11" s="9">
        <f t="shared" si="6"/>
        <v>4.4444444444444446E-2</v>
      </c>
      <c r="V11" s="9">
        <f t="shared" si="7"/>
        <v>0.05</v>
      </c>
      <c r="W11" s="9">
        <f t="shared" si="8"/>
        <v>0.05</v>
      </c>
      <c r="X11" s="9">
        <f t="shared" si="9"/>
        <v>1.6666666666666666E-2</v>
      </c>
      <c r="Y11" s="9"/>
    </row>
    <row r="12" spans="1:25" x14ac:dyDescent="0.25">
      <c r="A12" t="s">
        <v>85</v>
      </c>
      <c r="B12">
        <f>COUNTIF(math!B:B,A12)</f>
        <v>56</v>
      </c>
      <c r="C12">
        <f>COUNTIF($B$2:$B$29,"&gt;"&amp;B12)+COUNTIF($B$2:$B12,B12)</f>
        <v>6</v>
      </c>
      <c r="E12">
        <f t="shared" si="10"/>
        <v>11</v>
      </c>
      <c r="F12" t="str">
        <f t="shared" si="1"/>
        <v>Vocab</v>
      </c>
      <c r="G12">
        <f t="shared" si="2"/>
        <v>43</v>
      </c>
      <c r="H12" s="10">
        <f t="shared" si="3"/>
        <v>3.5833333333333335E-2</v>
      </c>
      <c r="J12" t="str">
        <f t="shared" si="11"/>
        <v>Vocab</v>
      </c>
      <c r="K12">
        <f>COUNTIFS(math!$B:$B,$J12,math!$L:$L,K$1)</f>
        <v>9</v>
      </c>
      <c r="L12">
        <f>COUNTIFS(math!$B:$B,$J12,math!$L:$L,L$1)</f>
        <v>12</v>
      </c>
      <c r="M12">
        <f>COUNTIFS(math!$B:$B,$J12,math!$L:$L,M$1)</f>
        <v>5</v>
      </c>
      <c r="N12">
        <f>COUNTIFS(math!$B:$B,$J12,math!$L:$L,N$1)</f>
        <v>6</v>
      </c>
      <c r="O12">
        <f>COUNTIFS(math!$B:$B,$J12,math!$L:$L,O$1)</f>
        <v>5</v>
      </c>
      <c r="P12">
        <f>COUNTIFS(math!$B:$B,$J12,math!$L:$L,P$1)</f>
        <v>6</v>
      </c>
      <c r="R12" t="str">
        <f t="shared" si="12"/>
        <v>Vocab</v>
      </c>
      <c r="S12" s="9">
        <f t="shared" si="4"/>
        <v>3.7499999999999999E-2</v>
      </c>
      <c r="T12" s="9">
        <f t="shared" si="5"/>
        <v>0.05</v>
      </c>
      <c r="U12" s="9">
        <f t="shared" si="6"/>
        <v>2.7777777777777776E-2</v>
      </c>
      <c r="V12" s="9">
        <f t="shared" si="7"/>
        <v>3.3333333333333333E-2</v>
      </c>
      <c r="W12" s="9">
        <f t="shared" si="8"/>
        <v>2.7777777777777776E-2</v>
      </c>
      <c r="X12" s="9">
        <f t="shared" si="9"/>
        <v>3.3333333333333333E-2</v>
      </c>
      <c r="Y12" s="9"/>
    </row>
    <row r="13" spans="1:25" x14ac:dyDescent="0.25">
      <c r="A13" t="s">
        <v>222</v>
      </c>
      <c r="B13">
        <f>COUNTIF(math!B:B,A13)</f>
        <v>33</v>
      </c>
      <c r="C13">
        <f>COUNTIF($B$2:$B$29,"&gt;"&amp;B13)+COUNTIF($B$2:$B13,B13)</f>
        <v>15</v>
      </c>
      <c r="E13">
        <f t="shared" si="10"/>
        <v>12</v>
      </c>
      <c r="F13" t="str">
        <f t="shared" si="1"/>
        <v>Lines</v>
      </c>
      <c r="G13">
        <f t="shared" si="2"/>
        <v>42</v>
      </c>
      <c r="H13" s="10">
        <f t="shared" si="3"/>
        <v>3.5000000000000003E-2</v>
      </c>
      <c r="J13" t="str">
        <f t="shared" si="11"/>
        <v>Lines</v>
      </c>
      <c r="K13">
        <f>COUNTIFS(math!$B:$B,$J13,math!$L:$L,K$1)</f>
        <v>7</v>
      </c>
      <c r="L13">
        <f>COUNTIFS(math!$B:$B,$J13,math!$L:$L,L$1)</f>
        <v>5</v>
      </c>
      <c r="M13">
        <f>COUNTIFS(math!$B:$B,$J13,math!$L:$L,M$1)</f>
        <v>7</v>
      </c>
      <c r="N13">
        <f>COUNTIFS(math!$B:$B,$J13,math!$L:$L,N$1)</f>
        <v>4</v>
      </c>
      <c r="O13">
        <f>COUNTIFS(math!$B:$B,$J13,math!$L:$L,O$1)</f>
        <v>9</v>
      </c>
      <c r="P13">
        <f>COUNTIFS(math!$B:$B,$J13,math!$L:$L,P$1)</f>
        <v>10</v>
      </c>
      <c r="R13" t="str">
        <f t="shared" si="12"/>
        <v>Lines</v>
      </c>
      <c r="S13" s="9">
        <f t="shared" si="4"/>
        <v>2.9166666666666667E-2</v>
      </c>
      <c r="T13" s="9">
        <f t="shared" si="5"/>
        <v>2.0833333333333332E-2</v>
      </c>
      <c r="U13" s="9">
        <f t="shared" si="6"/>
        <v>3.888888888888889E-2</v>
      </c>
      <c r="V13" s="9">
        <f t="shared" si="7"/>
        <v>2.2222222222222223E-2</v>
      </c>
      <c r="W13" s="9">
        <f t="shared" si="8"/>
        <v>0.05</v>
      </c>
      <c r="X13" s="9">
        <f t="shared" si="9"/>
        <v>5.5555555555555552E-2</v>
      </c>
      <c r="Y13" s="9"/>
    </row>
    <row r="14" spans="1:25" x14ac:dyDescent="0.25">
      <c r="A14" t="s">
        <v>239</v>
      </c>
      <c r="B14">
        <f>COUNTIF(math!B:B,A14)</f>
        <v>81</v>
      </c>
      <c r="C14">
        <f>COUNTIF($B$2:$B$29,"&gt;"&amp;B14)+COUNTIF($B$2:$B14,B14)</f>
        <v>4</v>
      </c>
      <c r="E14">
        <f t="shared" si="10"/>
        <v>13</v>
      </c>
      <c r="F14" t="str">
        <f t="shared" si="1"/>
        <v>Circles-Ellipses</v>
      </c>
      <c r="G14">
        <f t="shared" si="2"/>
        <v>36</v>
      </c>
      <c r="H14" s="10">
        <f t="shared" si="3"/>
        <v>0.03</v>
      </c>
      <c r="J14" t="str">
        <f t="shared" si="11"/>
        <v>Circles-Ellipses</v>
      </c>
      <c r="K14">
        <f>COUNTIFS(math!$B:$B,$J14,math!$L:$L,K$1)</f>
        <v>5</v>
      </c>
      <c r="L14">
        <f>COUNTIFS(math!$B:$B,$J14,math!$L:$L,L$1)</f>
        <v>8</v>
      </c>
      <c r="M14">
        <f>COUNTIFS(math!$B:$B,$J14,math!$L:$L,M$1)</f>
        <v>6</v>
      </c>
      <c r="N14">
        <f>COUNTIFS(math!$B:$B,$J14,math!$L:$L,N$1)</f>
        <v>3</v>
      </c>
      <c r="O14">
        <f>COUNTIFS(math!$B:$B,$J14,math!$L:$L,O$1)</f>
        <v>4</v>
      </c>
      <c r="P14">
        <f>COUNTIFS(math!$B:$B,$J14,math!$L:$L,P$1)</f>
        <v>10</v>
      </c>
      <c r="R14" t="str">
        <f t="shared" si="12"/>
        <v>Circles-Ellipses</v>
      </c>
      <c r="S14" s="9">
        <f t="shared" si="4"/>
        <v>2.0833333333333332E-2</v>
      </c>
      <c r="T14" s="9">
        <f t="shared" si="5"/>
        <v>3.3333333333333333E-2</v>
      </c>
      <c r="U14" s="9">
        <f t="shared" si="6"/>
        <v>3.3333333333333333E-2</v>
      </c>
      <c r="V14" s="9">
        <f t="shared" si="7"/>
        <v>1.6666666666666666E-2</v>
      </c>
      <c r="W14" s="9">
        <f t="shared" si="8"/>
        <v>2.2222222222222223E-2</v>
      </c>
      <c r="X14" s="9">
        <f t="shared" si="9"/>
        <v>5.5555555555555552E-2</v>
      </c>
      <c r="Y14" s="9"/>
    </row>
    <row r="15" spans="1:25" x14ac:dyDescent="0.25">
      <c r="A15" t="s">
        <v>25</v>
      </c>
      <c r="B15">
        <f>COUNTIF(math!B:B,A15)</f>
        <v>106</v>
      </c>
      <c r="C15">
        <f>COUNTIF($B$2:$B$29,"&gt;"&amp;B15)+COUNTIF($B$2:$B15,B15)</f>
        <v>2</v>
      </c>
      <c r="E15">
        <f t="shared" si="10"/>
        <v>14</v>
      </c>
      <c r="F15" t="str">
        <f t="shared" si="1"/>
        <v>Data Interpretation</v>
      </c>
      <c r="G15">
        <f t="shared" si="2"/>
        <v>34</v>
      </c>
      <c r="H15" s="10">
        <f t="shared" si="3"/>
        <v>2.8333333333333332E-2</v>
      </c>
      <c r="J15" t="str">
        <f t="shared" si="11"/>
        <v>Data Interpretation</v>
      </c>
      <c r="K15">
        <f>COUNTIFS(math!$B:$B,$J15,math!$L:$L,K$1)</f>
        <v>8</v>
      </c>
      <c r="L15">
        <f>COUNTIFS(math!$B:$B,$J15,math!$L:$L,L$1)</f>
        <v>13</v>
      </c>
      <c r="M15">
        <f>COUNTIFS(math!$B:$B,$J15,math!$L:$L,M$1)</f>
        <v>3</v>
      </c>
      <c r="N15">
        <f>COUNTIFS(math!$B:$B,$J15,math!$L:$L,N$1)</f>
        <v>4</v>
      </c>
      <c r="O15">
        <f>COUNTIFS(math!$B:$B,$J15,math!$L:$L,O$1)</f>
        <v>4</v>
      </c>
      <c r="P15">
        <f>COUNTIFS(math!$B:$B,$J15,math!$L:$L,P$1)</f>
        <v>2</v>
      </c>
      <c r="R15" t="str">
        <f t="shared" si="12"/>
        <v>Data Interpretation</v>
      </c>
      <c r="S15" s="9">
        <f t="shared" si="4"/>
        <v>3.3333333333333333E-2</v>
      </c>
      <c r="T15" s="9">
        <f t="shared" si="5"/>
        <v>5.4166666666666669E-2</v>
      </c>
      <c r="U15" s="9">
        <f t="shared" si="6"/>
        <v>1.6666666666666666E-2</v>
      </c>
      <c r="V15" s="9">
        <f t="shared" si="7"/>
        <v>2.2222222222222223E-2</v>
      </c>
      <c r="W15" s="9">
        <f t="shared" si="8"/>
        <v>2.2222222222222223E-2</v>
      </c>
      <c r="X15" s="9">
        <f t="shared" si="9"/>
        <v>1.1111111111111112E-2</v>
      </c>
      <c r="Y15" s="9"/>
    </row>
    <row r="16" spans="1:25" x14ac:dyDescent="0.25">
      <c r="A16" t="s">
        <v>17</v>
      </c>
      <c r="B16">
        <f>COUNTIF(math!B:B,A16)</f>
        <v>104</v>
      </c>
      <c r="C16">
        <f>COUNTIF($B$2:$B$29,"&gt;"&amp;B16)+COUNTIF($B$2:$B16,B16)</f>
        <v>3</v>
      </c>
      <c r="E16">
        <f t="shared" si="10"/>
        <v>15</v>
      </c>
      <c r="F16" t="str">
        <f t="shared" si="1"/>
        <v>Exponent Rules</v>
      </c>
      <c r="G16">
        <f t="shared" si="2"/>
        <v>33</v>
      </c>
      <c r="H16" s="10">
        <f t="shared" si="3"/>
        <v>2.75E-2</v>
      </c>
      <c r="J16" t="str">
        <f t="shared" si="11"/>
        <v>Exponent Rules</v>
      </c>
      <c r="K16">
        <f>COUNTIFS(math!$B:$B,$J16,math!$L:$L,K$1)</f>
        <v>7</v>
      </c>
      <c r="L16">
        <f>COUNTIFS(math!$B:$B,$J16,math!$L:$L,L$1)</f>
        <v>4</v>
      </c>
      <c r="M16">
        <f>COUNTIFS(math!$B:$B,$J16,math!$L:$L,M$1)</f>
        <v>7</v>
      </c>
      <c r="N16">
        <f>COUNTIFS(math!$B:$B,$J16,math!$L:$L,N$1)</f>
        <v>5</v>
      </c>
      <c r="O16">
        <f>COUNTIFS(math!$B:$B,$J16,math!$L:$L,O$1)</f>
        <v>4</v>
      </c>
      <c r="P16">
        <f>COUNTIFS(math!$B:$B,$J16,math!$L:$L,P$1)</f>
        <v>6</v>
      </c>
      <c r="R16" t="str">
        <f t="shared" si="12"/>
        <v>Exponent Rules</v>
      </c>
      <c r="S16" s="9">
        <f t="shared" si="4"/>
        <v>2.9166666666666667E-2</v>
      </c>
      <c r="T16" s="9">
        <f t="shared" si="5"/>
        <v>1.6666666666666666E-2</v>
      </c>
      <c r="U16" s="9">
        <f t="shared" si="6"/>
        <v>3.888888888888889E-2</v>
      </c>
      <c r="V16" s="9">
        <f t="shared" si="7"/>
        <v>2.7777777777777776E-2</v>
      </c>
      <c r="W16" s="9">
        <f t="shared" si="8"/>
        <v>2.2222222222222223E-2</v>
      </c>
      <c r="X16" s="9">
        <f t="shared" si="9"/>
        <v>3.3333333333333333E-2</v>
      </c>
      <c r="Y16" s="9"/>
    </row>
    <row r="17" spans="1:25" x14ac:dyDescent="0.25">
      <c r="A17" t="s">
        <v>457</v>
      </c>
      <c r="B17">
        <f>COUNTIF(math!B:B,A17)</f>
        <v>15</v>
      </c>
      <c r="C17">
        <f>COUNTIF($B$2:$B$29,"&gt;"&amp;B17)+COUNTIF($B$2:$B17,B17)</f>
        <v>26</v>
      </c>
      <c r="E17">
        <f t="shared" si="10"/>
        <v>16</v>
      </c>
      <c r="F17" t="str">
        <f t="shared" si="1"/>
        <v>Trig</v>
      </c>
      <c r="G17">
        <f t="shared" si="2"/>
        <v>33</v>
      </c>
      <c r="H17" s="10">
        <f t="shared" si="3"/>
        <v>2.75E-2</v>
      </c>
      <c r="J17" t="str">
        <f t="shared" si="11"/>
        <v>Trig</v>
      </c>
      <c r="K17">
        <f>COUNTIFS(math!$B:$B,$J17,math!$L:$L,K$1)</f>
        <v>7</v>
      </c>
      <c r="L17">
        <f>COUNTIFS(math!$B:$B,$J17,math!$L:$L,L$1)</f>
        <v>7</v>
      </c>
      <c r="M17">
        <f>COUNTIFS(math!$B:$B,$J17,math!$L:$L,M$1)</f>
        <v>4</v>
      </c>
      <c r="N17">
        <f>COUNTIFS(math!$B:$B,$J17,math!$L:$L,N$1)</f>
        <v>5</v>
      </c>
      <c r="O17">
        <f>COUNTIFS(math!$B:$B,$J17,math!$L:$L,O$1)</f>
        <v>6</v>
      </c>
      <c r="P17">
        <f>COUNTIFS(math!$B:$B,$J17,math!$L:$L,P$1)</f>
        <v>4</v>
      </c>
      <c r="R17" t="str">
        <f t="shared" si="12"/>
        <v>Trig</v>
      </c>
      <c r="S17" s="9">
        <f t="shared" si="4"/>
        <v>2.9166666666666667E-2</v>
      </c>
      <c r="T17" s="9">
        <f t="shared" si="5"/>
        <v>2.9166666666666667E-2</v>
      </c>
      <c r="U17" s="9">
        <f t="shared" si="6"/>
        <v>2.2222222222222223E-2</v>
      </c>
      <c r="V17" s="9">
        <f t="shared" si="7"/>
        <v>2.7777777777777776E-2</v>
      </c>
      <c r="W17" s="9">
        <f t="shared" si="8"/>
        <v>3.3333333333333333E-2</v>
      </c>
      <c r="X17" s="9">
        <f t="shared" si="9"/>
        <v>2.2222222222222223E-2</v>
      </c>
      <c r="Y17" s="9"/>
    </row>
    <row r="18" spans="1:25" x14ac:dyDescent="0.25">
      <c r="A18" t="s">
        <v>550</v>
      </c>
      <c r="B18">
        <f>COUNTIF(math!B:B,A18)</f>
        <v>14</v>
      </c>
      <c r="C18">
        <f>COUNTIF($B$2:$B$29,"&gt;"&amp;B18)+COUNTIF($B$2:$B18,B18)</f>
        <v>27</v>
      </c>
      <c r="E18">
        <f t="shared" si="10"/>
        <v>17</v>
      </c>
      <c r="F18" t="str">
        <f t="shared" si="1"/>
        <v>Solving Algebra</v>
      </c>
      <c r="G18">
        <f t="shared" si="2"/>
        <v>30</v>
      </c>
      <c r="H18" s="10">
        <f t="shared" si="3"/>
        <v>2.5000000000000001E-2</v>
      </c>
      <c r="J18" t="str">
        <f t="shared" si="11"/>
        <v>Solving Algebra</v>
      </c>
      <c r="K18">
        <f>COUNTIFS(math!$B:$B,$J18,math!$L:$L,K$1)</f>
        <v>5</v>
      </c>
      <c r="L18">
        <f>COUNTIFS(math!$B:$B,$J18,math!$L:$L,L$1)</f>
        <v>5</v>
      </c>
      <c r="M18">
        <f>COUNTIFS(math!$B:$B,$J18,math!$L:$L,M$1)</f>
        <v>3</v>
      </c>
      <c r="N18">
        <f>COUNTIFS(math!$B:$B,$J18,math!$L:$L,N$1)</f>
        <v>3</v>
      </c>
      <c r="O18">
        <f>COUNTIFS(math!$B:$B,$J18,math!$L:$L,O$1)</f>
        <v>7</v>
      </c>
      <c r="P18">
        <f>COUNTIFS(math!$B:$B,$J18,math!$L:$L,P$1)</f>
        <v>7</v>
      </c>
      <c r="R18" t="str">
        <f t="shared" si="12"/>
        <v>Solving Algebra</v>
      </c>
      <c r="S18" s="9">
        <f t="shared" si="4"/>
        <v>2.0833333333333332E-2</v>
      </c>
      <c r="T18" s="9">
        <f t="shared" si="5"/>
        <v>2.0833333333333332E-2</v>
      </c>
      <c r="U18" s="9">
        <f t="shared" si="6"/>
        <v>1.6666666666666666E-2</v>
      </c>
      <c r="V18" s="9">
        <f t="shared" si="7"/>
        <v>1.6666666666666666E-2</v>
      </c>
      <c r="W18" s="9">
        <f t="shared" si="8"/>
        <v>3.888888888888889E-2</v>
      </c>
      <c r="X18" s="9">
        <f t="shared" si="9"/>
        <v>3.888888888888889E-2</v>
      </c>
      <c r="Y18" s="9"/>
    </row>
    <row r="19" spans="1:25" x14ac:dyDescent="0.25">
      <c r="A19" t="s">
        <v>197</v>
      </c>
      <c r="B19">
        <f>COUNTIF(math!B:B,A19)</f>
        <v>20</v>
      </c>
      <c r="C19">
        <f>COUNTIF($B$2:$B$29,"&gt;"&amp;B19)+COUNTIF($B$2:$B19,B19)</f>
        <v>21</v>
      </c>
      <c r="E19">
        <f t="shared" si="10"/>
        <v>18</v>
      </c>
      <c r="F19" t="str">
        <f t="shared" si="1"/>
        <v>Coordinate Geometry</v>
      </c>
      <c r="G19">
        <f t="shared" si="2"/>
        <v>29</v>
      </c>
      <c r="H19" s="10">
        <f t="shared" si="3"/>
        <v>2.4166666666666666E-2</v>
      </c>
      <c r="J19" t="str">
        <f t="shared" si="11"/>
        <v>Coordinate Geometry</v>
      </c>
      <c r="K19">
        <f>COUNTIFS(math!$B:$B,$J19,math!$L:$L,K$1)</f>
        <v>1</v>
      </c>
      <c r="L19">
        <f>COUNTIFS(math!$B:$B,$J19,math!$L:$L,L$1)</f>
        <v>2</v>
      </c>
      <c r="M19">
        <f>COUNTIFS(math!$B:$B,$J19,math!$L:$L,M$1)</f>
        <v>3</v>
      </c>
      <c r="N19">
        <f>COUNTIFS(math!$B:$B,$J19,math!$L:$L,N$1)</f>
        <v>7</v>
      </c>
      <c r="O19">
        <f>COUNTIFS(math!$B:$B,$J19,math!$L:$L,O$1)</f>
        <v>8</v>
      </c>
      <c r="P19">
        <f>COUNTIFS(math!$B:$B,$J19,math!$L:$L,P$1)</f>
        <v>8</v>
      </c>
      <c r="R19" t="str">
        <f t="shared" si="12"/>
        <v>Coordinate Geometry</v>
      </c>
      <c r="S19" s="9">
        <f t="shared" si="4"/>
        <v>4.1666666666666666E-3</v>
      </c>
      <c r="T19" s="9">
        <f t="shared" si="5"/>
        <v>8.3333333333333332E-3</v>
      </c>
      <c r="U19" s="9">
        <f t="shared" si="6"/>
        <v>1.6666666666666666E-2</v>
      </c>
      <c r="V19" s="9">
        <f t="shared" si="7"/>
        <v>3.888888888888889E-2</v>
      </c>
      <c r="W19" s="9">
        <f t="shared" si="8"/>
        <v>4.4444444444444446E-2</v>
      </c>
      <c r="X19" s="9">
        <f t="shared" si="9"/>
        <v>4.4444444444444446E-2</v>
      </c>
      <c r="Y19" s="9"/>
    </row>
    <row r="20" spans="1:25" x14ac:dyDescent="0.25">
      <c r="A20" t="s">
        <v>32</v>
      </c>
      <c r="B20">
        <f>COUNTIF(math!B:B,A20)</f>
        <v>52</v>
      </c>
      <c r="C20">
        <f>COUNTIF($B$2:$B$29,"&gt;"&amp;B20)+COUNTIF($B$2:$B20,B20)</f>
        <v>7</v>
      </c>
      <c r="E20">
        <f t="shared" si="10"/>
        <v>19</v>
      </c>
      <c r="F20" t="str">
        <f t="shared" si="1"/>
        <v>Systems of Equations</v>
      </c>
      <c r="G20">
        <f t="shared" si="2"/>
        <v>28</v>
      </c>
      <c r="H20" s="10">
        <f t="shared" si="3"/>
        <v>2.3333333333333334E-2</v>
      </c>
      <c r="J20" t="str">
        <f t="shared" si="11"/>
        <v>Systems of Equations</v>
      </c>
      <c r="K20">
        <f>COUNTIFS(math!$B:$B,$J20,math!$L:$L,K$1)</f>
        <v>4</v>
      </c>
      <c r="L20">
        <f>COUNTIFS(math!$B:$B,$J20,math!$L:$L,L$1)</f>
        <v>5</v>
      </c>
      <c r="M20">
        <f>COUNTIFS(math!$B:$B,$J20,math!$L:$L,M$1)</f>
        <v>3</v>
      </c>
      <c r="N20">
        <f>COUNTIFS(math!$B:$B,$J20,math!$L:$L,N$1)</f>
        <v>4</v>
      </c>
      <c r="O20">
        <f>COUNTIFS(math!$B:$B,$J20,math!$L:$L,O$1)</f>
        <v>4</v>
      </c>
      <c r="P20">
        <f>COUNTIFS(math!$B:$B,$J20,math!$L:$L,P$1)</f>
        <v>8</v>
      </c>
      <c r="R20" t="str">
        <f t="shared" si="12"/>
        <v>Systems of Equations</v>
      </c>
      <c r="S20" s="9">
        <f t="shared" si="4"/>
        <v>1.6666666666666666E-2</v>
      </c>
      <c r="T20" s="9">
        <f t="shared" si="5"/>
        <v>2.0833333333333332E-2</v>
      </c>
      <c r="U20" s="9">
        <f t="shared" si="6"/>
        <v>1.6666666666666666E-2</v>
      </c>
      <c r="V20" s="9">
        <f t="shared" si="7"/>
        <v>2.2222222222222223E-2</v>
      </c>
      <c r="W20" s="9">
        <f t="shared" si="8"/>
        <v>2.2222222222222223E-2</v>
      </c>
      <c r="X20" s="9">
        <f t="shared" si="9"/>
        <v>4.4444444444444446E-2</v>
      </c>
      <c r="Y20" s="9"/>
    </row>
    <row r="21" spans="1:25" x14ac:dyDescent="0.25">
      <c r="A21" t="s">
        <v>65</v>
      </c>
      <c r="B21">
        <f>COUNTIF(math!B:B,A21)</f>
        <v>43</v>
      </c>
      <c r="C21">
        <f>COUNTIF($B$2:$B$29,"&gt;"&amp;B21)+COUNTIF($B$2:$B21,B21)</f>
        <v>11</v>
      </c>
      <c r="E21">
        <f t="shared" si="10"/>
        <v>20</v>
      </c>
      <c r="F21" t="str">
        <f t="shared" si="1"/>
        <v>Simplify (CommDenom)</v>
      </c>
      <c r="G21">
        <f t="shared" si="2"/>
        <v>25</v>
      </c>
      <c r="H21" s="10">
        <f t="shared" si="3"/>
        <v>2.0833333333333332E-2</v>
      </c>
      <c r="J21" t="str">
        <f t="shared" si="11"/>
        <v>Simplify (CommDenom)</v>
      </c>
      <c r="K21">
        <f>COUNTIFS(math!$B:$B,$J21,math!$L:$L,K$1)</f>
        <v>6</v>
      </c>
      <c r="L21">
        <f>COUNTIFS(math!$B:$B,$J21,math!$L:$L,L$1)</f>
        <v>10</v>
      </c>
      <c r="M21">
        <f>COUNTIFS(math!$B:$B,$J21,math!$L:$L,M$1)</f>
        <v>1</v>
      </c>
      <c r="N21">
        <f>COUNTIFS(math!$B:$B,$J21,math!$L:$L,N$1)</f>
        <v>4</v>
      </c>
      <c r="O21">
        <f>COUNTIFS(math!$B:$B,$J21,math!$L:$L,O$1)</f>
        <v>3</v>
      </c>
      <c r="P21">
        <f>COUNTIFS(math!$B:$B,$J21,math!$L:$L,P$1)</f>
        <v>1</v>
      </c>
      <c r="R21" t="str">
        <f t="shared" si="12"/>
        <v>Simplify (CommDenom)</v>
      </c>
      <c r="S21" s="9">
        <f t="shared" si="4"/>
        <v>2.5000000000000001E-2</v>
      </c>
      <c r="T21" s="9">
        <f t="shared" si="5"/>
        <v>4.1666666666666664E-2</v>
      </c>
      <c r="U21" s="9">
        <f t="shared" si="6"/>
        <v>5.5555555555555558E-3</v>
      </c>
      <c r="V21" s="9">
        <f t="shared" si="7"/>
        <v>2.2222222222222223E-2</v>
      </c>
      <c r="W21" s="9">
        <f t="shared" si="8"/>
        <v>1.6666666666666666E-2</v>
      </c>
      <c r="X21" s="9">
        <f t="shared" si="9"/>
        <v>5.5555555555555558E-3</v>
      </c>
      <c r="Y21" s="9"/>
    </row>
    <row r="22" spans="1:25" x14ac:dyDescent="0.25">
      <c r="A22" t="s">
        <v>124</v>
      </c>
      <c r="B22">
        <f>COUNTIF(math!B:B,A22)</f>
        <v>29</v>
      </c>
      <c r="C22">
        <f>COUNTIF($B$2:$B$29,"&gt;"&amp;B22)+COUNTIF($B$2:$B22,B22)</f>
        <v>18</v>
      </c>
      <c r="E22">
        <f t="shared" si="10"/>
        <v>21</v>
      </c>
      <c r="F22" t="str">
        <f t="shared" si="1"/>
        <v>Transformations</v>
      </c>
      <c r="G22">
        <f t="shared" si="2"/>
        <v>20</v>
      </c>
      <c r="H22" s="10">
        <f t="shared" si="3"/>
        <v>1.6666666666666666E-2</v>
      </c>
      <c r="J22" t="str">
        <f t="shared" si="11"/>
        <v>Transformations</v>
      </c>
      <c r="K22">
        <f>COUNTIFS(math!$B:$B,$J22,math!$L:$L,K$1)</f>
        <v>3</v>
      </c>
      <c r="L22">
        <f>COUNTIFS(math!$B:$B,$J22,math!$L:$L,L$1)</f>
        <v>3</v>
      </c>
      <c r="M22">
        <f>COUNTIFS(math!$B:$B,$J22,math!$L:$L,M$1)</f>
        <v>4</v>
      </c>
      <c r="N22">
        <f>COUNTIFS(math!$B:$B,$J22,math!$L:$L,N$1)</f>
        <v>3</v>
      </c>
      <c r="O22">
        <f>COUNTIFS(math!$B:$B,$J22,math!$L:$L,O$1)</f>
        <v>3</v>
      </c>
      <c r="P22">
        <f>COUNTIFS(math!$B:$B,$J22,math!$L:$L,P$1)</f>
        <v>4</v>
      </c>
      <c r="R22" t="str">
        <f t="shared" si="12"/>
        <v>Transformations</v>
      </c>
      <c r="S22" s="9">
        <f t="shared" si="4"/>
        <v>1.2500000000000001E-2</v>
      </c>
      <c r="T22" s="9">
        <f t="shared" si="5"/>
        <v>1.2500000000000001E-2</v>
      </c>
      <c r="U22" s="9">
        <f t="shared" si="6"/>
        <v>2.2222222222222223E-2</v>
      </c>
      <c r="V22" s="9">
        <f t="shared" si="7"/>
        <v>1.6666666666666666E-2</v>
      </c>
      <c r="W22" s="9">
        <f t="shared" si="8"/>
        <v>1.6666666666666666E-2</v>
      </c>
      <c r="X22" s="9">
        <f t="shared" si="9"/>
        <v>2.2222222222222223E-2</v>
      </c>
      <c r="Y22" s="9"/>
    </row>
    <row r="23" spans="1:25" x14ac:dyDescent="0.25">
      <c r="A23" t="s">
        <v>157</v>
      </c>
      <c r="B23">
        <f>COUNTIF(math!B:B,A23)</f>
        <v>17</v>
      </c>
      <c r="C23">
        <f>COUNTIF($B$2:$B$29,"&gt;"&amp;B23)+COUNTIF($B$2:$B23,B23)</f>
        <v>24</v>
      </c>
      <c r="E23">
        <f t="shared" si="10"/>
        <v>22</v>
      </c>
      <c r="F23" t="str">
        <f t="shared" si="1"/>
        <v>Absolute Values</v>
      </c>
      <c r="G23">
        <f t="shared" si="2"/>
        <v>19</v>
      </c>
      <c r="H23" s="10">
        <f t="shared" si="3"/>
        <v>1.5833333333333335E-2</v>
      </c>
      <c r="J23" t="str">
        <f t="shared" si="11"/>
        <v>Absolute Values</v>
      </c>
      <c r="K23">
        <f>COUNTIFS(math!$B:$B,$J23,math!$L:$L,K$1)</f>
        <v>4</v>
      </c>
      <c r="L23">
        <f>COUNTIFS(math!$B:$B,$J23,math!$L:$L,L$1)</f>
        <v>3</v>
      </c>
      <c r="M23">
        <f>COUNTIFS(math!$B:$B,$J23,math!$L:$L,M$1)</f>
        <v>0</v>
      </c>
      <c r="N23">
        <f>COUNTIFS(math!$B:$B,$J23,math!$L:$L,N$1)</f>
        <v>4</v>
      </c>
      <c r="O23">
        <f>COUNTIFS(math!$B:$B,$J23,math!$L:$L,O$1)</f>
        <v>6</v>
      </c>
      <c r="P23">
        <f>COUNTIFS(math!$B:$B,$J23,math!$L:$L,P$1)</f>
        <v>2</v>
      </c>
      <c r="R23" t="str">
        <f t="shared" si="12"/>
        <v>Absolute Values</v>
      </c>
      <c r="S23" s="9">
        <f t="shared" si="4"/>
        <v>1.6666666666666666E-2</v>
      </c>
      <c r="T23" s="9">
        <f t="shared" si="5"/>
        <v>1.2500000000000001E-2</v>
      </c>
      <c r="U23" s="9">
        <f t="shared" si="6"/>
        <v>0</v>
      </c>
      <c r="V23" s="9">
        <f t="shared" si="7"/>
        <v>2.2222222222222223E-2</v>
      </c>
      <c r="W23" s="9">
        <f t="shared" si="8"/>
        <v>3.3333333333333333E-2</v>
      </c>
      <c r="X23" s="9">
        <f t="shared" si="9"/>
        <v>1.1111111111111112E-2</v>
      </c>
      <c r="Y23" s="9"/>
    </row>
    <row r="24" spans="1:25" x14ac:dyDescent="0.25">
      <c r="A24" t="s">
        <v>43</v>
      </c>
      <c r="B24">
        <f>COUNTIF(math!B:B,A24)</f>
        <v>52</v>
      </c>
      <c r="C24">
        <f>COUNTIF($B$2:$B$29,"&gt;"&amp;B24)+COUNTIF($B$2:$B24,B24)</f>
        <v>8</v>
      </c>
      <c r="E24">
        <f t="shared" si="10"/>
        <v>23</v>
      </c>
      <c r="F24" t="str">
        <f t="shared" si="1"/>
        <v>Sequences</v>
      </c>
      <c r="G24">
        <f t="shared" si="2"/>
        <v>19</v>
      </c>
      <c r="H24" s="10">
        <f t="shared" si="3"/>
        <v>1.5833333333333335E-2</v>
      </c>
      <c r="J24" t="str">
        <f t="shared" si="11"/>
        <v>Sequences</v>
      </c>
      <c r="K24">
        <f>COUNTIFS(math!$B:$B,$J24,math!$L:$L,K$1)</f>
        <v>3</v>
      </c>
      <c r="L24">
        <f>COUNTIFS(math!$B:$B,$J24,math!$L:$L,L$1)</f>
        <v>5</v>
      </c>
      <c r="M24">
        <f>COUNTIFS(math!$B:$B,$J24,math!$L:$L,M$1)</f>
        <v>3</v>
      </c>
      <c r="N24">
        <f>COUNTIFS(math!$B:$B,$J24,math!$L:$L,N$1)</f>
        <v>2</v>
      </c>
      <c r="O24">
        <f>COUNTIFS(math!$B:$B,$J24,math!$L:$L,O$1)</f>
        <v>3</v>
      </c>
      <c r="P24">
        <f>COUNTIFS(math!$B:$B,$J24,math!$L:$L,P$1)</f>
        <v>3</v>
      </c>
      <c r="R24" t="str">
        <f t="shared" si="12"/>
        <v>Sequences</v>
      </c>
      <c r="S24" s="9">
        <f t="shared" si="4"/>
        <v>1.2500000000000001E-2</v>
      </c>
      <c r="T24" s="9">
        <f t="shared" si="5"/>
        <v>2.0833333333333332E-2</v>
      </c>
      <c r="U24" s="9">
        <f t="shared" si="6"/>
        <v>1.6666666666666666E-2</v>
      </c>
      <c r="V24" s="9">
        <f t="shared" si="7"/>
        <v>1.1111111111111112E-2</v>
      </c>
      <c r="W24" s="9">
        <f t="shared" si="8"/>
        <v>1.6666666666666666E-2</v>
      </c>
      <c r="X24" s="9">
        <f t="shared" si="9"/>
        <v>1.6666666666666666E-2</v>
      </c>
      <c r="Y24" s="9"/>
    </row>
    <row r="25" spans="1:25" x14ac:dyDescent="0.25">
      <c r="A25" t="s">
        <v>49</v>
      </c>
      <c r="B25">
        <f>COUNTIF(math!B:B,A25)</f>
        <v>28</v>
      </c>
      <c r="C25">
        <f>COUNTIF($B$2:$B$29,"&gt;"&amp;B25)+COUNTIF($B$2:$B25,B25)</f>
        <v>19</v>
      </c>
      <c r="E25">
        <f t="shared" si="10"/>
        <v>24</v>
      </c>
      <c r="F25" t="str">
        <f t="shared" si="1"/>
        <v>Matrices</v>
      </c>
      <c r="G25">
        <f t="shared" si="2"/>
        <v>17</v>
      </c>
      <c r="H25" s="10">
        <f t="shared" si="3"/>
        <v>1.4166666666666666E-2</v>
      </c>
      <c r="J25" t="str">
        <f t="shared" si="11"/>
        <v>Matrices</v>
      </c>
      <c r="K25">
        <f>COUNTIFS(math!$B:$B,$J25,math!$L:$L,K$1)</f>
        <v>3</v>
      </c>
      <c r="L25">
        <f>COUNTIFS(math!$B:$B,$J25,math!$L:$L,L$1)</f>
        <v>2</v>
      </c>
      <c r="M25">
        <f>COUNTIFS(math!$B:$B,$J25,math!$L:$L,M$1)</f>
        <v>3</v>
      </c>
      <c r="N25">
        <f>COUNTIFS(math!$B:$B,$J25,math!$L:$L,N$1)</f>
        <v>3</v>
      </c>
      <c r="O25">
        <f>COUNTIFS(math!$B:$B,$J25,math!$L:$L,O$1)</f>
        <v>3</v>
      </c>
      <c r="P25">
        <f>COUNTIFS(math!$B:$B,$J25,math!$L:$L,P$1)</f>
        <v>3</v>
      </c>
      <c r="R25" t="str">
        <f t="shared" si="12"/>
        <v>Matrices</v>
      </c>
      <c r="S25" s="9">
        <f t="shared" si="4"/>
        <v>1.2500000000000001E-2</v>
      </c>
      <c r="T25" s="9">
        <f t="shared" si="5"/>
        <v>8.3333333333333332E-3</v>
      </c>
      <c r="U25" s="9">
        <f t="shared" si="6"/>
        <v>1.6666666666666666E-2</v>
      </c>
      <c r="V25" s="9">
        <f t="shared" si="7"/>
        <v>1.6666666666666666E-2</v>
      </c>
      <c r="W25" s="9">
        <f t="shared" si="8"/>
        <v>1.6666666666666666E-2</v>
      </c>
      <c r="X25" s="9">
        <f t="shared" si="9"/>
        <v>1.6666666666666666E-2</v>
      </c>
      <c r="Y25" s="9"/>
    </row>
    <row r="26" spans="1:25" x14ac:dyDescent="0.25">
      <c r="A26" t="s">
        <v>182</v>
      </c>
      <c r="B26">
        <f>COUNTIF(math!B:B,A26)</f>
        <v>36</v>
      </c>
      <c r="C26">
        <f>COUNTIF($B$2:$B$29,"&gt;"&amp;B26)+COUNTIF($B$2:$B26,B26)</f>
        <v>13</v>
      </c>
      <c r="E26">
        <f t="shared" si="10"/>
        <v>25</v>
      </c>
      <c r="F26" t="str">
        <f t="shared" si="1"/>
        <v>Rational Functions</v>
      </c>
      <c r="G26">
        <f t="shared" si="2"/>
        <v>17</v>
      </c>
      <c r="H26" s="10">
        <f t="shared" si="3"/>
        <v>1.4166666666666666E-2</v>
      </c>
      <c r="J26" t="str">
        <f t="shared" si="11"/>
        <v>Rational Functions</v>
      </c>
      <c r="K26">
        <f>COUNTIFS(math!$B:$B,$J26,math!$L:$L,K$1)</f>
        <v>1</v>
      </c>
      <c r="L26">
        <f>COUNTIFS(math!$B:$B,$J26,math!$L:$L,L$1)</f>
        <v>2</v>
      </c>
      <c r="M26">
        <f>COUNTIFS(math!$B:$B,$J26,math!$L:$L,M$1)</f>
        <v>4</v>
      </c>
      <c r="N26">
        <f>COUNTIFS(math!$B:$B,$J26,math!$L:$L,N$1)</f>
        <v>4</v>
      </c>
      <c r="O26">
        <f>COUNTIFS(math!$B:$B,$J26,math!$L:$L,O$1)</f>
        <v>3</v>
      </c>
      <c r="P26">
        <f>COUNTIFS(math!$B:$B,$J26,math!$L:$L,P$1)</f>
        <v>3</v>
      </c>
      <c r="R26" t="str">
        <f t="shared" si="12"/>
        <v>Rational Functions</v>
      </c>
      <c r="S26" s="9">
        <f t="shared" si="4"/>
        <v>4.1666666666666666E-3</v>
      </c>
      <c r="T26" s="9">
        <f t="shared" si="5"/>
        <v>8.3333333333333332E-3</v>
      </c>
      <c r="U26" s="9">
        <f t="shared" si="6"/>
        <v>2.2222222222222223E-2</v>
      </c>
      <c r="V26" s="9">
        <f t="shared" si="7"/>
        <v>2.2222222222222223E-2</v>
      </c>
      <c r="W26" s="9">
        <f t="shared" si="8"/>
        <v>1.6666666666666666E-2</v>
      </c>
      <c r="X26" s="9">
        <f t="shared" si="9"/>
        <v>1.6666666666666666E-2</v>
      </c>
      <c r="Y26" s="9"/>
    </row>
    <row r="27" spans="1:25" x14ac:dyDescent="0.25">
      <c r="A27" t="s">
        <v>307</v>
      </c>
      <c r="B27">
        <f>COUNTIF(math!B:B,A27)</f>
        <v>33</v>
      </c>
      <c r="C27">
        <f>COUNTIF($B$2:$B$29,"&gt;"&amp;B27)+COUNTIF($B$2:$B27,B27)</f>
        <v>16</v>
      </c>
      <c r="E27">
        <f t="shared" si="10"/>
        <v>26</v>
      </c>
      <c r="F27" t="str">
        <f t="shared" si="1"/>
        <v>Inequalities</v>
      </c>
      <c r="G27">
        <f t="shared" si="2"/>
        <v>15</v>
      </c>
      <c r="H27" s="10">
        <f t="shared" si="3"/>
        <v>1.2500000000000001E-2</v>
      </c>
      <c r="J27" t="str">
        <f t="shared" si="11"/>
        <v>Inequalities</v>
      </c>
      <c r="K27">
        <f>COUNTIFS(math!$B:$B,$J27,math!$L:$L,K$1)</f>
        <v>1</v>
      </c>
      <c r="L27">
        <f>COUNTIFS(math!$B:$B,$J27,math!$L:$L,L$1)</f>
        <v>2</v>
      </c>
      <c r="M27">
        <f>COUNTIFS(math!$B:$B,$J27,math!$L:$L,M$1)</f>
        <v>3</v>
      </c>
      <c r="N27">
        <f>COUNTIFS(math!$B:$B,$J27,math!$L:$L,N$1)</f>
        <v>2</v>
      </c>
      <c r="O27">
        <f>COUNTIFS(math!$B:$B,$J27,math!$L:$L,O$1)</f>
        <v>2</v>
      </c>
      <c r="P27">
        <f>COUNTIFS(math!$B:$B,$J27,math!$L:$L,P$1)</f>
        <v>5</v>
      </c>
      <c r="R27" t="str">
        <f t="shared" si="12"/>
        <v>Inequalities</v>
      </c>
      <c r="S27" s="9">
        <f t="shared" si="4"/>
        <v>4.1666666666666666E-3</v>
      </c>
      <c r="T27" s="9">
        <f t="shared" si="5"/>
        <v>8.3333333333333332E-3</v>
      </c>
      <c r="U27" s="9">
        <f t="shared" si="6"/>
        <v>1.6666666666666666E-2</v>
      </c>
      <c r="V27" s="9">
        <f t="shared" si="7"/>
        <v>1.1111111111111112E-2</v>
      </c>
      <c r="W27" s="9">
        <f t="shared" si="8"/>
        <v>1.1111111111111112E-2</v>
      </c>
      <c r="X27" s="9">
        <f t="shared" si="9"/>
        <v>2.7777777777777776E-2</v>
      </c>
      <c r="Y27" s="9"/>
    </row>
    <row r="28" spans="1:25" x14ac:dyDescent="0.25">
      <c r="A28" t="s">
        <v>285</v>
      </c>
      <c r="B28">
        <f>COUNTIF(math!B:B,A28)</f>
        <v>17</v>
      </c>
      <c r="C28">
        <f>COUNTIF($B$2:$B$29,"&gt;"&amp;B28)+COUNTIF($B$2:$B28,B28)</f>
        <v>25</v>
      </c>
      <c r="E28">
        <f t="shared" si="10"/>
        <v>27</v>
      </c>
      <c r="F28" t="str">
        <f t="shared" si="1"/>
        <v>Imaginary Numbers</v>
      </c>
      <c r="G28">
        <f t="shared" si="2"/>
        <v>14</v>
      </c>
      <c r="H28" s="10">
        <f t="shared" si="3"/>
        <v>1.1666666666666667E-2</v>
      </c>
      <c r="J28" t="str">
        <f t="shared" si="11"/>
        <v>Imaginary Numbers</v>
      </c>
      <c r="K28">
        <f>COUNTIFS(math!$B:$B,$J28,math!$L:$L,K$1)</f>
        <v>4</v>
      </c>
      <c r="L28">
        <f>COUNTIFS(math!$B:$B,$J28,math!$L:$L,L$1)</f>
        <v>4</v>
      </c>
      <c r="M28">
        <f>COUNTIFS(math!$B:$B,$J28,math!$L:$L,M$1)</f>
        <v>2</v>
      </c>
      <c r="N28">
        <f>COUNTIFS(math!$B:$B,$J28,math!$L:$L,N$1)</f>
        <v>1</v>
      </c>
      <c r="O28">
        <f>COUNTIFS(math!$B:$B,$J28,math!$L:$L,O$1)</f>
        <v>3</v>
      </c>
      <c r="P28">
        <f>COUNTIFS(math!$B:$B,$J28,math!$L:$L,P$1)</f>
        <v>0</v>
      </c>
      <c r="R28" t="str">
        <f t="shared" si="12"/>
        <v>Imaginary Numbers</v>
      </c>
      <c r="S28" s="9">
        <f t="shared" si="4"/>
        <v>1.6666666666666666E-2</v>
      </c>
      <c r="T28" s="9">
        <f t="shared" si="5"/>
        <v>1.6666666666666666E-2</v>
      </c>
      <c r="U28" s="9">
        <f t="shared" si="6"/>
        <v>1.1111111111111112E-2</v>
      </c>
      <c r="V28" s="9">
        <f t="shared" si="7"/>
        <v>5.5555555555555558E-3</v>
      </c>
      <c r="W28" s="9">
        <f t="shared" si="8"/>
        <v>1.6666666666666666E-2</v>
      </c>
      <c r="X28" s="9">
        <f t="shared" si="9"/>
        <v>0</v>
      </c>
      <c r="Y28" s="9"/>
    </row>
    <row r="29" spans="1:25" x14ac:dyDescent="0.25">
      <c r="A29" t="s">
        <v>899</v>
      </c>
      <c r="B29">
        <f>COUNTIF(math!B:B,A29)</f>
        <v>14</v>
      </c>
      <c r="C29">
        <f>COUNTIF($B$2:$B$29,"&gt;"&amp;B29)+COUNTIF($B$2:$B29,B29)</f>
        <v>28</v>
      </c>
      <c r="E29">
        <f t="shared" si="10"/>
        <v>28</v>
      </c>
      <c r="F29" t="str">
        <f t="shared" si="1"/>
        <v>Logs</v>
      </c>
      <c r="G29">
        <f t="shared" si="2"/>
        <v>14</v>
      </c>
      <c r="H29" s="10">
        <f t="shared" si="3"/>
        <v>1.1666666666666667E-2</v>
      </c>
      <c r="J29" t="str">
        <f t="shared" si="11"/>
        <v>Logs</v>
      </c>
      <c r="K29">
        <f>COUNTIFS(math!$B:$B,$J29,math!$L:$L,K$1)</f>
        <v>3</v>
      </c>
      <c r="L29">
        <f>COUNTIFS(math!$B:$B,$J29,math!$L:$L,L$1)</f>
        <v>5</v>
      </c>
      <c r="M29">
        <f>COUNTIFS(math!$B:$B,$J29,math!$L:$L,M$1)</f>
        <v>1</v>
      </c>
      <c r="N29">
        <f>COUNTIFS(math!$B:$B,$J29,math!$L:$L,N$1)</f>
        <v>3</v>
      </c>
      <c r="O29">
        <f>COUNTIFS(math!$B:$B,$J29,math!$L:$L,O$1)</f>
        <v>1</v>
      </c>
      <c r="P29">
        <f>COUNTIFS(math!$B:$B,$J29,math!$L:$L,P$1)</f>
        <v>1</v>
      </c>
      <c r="R29" t="str">
        <f t="shared" si="12"/>
        <v>Logs</v>
      </c>
      <c r="S29" s="9">
        <f t="shared" si="4"/>
        <v>1.2500000000000001E-2</v>
      </c>
      <c r="T29" s="9">
        <f t="shared" si="5"/>
        <v>2.0833333333333332E-2</v>
      </c>
      <c r="U29" s="9">
        <f t="shared" si="6"/>
        <v>5.5555555555555558E-3</v>
      </c>
      <c r="V29" s="9">
        <f t="shared" si="7"/>
        <v>1.6666666666666666E-2</v>
      </c>
      <c r="W29" s="9">
        <f t="shared" si="8"/>
        <v>5.5555555555555558E-3</v>
      </c>
      <c r="X29" s="9">
        <f t="shared" si="9"/>
        <v>5.5555555555555558E-3</v>
      </c>
      <c r="Y29" s="9"/>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math</vt: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Bryant Vu</dc:creator>
  <cp:lastModifiedBy>Bryant</cp:lastModifiedBy>
  <dcterms:created xsi:type="dcterms:W3CDTF">2023-03-20T06:52:09Z</dcterms:created>
  <dcterms:modified xsi:type="dcterms:W3CDTF">2023-04-17T03:58:26Z</dcterms:modified>
</cp:coreProperties>
</file>