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guyen4\Dropbox\git\math110\class1\excel\"/>
    </mc:Choice>
  </mc:AlternateContent>
  <xr:revisionPtr revIDLastSave="0" documentId="13_ncr:1_{DD1C06B7-8B0E-4B77-AFC2-5013482A9D22}" xr6:coauthVersionLast="47" xr6:coauthVersionMax="47" xr10:uidLastSave="{00000000-0000-0000-0000-000000000000}"/>
  <bookViews>
    <workbookView xWindow="-108" yWindow="-108" windowWidth="30936" windowHeight="17496" activeTab="1" xr2:uid="{B5681A13-B006-49E5-BF8C-5B165EEA9532}"/>
  </bookViews>
  <sheets>
    <sheet name="Example" sheetId="1" r:id="rId1"/>
    <sheet name="Assignment 1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" i="1" l="1"/>
  <c r="C49" i="1"/>
  <c r="C50" i="1"/>
  <c r="C51" i="1"/>
  <c r="C52" i="1"/>
  <c r="C53" i="1"/>
  <c r="D49" i="1"/>
  <c r="D50" i="1"/>
  <c r="D51" i="1"/>
  <c r="D52" i="1"/>
  <c r="D53" i="1"/>
  <c r="C35" i="1"/>
  <c r="D35" i="1" s="1"/>
  <c r="C36" i="1"/>
  <c r="D36" i="1" s="1"/>
  <c r="C37" i="1"/>
  <c r="D37" i="1" s="1"/>
  <c r="C38" i="1"/>
  <c r="D38" i="1" s="1"/>
  <c r="C39" i="1"/>
  <c r="D39" i="1" s="1"/>
  <c r="E55" i="1" l="1"/>
  <c r="E41" i="1"/>
</calcChain>
</file>

<file path=xl/sharedStrings.xml><?xml version="1.0" encoding="utf-8"?>
<sst xmlns="http://schemas.openxmlformats.org/spreadsheetml/2006/main" count="26" uniqueCount="19">
  <si>
    <t xml:space="preserve">1. Model the data using exponential model and calculate the MAPE. </t>
  </si>
  <si>
    <t xml:space="preserve">2. Model the data using linear model and calculate the MAPE. </t>
  </si>
  <si>
    <t>3. Compare the two models to decide the better one.  Use the better model to predict the population in 2017.</t>
  </si>
  <si>
    <t>Example</t>
  </si>
  <si>
    <t xml:space="preserve">Year </t>
  </si>
  <si>
    <t>Population</t>
  </si>
  <si>
    <t>Since the exponential equation has the number 9E-76, we will adjust the data so that the two variables are in a similar scale.</t>
  </si>
  <si>
    <t>Year (Since 2012)</t>
  </si>
  <si>
    <t>Esitmated Pop</t>
  </si>
  <si>
    <t>Absolute Error Percentage</t>
  </si>
  <si>
    <t>MAPE</t>
  </si>
  <si>
    <t>SOLUTION</t>
  </si>
  <si>
    <t>1. Exponential Model</t>
  </si>
  <si>
    <t>2. Linear Model</t>
  </si>
  <si>
    <t>Estimated Pop</t>
  </si>
  <si>
    <t xml:space="preserve">3. Since the MAPE of the exponential model is smaller, the exponential model is the better model. </t>
  </si>
  <si>
    <t xml:space="preserve">The estimated/predicted pop. for 2017 is </t>
  </si>
  <si>
    <t>Assignment 11</t>
  </si>
  <si>
    <t>3. Compare the two models to decide the better one.  Use the better model to predict the median income of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</si>
</sst>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17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Example!$B$10</c:f>
              <c:strCache>
                <c:ptCount val="1"/>
                <c:pt idx="0">
                  <c:v>Population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7711286089238844E-2"/>
                  <c:y val="-0.153194444444444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9E-76e</a:t>
                    </a:r>
                    <a:r>
                      <a:rPr lang="en-US" sz="1200" baseline="30000"/>
                      <a:t>0.0863x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Example!$A$11:$A$15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Example!$B$11:$B$15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2.5099999999999998</c:v>
                </c:pt>
                <c:pt idx="2">
                  <c:v>2.73</c:v>
                </c:pt>
                <c:pt idx="3">
                  <c:v>2.98</c:v>
                </c:pt>
                <c:pt idx="4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B-4766-990F-1BB2BA869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42176"/>
        <c:axId val="245946976"/>
      </c:scatterChart>
      <c:valAx>
        <c:axId val="24594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6976"/>
        <c:crosses val="autoZero"/>
        <c:crossBetween val="midCat"/>
      </c:valAx>
      <c:valAx>
        <c:axId val="2459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Example!$B$34</c:f>
              <c:strCache>
                <c:ptCount val="1"/>
                <c:pt idx="0">
                  <c:v>Population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0697579469233012"/>
                  <c:y val="-0.188049303322615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2.3002e</a:t>
                    </a:r>
                    <a:r>
                      <a:rPr lang="en-US" sz="1200" baseline="30000"/>
                      <a:t>0.0863x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Example!$A$35:$A$39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Example!$B$35:$B$39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2.5099999999999998</c:v>
                </c:pt>
                <c:pt idx="2">
                  <c:v>2.73</c:v>
                </c:pt>
                <c:pt idx="3">
                  <c:v>2.98</c:v>
                </c:pt>
                <c:pt idx="4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9-490E-9D21-77EE1A1AFC21}"/>
            </c:ext>
          </c:extLst>
        </c:ser>
        <c:ser>
          <c:idx val="1"/>
          <c:order val="1"/>
          <c:tx>
            <c:strRef>
              <c:f>Example!$C$34</c:f>
              <c:strCache>
                <c:ptCount val="1"/>
                <c:pt idx="0">
                  <c:v>Esitmated Pop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Example!$A$35:$A$39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Example!$C$35:$C$39</c:f>
              <c:numCache>
                <c:formatCode>General</c:formatCode>
                <c:ptCount val="5"/>
                <c:pt idx="0">
                  <c:v>2.3001999999999998</c:v>
                </c:pt>
                <c:pt idx="1">
                  <c:v>2.5075246609384116</c:v>
                </c:pt>
                <c:pt idx="2">
                  <c:v>2.7335361817295438</c:v>
                </c:pt>
                <c:pt idx="3">
                  <c:v>2.979918871078278</c:v>
                </c:pt>
                <c:pt idx="4">
                  <c:v>3.248508850023708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9-490E-9D21-77EE1A1AFC21}"/>
            </c:ext>
          </c:extLst>
        </c:ser>
        <c:ser>
          <c:idx val="2"/>
          <c:order val="2"/>
          <c:tx>
            <c:strRef>
              <c:f>Example!$D$34</c:f>
              <c:strCache>
                <c:ptCount val="1"/>
                <c:pt idx="0">
                  <c:v>Absolute Error Percentage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Example!$A$35:$A$39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Example!$D$35:$D$39</c:f>
              <c:numCache>
                <c:formatCode>General</c:formatCode>
                <c:ptCount val="5"/>
                <c:pt idx="0">
                  <c:v>8.6956521739120859E-5</c:v>
                </c:pt>
                <c:pt idx="1">
                  <c:v>9.8619086119049572E-4</c:v>
                </c:pt>
                <c:pt idx="2">
                  <c:v>1.295304662836572E-3</c:v>
                </c:pt>
                <c:pt idx="3">
                  <c:v>2.7224470376497449E-5</c:v>
                </c:pt>
                <c:pt idx="4">
                  <c:v>4.5881537732060342E-4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9-490E-9D21-77EE1A1AF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898016"/>
        <c:axId val="1008899936"/>
      </c:scatterChart>
      <c:valAx>
        <c:axId val="10088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99936"/>
        <c:crosses val="autoZero"/>
        <c:crossBetween val="midCat"/>
      </c:valAx>
      <c:valAx>
        <c:axId val="10088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Example!$B$48</c:f>
              <c:strCache>
                <c:ptCount val="1"/>
                <c:pt idx="0">
                  <c:v>Population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234489305858051E-2"/>
                  <c:y val="-0.154717813051146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y = 0.237x + 2.28</a:t>
                    </a:r>
                    <a:endParaRPr lang="en-US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Example!$A$49:$A$53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Example!$B$49:$B$53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2.5099999999999998</c:v>
                </c:pt>
                <c:pt idx="2">
                  <c:v>2.73</c:v>
                </c:pt>
                <c:pt idx="3">
                  <c:v>2.98</c:v>
                </c:pt>
                <c:pt idx="4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7-457B-A51D-B1CC607E8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035760"/>
        <c:axId val="2106036240"/>
      </c:scatterChart>
      <c:valAx>
        <c:axId val="210603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36240"/>
        <c:crosses val="autoZero"/>
        <c:crossBetween val="midCat"/>
      </c:valAx>
      <c:valAx>
        <c:axId val="21060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3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'Assignment 11'!$M$6:$M$11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'Assignment 11'!$N$6:$N$11</c:f>
              <c:numCache>
                <c:formatCode>General</c:formatCode>
                <c:ptCount val="6"/>
                <c:pt idx="0">
                  <c:v>52.68</c:v>
                </c:pt>
                <c:pt idx="1">
                  <c:v>54.06</c:v>
                </c:pt>
                <c:pt idx="2">
                  <c:v>56.19</c:v>
                </c:pt>
                <c:pt idx="3">
                  <c:v>58.41</c:v>
                </c:pt>
                <c:pt idx="4">
                  <c:v>61.36</c:v>
                </c:pt>
                <c:pt idx="5">
                  <c:v>61.52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F-44E7-9055-EAF4F6A0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107519"/>
        <c:axId val="1875099359"/>
      </c:scatterChart>
      <c:valAx>
        <c:axId val="187510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099359"/>
        <c:crosses val="autoZero"/>
        <c:crossBetween val="midCat"/>
      </c:valAx>
      <c:valAx>
        <c:axId val="18750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0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ustomXml" Target="../ink/ink5.xml"/><Relationship Id="rId18" Type="http://schemas.openxmlformats.org/officeDocument/2006/relationships/image" Target="../media/image8.png"/><Relationship Id="rId3" Type="http://schemas.openxmlformats.org/officeDocument/2006/relationships/chart" Target="../charts/chart2.xml"/><Relationship Id="rId7" Type="http://schemas.openxmlformats.org/officeDocument/2006/relationships/customXml" Target="../ink/ink2.xml"/><Relationship Id="rId12" Type="http://schemas.openxmlformats.org/officeDocument/2006/relationships/image" Target="../media/image5.png"/><Relationship Id="rId17" Type="http://schemas.openxmlformats.org/officeDocument/2006/relationships/customXml" Target="../ink/ink7.xml"/><Relationship Id="rId2" Type="http://schemas.openxmlformats.org/officeDocument/2006/relationships/chart" Target="../charts/chart1.xml"/><Relationship Id="rId16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11" Type="http://schemas.openxmlformats.org/officeDocument/2006/relationships/customXml" Target="../ink/ink4.xml"/><Relationship Id="rId5" Type="http://schemas.openxmlformats.org/officeDocument/2006/relationships/customXml" Target="../ink/ink1.xml"/><Relationship Id="rId15" Type="http://schemas.openxmlformats.org/officeDocument/2006/relationships/customXml" Target="../ink/ink6.xml"/><Relationship Id="rId10" Type="http://schemas.openxmlformats.org/officeDocument/2006/relationships/image" Target="../media/image4.png"/><Relationship Id="rId4" Type="http://schemas.openxmlformats.org/officeDocument/2006/relationships/chart" Target="../charts/chart3.xml"/><Relationship Id="rId9" Type="http://schemas.openxmlformats.org/officeDocument/2006/relationships/customXml" Target="../ink/ink3.xml"/><Relationship Id="rId1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21101</xdr:colOff>
      <xdr:row>0</xdr:row>
      <xdr:rowOff>211015</xdr:rowOff>
    </xdr:from>
    <xdr:to>
      <xdr:col>16</xdr:col>
      <xdr:colOff>278583</xdr:colOff>
      <xdr:row>10</xdr:row>
      <xdr:rowOff>95056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123AFB-DAE5-47D0-BFE4-2C5DE629F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7947" y="211015"/>
          <a:ext cx="2086282" cy="1771456"/>
        </a:xfrm>
        <a:prstGeom prst="rect">
          <a:avLst/>
        </a:prstGeom>
      </xdr:spPr>
    </xdr:pic>
    <xdr:clientData/>
  </xdr:twoCellAnchor>
  <xdr:twoCellAnchor>
    <xdr:from>
      <xdr:col>3</xdr:col>
      <xdr:colOff>1815318</xdr:colOff>
      <xdr:row>6</xdr:row>
      <xdr:rowOff>21100</xdr:rowOff>
    </xdr:from>
    <xdr:to>
      <xdr:col>10</xdr:col>
      <xdr:colOff>467164</xdr:colOff>
      <xdr:row>21</xdr:row>
      <xdr:rowOff>21100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102A2F-8CB4-66BE-418D-D12FDCA08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28</xdr:row>
      <xdr:rowOff>129540</xdr:rowOff>
    </xdr:from>
    <xdr:to>
      <xdr:col>13</xdr:col>
      <xdr:colOff>45720</xdr:colOff>
      <xdr:row>41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6B2C45-3122-70FA-C36B-9E4798683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365760</xdr:colOff>
      <xdr:row>45</xdr:row>
      <xdr:rowOff>129540</xdr:rowOff>
    </xdr:from>
    <xdr:to>
      <xdr:col>14</xdr:col>
      <xdr:colOff>502920</xdr:colOff>
      <xdr:row>61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709BEA-069C-8B00-E7B0-3033B9BD5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762860</xdr:colOff>
      <xdr:row>67</xdr:row>
      <xdr:rowOff>48794</xdr:rowOff>
    </xdr:from>
    <xdr:to>
      <xdr:col>2</xdr:col>
      <xdr:colOff>163770</xdr:colOff>
      <xdr:row>68</xdr:row>
      <xdr:rowOff>10734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31BC822-C200-73D6-A17F-2BF77C5C15CF}"/>
                </a:ext>
              </a:extLst>
            </xdr14:cNvPr>
            <xdr14:cNvContentPartPr/>
          </xdr14:nvContentPartPr>
          <xdr14:nvPr macro=""/>
          <xdr14:xfrm>
            <a:off x="2483640" y="12458508"/>
            <a:ext cx="451800" cy="1461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31BC822-C200-73D6-A17F-2BF77C5C15C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477520" y="12452403"/>
              <a:ext cx="464040" cy="158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286170</xdr:colOff>
      <xdr:row>67</xdr:row>
      <xdr:rowOff>136274</xdr:rowOff>
    </xdr:from>
    <xdr:to>
      <xdr:col>2</xdr:col>
      <xdr:colOff>290850</xdr:colOff>
      <xdr:row>67</xdr:row>
      <xdr:rowOff>144554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AEA8989D-26E8-5960-0583-74BE4BF8733A}"/>
                </a:ext>
              </a:extLst>
            </xdr14:cNvPr>
            <xdr14:cNvContentPartPr/>
          </xdr14:nvContentPartPr>
          <xdr14:nvPr macro=""/>
          <xdr14:xfrm>
            <a:off x="3057840" y="12545988"/>
            <a:ext cx="4680" cy="82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AEA8989D-26E8-5960-0583-74BE4BF8733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051720" y="12539868"/>
              <a:ext cx="16920" cy="2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445290</xdr:colOff>
      <xdr:row>66</xdr:row>
      <xdr:rowOff>95311</xdr:rowOff>
    </xdr:from>
    <xdr:to>
      <xdr:col>2</xdr:col>
      <xdr:colOff>864330</xdr:colOff>
      <xdr:row>67</xdr:row>
      <xdr:rowOff>156794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D1F6C6BF-F390-4470-934B-516F6E077E8B}"/>
                </a:ext>
              </a:extLst>
            </xdr14:cNvPr>
            <xdr14:cNvContentPartPr/>
          </xdr14:nvContentPartPr>
          <xdr14:nvPr macro=""/>
          <xdr14:xfrm>
            <a:off x="3216960" y="12320806"/>
            <a:ext cx="419040" cy="245702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D1F6C6BF-F390-4470-934B-516F6E077E8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210840" y="12314699"/>
              <a:ext cx="431280" cy="2579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971610</xdr:colOff>
      <xdr:row>66</xdr:row>
      <xdr:rowOff>158671</xdr:rowOff>
    </xdr:from>
    <xdr:to>
      <xdr:col>2</xdr:col>
      <xdr:colOff>974850</xdr:colOff>
      <xdr:row>66</xdr:row>
      <xdr:rowOff>163351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5943A1B4-CE60-C3F3-007F-88950BB2D4C0}"/>
                </a:ext>
              </a:extLst>
            </xdr14:cNvPr>
            <xdr14:cNvContentPartPr/>
          </xdr14:nvContentPartPr>
          <xdr14:nvPr macro=""/>
          <xdr14:xfrm>
            <a:off x="3743280" y="12384166"/>
            <a:ext cx="3240" cy="468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5943A1B4-CE60-C3F3-007F-88950BB2D4C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737160" y="12378046"/>
              <a:ext cx="15480" cy="1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958650</xdr:colOff>
      <xdr:row>66</xdr:row>
      <xdr:rowOff>133111</xdr:rowOff>
    </xdr:from>
    <xdr:to>
      <xdr:col>2</xdr:col>
      <xdr:colOff>985650</xdr:colOff>
      <xdr:row>66</xdr:row>
      <xdr:rowOff>163351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D97609D8-B532-7896-CB44-BACFB803FC11}"/>
                </a:ext>
              </a:extLst>
            </xdr14:cNvPr>
            <xdr14:cNvContentPartPr/>
          </xdr14:nvContentPartPr>
          <xdr14:nvPr macro=""/>
          <xdr14:xfrm>
            <a:off x="3730320" y="12358606"/>
            <a:ext cx="27000" cy="3024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D97609D8-B532-7896-CB44-BACFB803FC1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724200" y="12352558"/>
              <a:ext cx="39240" cy="423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1092570</xdr:colOff>
      <xdr:row>66</xdr:row>
      <xdr:rowOff>72631</xdr:rowOff>
    </xdr:from>
    <xdr:to>
      <xdr:col>2</xdr:col>
      <xdr:colOff>1184010</xdr:colOff>
      <xdr:row>66</xdr:row>
      <xdr:rowOff>176671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2161046-B138-F511-9986-643B6899CAD0}"/>
                </a:ext>
              </a:extLst>
            </xdr14:cNvPr>
            <xdr14:cNvContentPartPr/>
          </xdr14:nvContentPartPr>
          <xdr14:nvPr macro=""/>
          <xdr14:xfrm>
            <a:off x="3864240" y="12298126"/>
            <a:ext cx="91440" cy="1040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62161046-B138-F511-9986-643B6899CAD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858120" y="12291985"/>
              <a:ext cx="103680" cy="1163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267090</xdr:colOff>
      <xdr:row>67</xdr:row>
      <xdr:rowOff>121332</xdr:rowOff>
    </xdr:from>
    <xdr:to>
      <xdr:col>2</xdr:col>
      <xdr:colOff>294810</xdr:colOff>
      <xdr:row>67</xdr:row>
      <xdr:rowOff>152292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107B18D4-EB86-5047-12D8-9A85AE6AB52F}"/>
                </a:ext>
              </a:extLst>
            </xdr14:cNvPr>
            <xdr14:cNvContentPartPr/>
          </xdr14:nvContentPartPr>
          <xdr14:nvPr macro=""/>
          <xdr14:xfrm>
            <a:off x="3038760" y="12531046"/>
            <a:ext cx="27720" cy="309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107B18D4-EB86-5047-12D8-9A85AE6AB52F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032640" y="12524926"/>
              <a:ext cx="39960" cy="43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358140</xdr:colOff>
      <xdr:row>2</xdr:row>
      <xdr:rowOff>114300</xdr:rowOff>
    </xdr:from>
    <xdr:to>
      <xdr:col>5</xdr:col>
      <xdr:colOff>225218</xdr:colOff>
      <xdr:row>17</xdr:row>
      <xdr:rowOff>86100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6F1781-8ED2-43AA-87CE-E38D9D798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140" y="525780"/>
          <a:ext cx="2915078" cy="2715000"/>
        </a:xfrm>
        <a:prstGeom prst="rect">
          <a:avLst/>
        </a:prstGeom>
      </xdr:spPr>
    </xdr:pic>
    <xdr:clientData/>
  </xdr:twoCellAnchor>
  <xdr:twoCellAnchor>
    <xdr:from>
      <xdr:col>16</xdr:col>
      <xdr:colOff>15240</xdr:colOff>
      <xdr:row>4</xdr:row>
      <xdr:rowOff>129540</xdr:rowOff>
    </xdr:from>
    <xdr:to>
      <xdr:col>23</xdr:col>
      <xdr:colOff>320040</xdr:colOff>
      <xdr:row>19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8C0D6-B294-95C7-4DD3-238CFC559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06T19:58:45.43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45 116 704 0 0,'-2'-1'683'0'0,"0"1"0"0"0,-1-1 0 0 0,1 0 0 0 0,0 0 0 0 0,0 0 1 0 0,0 0-1 0 0,0 0 0 0 0,0 0 0 0 0,0 0 0 0 0,0-1 0 0 0,0 1 0 0 0,0-1 0 0 0,1 0 0 0 0,-1 1 0 0 0,1-1 0 0 0,-3-3 0 0 0,3 4-591 0 0,0 0-1 0 0,0 0 1 0 0,0-1-1 0 0,1 1 1 0 0,-1 0-1 0 0,0 0 1 0 0,0-1 0 0 0,1 1-1 0 0,-1-1 1 0 0,1 1-1 0 0,-1 0 1 0 0,1-1-1 0 0,0 1 1 0 0,-1-1-1 0 0,1 1 1 0 0,0-1-1 0 0,0 1 1 0 0,0-1-1 0 0,0 1 1 0 0,0-1-1 0 0,1 1 1 0 0,-1-1 0 0 0,0 1-1 0 0,1-1 1 0 0,-1 1-1 0 0,1-1 1 0 0,0-1-1 0 0,4-2 193 0 0,0 0-1 0 0,0 0 1 0 0,0 0-1 0 0,1 1 0 0 0,-1 0 1 0 0,1 0-1 0 0,12-6 1 0 0,-16 9-267 0 0,0 0 0 0 0,0 0 0 0 0,0 0 0 0 0,1 0 0 0 0,-1 0 0 0 0,0 0 1 0 0,1 1-1 0 0,-1-1 0 0 0,0 1 0 0 0,1-1 0 0 0,-1 1 0 0 0,1 0 0 0 0,-1 0 0 0 0,1 0 0 0 0,-1 1 1 0 0,1-1-1 0 0,-1 1 0 0 0,0-1 0 0 0,1 1 0 0 0,-1 0 0 0 0,0-1 0 0 0,1 1 0 0 0,-1 1 1 0 0,0-1-1 0 0,3 2 0 0 0,-3-1-13 0 0,-1 1 1 0 0,1-1-1 0 0,-1 1 1 0 0,0-1-1 0 0,1 1 1 0 0,-1 0-1 0 0,0 0 1 0 0,-1-1-1 0 0,1 1 1 0 0,0 0-1 0 0,-1 0 1 0 0,0 0-1 0 0,1 0 1 0 0,-1 0-1 0 0,0 0 1 0 0,-1 0-1 0 0,1 0 1 0 0,-1 4-1 0 0,-13 53-100 0 0,-62 167 309 0 0,75-225-127 0 0,1 0 0 0 0,-1-1 0 0 0,1 1 0 0 0,-1-1 0 0 0,1 1 0 0 0,0-1-1 0 0,0 1 1 0 0,0 0 0 0 0,0-1 0 0 0,0 1 0 0 0,0 0 0 0 0,0-1-1 0 0,1 4 1 0 0,-1-5-40 0 0,1 1 1 0 0,-1-1-1 0 0,0 1 0 0 0,1-1 0 0 0,-1 1 0 0 0,0-1 0 0 0,1 1 0 0 0,-1-1 0 0 0,1 1 1 0 0,-1-1-1 0 0,1 1 0 0 0,-1-1 0 0 0,1 0 0 0 0,-1 1 0 0 0,1-1 0 0 0,-1 0 0 0 0,1 0 1 0 0,-1 1-1 0 0,1-1 0 0 0,0 0 0 0 0,-1 0 0 0 0,1 0 0 0 0,0 0 0 0 0,0 0 0 0 0,2 0-124 0 0,0 0-1 0 0,0 0 0 0 0,0-1 0 0 0,-1 1 0 0 0,1-1 0 0 0,0 0 0 0 0,0 0 1 0 0,-1 0-1 0 0,1 0 0 0 0,0-1 0 0 0,-1 1 0 0 0,1-1 0 0 0,2-2 0 0 0,1-1-997 0 0,1 1-1 0 0,-1-1 1 0 0,1 1-1 0 0,13-6 1 0 0,-13 8 416 0 0</inkml:trace>
  <inkml:trace contextRef="#ctx0" brushRef="#br0" timeOffset="276.95">295 401 9370 0 0,'2'3'448'0'0,"-2"-2"-480"0"0,0 0-376 0 0,0-2 400 0 0,1-1 448 0 0,-1-1-416 0 0,1-3-296 0 0</inkml:trace>
  <inkml:trace contextRef="#ctx0" brushRef="#br0" timeOffset="1174.67">442 90 3089 0 0,'0'0'108'0'0,"-1"0"0"0"0,1 0 1 0 0,0 0-1 0 0,-1 0 0 0 0,1 0 1 0 0,0 0-1 0 0,0 0 0 0 0,-1 0 0 0 0,1 0 1 0 0,0 0-1 0 0,0 0 0 0 0,-1 0 1 0 0,1 0-1 0 0,0 0 0 0 0,0 0 1 0 0,-1 0-1 0 0,1 0 0 0 0,0-1 1 0 0,0 1-1 0 0,0 0 0 0 0,-1 0 1 0 0,1 0-1 0 0,0 0 0 0 0,0-1 1 0 0,0 1-1 0 0,0 0 0 0 0,-1 0 0 0 0,1 0 1 0 0,0-1-1 0 0,0 1 0 0 0,0 0 1 0 0,0 0-1 0 0,0-1 0 0 0,0 1 1 0 0,0 0-1 0 0,-1 0 0 0 0,1-1 1 0 0,0 1-1 0 0,0 0 0 0 0,0 0 1 0 0,0-1-1 0 0,0 1 0 0 0,0 0 1 0 0,0 0-1 0 0,0-1 0 0 0,0 1 0 0 0,1 0 1 0 0,-1 0-1 0 0,0-1 0 0 0,0 1 1 0 0,0 0-1 0 0,0 0 0 0 0,0-1 1 0 0,15-16 3374 0 0,26-12-451 0 0,-38 27-2862 0 0,30-13 470 0 0,-31 14-625 0 0,-1 0 0 0 0,0 1-1 0 0,1-1 1 0 0,-1 1 0 0 0,1-1 0 0 0,-1 1 0 0 0,1 0 0 0 0,-1-1-1 0 0,1 1 1 0 0,-1 0 0 0 0,1 0 0 0 0,-1 0 0 0 0,1 0 0 0 0,-1 1-1 0 0,1-1 1 0 0,-1 0 0 0 0,1 1 0 0 0,-1-1 0 0 0,3 2 0 0 0,-4-1-9 0 0,1 0 0 0 0,-1 0 1 0 0,1 0-1 0 0,-1 1 1 0 0,0-1-1 0 0,1 0 1 0 0,-1 0-1 0 0,0 1 1 0 0,0-1-1 0 0,0 0 1 0 0,0 1-1 0 0,0-1 1 0 0,0 0-1 0 0,0 0 0 0 0,0 1 1 0 0,-1-1-1 0 0,1 0 1 0 0,0 0-1 0 0,-1 1 1 0 0,0 1-1 0 0,-12 30-55 0 0,10-29 39 0 0,-6 16-306 0 0,-14 33-918 0 0,22-51 1200 0 0,1 0 1 0 0,-1 0-1 0 0,1 0 1 0 0,-1 0 0 0 0,1 1-1 0 0,0-1 1 0 0,-1 0-1 0 0,1 0 1 0 0,0 1-1 0 0,1-1 1 0 0,-1 0-1 0 0,0 0 1 0 0,1 1-1 0 0,-1-1 1 0 0,1 0-1 0 0,0 0 1 0 0,0 0-1 0 0,-1 0 1 0 0,2 0 0 0 0,0 2-1 0 0,0-2 31 0 0,0 0 0 0 0,0 0 0 0 0,0-1-1 0 0,1 1 1 0 0,-1-1 0 0 0,0 0 0 0 0,1 1 0 0 0,3 0 0 0 0,19 13 68 0 0,-22-12-44 0 0,-1-1 0 0 0,1 1 0 0 0,-1 0-1 0 0,0 0 1 0 0,0 0 0 0 0,0 0-1 0 0,0 0 1 0 0,0 0 0 0 0,-1 1 0 0 0,1-1-1 0 0,-1 1 1 0 0,0-1 0 0 0,0 1-1 0 0,-1-1 1 0 0,1 1 0 0 0,-1-1-1 0 0,1 1 1 0 0,-1 0 0 0 0,0-1 0 0 0,-1 1-1 0 0,1 0 1 0 0,0-1 0 0 0,-1 1-1 0 0,0-1 1 0 0,0 1 0 0 0,0-1 0 0 0,0 1-1 0 0,-1-1 1 0 0,0 0 0 0 0,1 1-1 0 0,-1-1 1 0 0,0 0 0 0 0,0 0 0 0 0,-1 0-1 0 0,-4 4 1 0 0,3-2 64 0 0,0-1 0 0 0,-1 1 0 0 0,0-1 0 0 0,0-1 0 0 0,-10 7 0 0 0,14-9-193 0 0,-1 0 0 0 0,0 0 0 0 0,0-1 0 0 0,1 1-1 0 0,-1 0 1 0 0,0-1 0 0 0,0 0 0 0 0,0 1 0 0 0,1-1-1 0 0,-1 0 1 0 0,0 0 0 0 0,0 0 0 0 0,-3 0-1 0 0,4 0-145 0 0,0 0-1 0 0,0-1 0 0 0,1 1 1 0 0,-1 0-1 0 0,0-1 0 0 0,0 1 0 0 0,0-1 1 0 0,1 1-1 0 0,-1-1 0 0 0,0 1 1 0 0,1-1-1 0 0,-1 0 0 0 0,0 1 1 0 0,1-1-1 0 0,-1 0 0 0 0,1 0 0 0 0,-1 1 1 0 0,0-2-1 0 0,0-6-4058 0 0,1 5 992 0 0</inkml:trace>
  <inkml:trace contextRef="#ctx0" brushRef="#br0" timeOffset="1763.31">813 88 4873 0 0,'-1'-1'357'0'0,"-1"0"0"0"0,0 1 0 0 0,1-1 0 0 0,-1 0 0 0 0,0 1 0 0 0,0-1 0 0 0,1 1 0 0 0,-1 0 0 0 0,0 0 0 0 0,0 0 0 0 0,0 0 0 0 0,1 0 0 0 0,-1 0 0 0 0,0 0 0 0 0,0 0-1 0 0,0 1 1 0 0,1-1 0 0 0,-1 1 0 0 0,0-1 0 0 0,1 1 0 0 0,-1 0 0 0 0,-2 1 0 0 0,1 0-127 0 0,0 1 0 0 0,-1-1 0 0 0,1 1 0 0 0,0 0 0 0 0,0 0 0 0 0,1 0 0 0 0,-1 1 0 0 0,1-1 0 0 0,-3 6 0 0 0,-3 5-283 0 0,2 0 0 0 0,0 1 1 0 0,0 0-1 0 0,-2 17 0 0 0,5-24 27 0 0,-9 53-18 0 0,11-57 30 0 0,1 0 0 0 0,0 1 1 0 0,-1-1-1 0 0,2 0 0 0 0,-1 1 0 0 0,0-1 0 0 0,1 0 0 0 0,0 1 0 0 0,0-1 0 0 0,0 0 0 0 0,3 6 0 0 0,-3-8 7 0 0,0-1 0 0 0,0 1 0 0 0,0-1 0 0 0,0 0 0 0 0,1 0 0 0 0,-1 1-1 0 0,0-1 1 0 0,1 0 0 0 0,-1 0 0 0 0,1 0 0 0 0,-1-1 0 0 0,1 1 0 0 0,-1 0 0 0 0,1 0 0 0 0,0-1 0 0 0,-1 1 0 0 0,1-1 0 0 0,0 0 0 0 0,-1 1 0 0 0,1-1 0 0 0,0 0 0 0 0,-1 0 0 0 0,1 0 0 0 0,0 0 0 0 0,0 0 0 0 0,-1-1-1 0 0,1 1 1 0 0,0 0 0 0 0,-1-1 0 0 0,1 1 0 0 0,0-1 0 0 0,-1 0 0 0 0,1 1 0 0 0,2-3 0 0 0,4-1 5 0 0,0 0 0 0 0,-1-1 0 0 0,0 0 0 0 0,1 0 0 0 0,8-9 0 0 0,-11 10 79 0 0,-1-1-1 0 0,1 0 1 0 0,-1 0-1 0 0,0-1 1 0 0,0 1-1 0 0,-1-1 1 0 0,1 0-1 0 0,4-12 1 0 0,-7 16 15 0 0,-1-1 1 0 0,1 1-1 0 0,-1-1 0 0 0,1 1 1 0 0,-1 0-1 0 0,0-1 0 0 0,0 1 1 0 0,0-1-1 0 0,0 1 0 0 0,0-1 1 0 0,0 1-1 0 0,-1-1 0 0 0,0 1 1 0 0,1 0-1 0 0,-1-1 0 0 0,0 1 1 0 0,0 0-1 0 0,0 0 0 0 0,0-1 1 0 0,0 1-1 0 0,-1 0 0 0 0,1 0 1 0 0,-1 0-1 0 0,1 0 0 0 0,-1 1 1 0 0,-3-4-1 0 0,-5-3 603 0 0,-11-10-3374 0 0,21 18 2535 0 0,-1-1 1 0 0,1 0-1 0 0,-1 0 0 0 0,1 1 1 0 0,-1-1-1 0 0,1 0 1 0 0,0 0-1 0 0,-1 1 0 0 0,1-1 1 0 0,0 0-1 0 0,-1 0 0 0 0,1 0 1 0 0,0 0-1 0 0,0 0 1 0 0,0 1-1 0 0,0-1 0 0 0,0 0 1 0 0,0 0-1 0 0,0 0 0 0 0,0 0 1 0 0,0 0-1 0 0,1 1 0 0 0,-1-1 1 0 0,0 0-1 0 0,1-1 1 0 0,2-3-1262 0 0</inkml:trace>
  <inkml:trace contextRef="#ctx0" brushRef="#br0" timeOffset="2276.8">943 100 5353 0 0,'-4'12'5300'0'0,"-9"10"-3030"0"0,-1 0-1627 0 0,3 3-437 0 0,-9 36 0 0 0,17-54-221 0 0,2 0-1 0 0,-1 0 0 0 0,1 0 1 0 0,0 0-1 0 0,0 0 1 0 0,1 1-1 0 0,0-1 1 0 0,1 0-1 0 0,-1 0 1 0 0,3 11-1 0 0,-3-18 9 0 0,1 1 0 0 0,-1 0 1 0 0,0 0-1 0 0,1-1 0 0 0,-1 1 0 0 0,0 0 1 0 0,1-1-1 0 0,-1 1 0 0 0,0-1 0 0 0,1 1 0 0 0,-1 0 1 0 0,1-1-1 0 0,0 1 0 0 0,-1-1 0 0 0,1 1 1 0 0,-1-1-1 0 0,1 0 0 0 0,0 1 0 0 0,-1-1 0 0 0,1 1 1 0 0,0-1-1 0 0,-1 0 0 0 0,1 0 0 0 0,0 1 1 0 0,0-1-1 0 0,1 0 0 0 0,22-5-107 0 0,-19 2 104 0 0,0 0 0 0 0,1 0 1 0 0,-1 0-1 0 0,-1-1 0 0 0,1 0 0 0 0,4-4 1 0 0,11-13-377 0 0,-13 14 813 0 0,0 0-1 0 0,-1-1 0 0 0,1 0 1 0 0,-1 0-1 0 0,8-15 0 0 0,-13 21-289 0 0,0-1 0 0 0,-1 1 0 0 0,1-1-1 0 0,0 1 1 0 0,-1-1 0 0 0,1 1 0 0 0,-1-1-1 0 0,0 1 1 0 0,0-1 0 0 0,0 1 0 0 0,0-1 0 0 0,0 1-1 0 0,-1-1 1 0 0,1 1 0 0 0,-1-1 0 0 0,1 1 0 0 0,-1 0-1 0 0,0-1 1 0 0,0 1 0 0 0,0 0 0 0 0,0-1-1 0 0,-1 1 1 0 0,1 0 0 0 0,-1 0 0 0 0,1 0 0 0 0,-1 0-1 0 0,-2-2 1 0 0,-20-13 319 0 0,5 4-1557 0 0,10 3-4171 0 0,11 4 1106 0 0,1 2-546 0 0</inkml:trace>
  <inkml:trace contextRef="#ctx0" brushRef="#br0" timeOffset="2815.63">1144 103 5097 0 0,'1'-1'696'0'0,"0"-1"-1"0"0,0 0 0 0 0,0 1 1 0 0,0-1-1 0 0,0 0 1 0 0,0 1-1 0 0,1-1 1 0 0,-1 1-1 0 0,0-1 1 0 0,3-1-1 0 0,20-9 2659 0 0,-24 11-3327 0 0,1 1 0 0 0,0-1 1 0 0,0 1-1 0 0,0 0 0 0 0,0 0 0 0 0,0-1 0 0 0,0 1 0 0 0,0 0 0 0 0,0 0 1 0 0,-1 0-1 0 0,1 0 0 0 0,0 0 0 0 0,0 0 0 0 0,0 0 0 0 0,0 0 0 0 0,0 0 1 0 0,0 1-1 0 0,0-1 0 0 0,0 0 0 0 0,0 1 0 0 0,-1-1 0 0 0,1 0 0 0 0,0 1 1 0 0,0-1-1 0 0,0 1 0 0 0,-1-1 0 0 0,1 1 0 0 0,0 0 0 0 0,0-1 1 0 0,-1 1-1 0 0,1 0 0 0 0,-1-1 0 0 0,1 1 0 0 0,-1 0 0 0 0,1 0 0 0 0,-1 0 1 0 0,1-1-1 0 0,-1 1 0 0 0,0 0 0 0 0,1 0 0 0 0,-1 0 0 0 0,0 0 0 0 0,0 0 1 0 0,1 0-1 0 0,-1 0 0 0 0,0 0 0 0 0,0 0 0 0 0,0-1 0 0 0,-1 2 0 0 0,0 13-47 0 0,0 0-1 0 0,-2 0 0 0 0,0 0 1 0 0,-7 22-1 0 0,6-25-15 0 0,0 0 0 0 0,1-1 0 0 0,0 2 0 0 0,1-1 0 0 0,1 0 1 0 0,0 0-1 0 0,1 19 0 0 0,0-31 40 0 0,0 1 0 0 0,0-1 0 0 0,0 1 0 0 0,0 0 1 0 0,0-1-1 0 0,0 1 0 0 0,0-1 0 0 0,0 1 0 0 0,0 0 1 0 0,0-1-1 0 0,0 1 0 0 0,1-1 0 0 0,-1 1 1 0 0,0-1-1 0 0,0 1 0 0 0,1-1 0 0 0,-1 1 0 0 0,0-1 1 0 0,1 1-1 0 0,-1-1 0 0 0,0 1 0 0 0,1-1 0 0 0,-1 1 1 0 0,1-1-1 0 0,-1 0 0 0 0,1 1 0 0 0,-1-1 0 0 0,1 0 1 0 0,-1 1-1 0 0,1-1 0 0 0,-1 0 0 0 0,1 0 0 0 0,-1 1 1 0 0,1-1-1 0 0,-1 0 0 0 0,1 0 0 0 0,0 0 0 0 0,-1 0 1 0 0,1 0-1 0 0,-1 0 0 0 0,1 0 0 0 0,0 0 0 0 0,-1 0 1 0 0,1 0-1 0 0,-1 0 0 0 0,1 0 0 0 0,-1 0 0 0 0,1-1 1 0 0,0 1-1 0 0,-1 0 0 0 0,1 0 0 0 0,-1-1 1 0 0,1 1-1 0 0,-1 0 0 0 0,1-1 0 0 0,-1 1 0 0 0,1 0 1 0 0,-1-1-1 0 0,1 0 0 0 0,32-31-1910 0 0,-26 25-767 0 0,-1 2 1277 0 0,0 2-603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06T19:58:49.01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 0 10442 0 0,'-5'6'1024'0'0,"1"0"-1088"0"0,3-2 649 0 0,1 0 1735 0 0,-3-4-2576 0 0,4 2 424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06T19:58:50.13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1 615 8954 0 0,'3'6'3263'0'0,"7"-9"-1339"0"0,18-13-294 0 0,-13 7-617 0 0,-6 5-690 0 0,-1 0 0 0 0,0-1 1 0 0,0 0-1 0 0,0 0 0 0 0,-1-1 0 0 0,0 0 1 0 0,0-1-1 0 0,0 1 0 0 0,8-12 1 0 0,-13 16-294 0 0,-1 0-1 0 0,1-1 1 0 0,0 1 0 0 0,0-1 0 0 0,-1 1 0 0 0,0-1 0 0 0,1 1-1 0 0,-1-1 1 0 0,0 0 0 0 0,0 0 0 0 0,0 0 0 0 0,-1 0 0 0 0,1 0-1 0 0,-1 1 1 0 0,0-1 0 0 0,1 0 0 0 0,-1 0 0 0 0,-1 0 0 0 0,1 0-1 0 0,0 0 1 0 0,-1 0 0 0 0,1 0 0 0 0,-1 0 0 0 0,0 0 0 0 0,0 0-1 0 0,0 1 1 0 0,0-1 0 0 0,-1 0 0 0 0,1 1 0 0 0,-1-1 0 0 0,1 1 0 0 0,-1-1-1 0 0,-3-2 1 0 0,4 4-30 0 0,1 0 0 0 0,-1 0 0 0 0,0 1 0 0 0,0-1-1 0 0,0 0 1 0 0,0 0 0 0 0,0 1 0 0 0,0-1 0 0 0,0 1 0 0 0,0-1-1 0 0,0 1 1 0 0,0-1 0 0 0,0 1 0 0 0,0 0 0 0 0,0-1 0 0 0,0 1-1 0 0,0 0 1 0 0,-1 0 0 0 0,1 0 0 0 0,0 0 0 0 0,0 0 0 0 0,0 0 0 0 0,0 0-1 0 0,0 0 1 0 0,-1 0 0 0 0,-1 1 0 0 0,1 0-13 0 0,0 1 0 0 0,0-1 0 0 0,0 1 0 0 0,0-1 0 0 0,0 1 0 0 0,0 0 0 0 0,0 0 1 0 0,0 0-1 0 0,1 0 0 0 0,-1 0 0 0 0,-1 3 0 0 0,-4 7-63 0 0,2-1-1 0 0,-1 1 1 0 0,-4 19 0 0 0,-9 43-56 0 0,18-69 130 0 0,0 1 1 0 0,1-1 0 0 0,-1 1-1 0 0,1 0 1 0 0,0-1-1 0 0,1 1 1 0 0,-1-1-1 0 0,1 1 1 0 0,0-1 0 0 0,1 0-1 0 0,2 9 1 0 0,-3-13-51 0 0,0 1 1 0 0,-1-1-1 0 0,1 1 1 0 0,0-1-1 0 0,0 0 1 0 0,0 0-1 0 0,1 1 1 0 0,-1-1-1 0 0,0 0 1 0 0,0 0-1 0 0,1 0 1 0 0,-1 0-1 0 0,0 0 1 0 0,1-1-1 0 0,-1 1 1 0 0,1 0-1 0 0,-1 0 1 0 0,1-1-1 0 0,-1 1 1 0 0,1-1-1 0 0,0 0 1 0 0,-1 1-1 0 0,1-1 1 0 0,-1 0-1 0 0,1 0 1 0 0,0 0-1 0 0,-1 0 1 0 0,1 0-1 0 0,0-1 1 0 0,-1 1-1 0 0,1 0 1 0 0,-1-1 0 0 0,4 0-1 0 0,4-3-640 0 0,0 0 1 0 0,0 0-1 0 0,-1-1 1 0 0,13-8-1 0 0,-13 7 1022 0 0,3-1-1474 0 0</inkml:trace>
  <inkml:trace contextRef="#ctx0" brushRef="#br0" timeOffset="841.52">360 272 9298 0 0,'-4'1'808'0'0,"0"2"-856"0"0,-3 2 3785 0 0,2-2-3337 0 0,3 0 96 0 0,1-3-888 0 0,1 2-376 0 0,3-4-2345 0 0,2 1 1369 0 0</inkml:trace>
  <inkml:trace contextRef="#ctx0" brushRef="#br0" timeOffset="1542.56">544 79 1984 0 0,'0'-1'289'0'0,"-1"0"-1"0"0,1 1 1 0 0,0-1 0 0 0,-1 0-1 0 0,0 0 1 0 0,1 1-1 0 0,-1-1 1 0 0,1 0-1 0 0,-1 1 1 0 0,0-1-1 0 0,1 0 1 0 0,-1 1-1 0 0,0-1 1 0 0,0 1-1 0 0,1-1 1 0 0,-1 1-1 0 0,0 0 1 0 0,0-1 0 0 0,0 1-1 0 0,0 0 1 0 0,1 0-1 0 0,-1-1 1 0 0,0 1-1 0 0,0 0 1 0 0,0 0-1 0 0,0 0 1 0 0,0 0-1 0 0,0 0 1 0 0,0 0-1 0 0,0 0 1 0 0,1 0-1 0 0,-1 1 1 0 0,-1-1-1 0 0,-24 9 1734 0 0,24-8-1996 0 0,1 0 0 0 0,-1 1 0 0 0,0-1 0 0 0,0 1 0 0 0,1-1 0 0 0,-1 1 0 0 0,1-1 0 0 0,-1 1 0 0 0,1 0 0 0 0,0 0 0 0 0,0 0 0 0 0,0 0 0 0 0,0 0 1 0 0,0 0-1 0 0,-1 2 0 0 0,-7 33-75 0 0,6-26 75 0 0,-2 9-45 0 0,3-15 5 0 0,0 1 0 0 0,0 0 0 0 0,1-1-1 0 0,0 1 1 0 0,0 0 0 0 0,0 0 0 0 0,1 0 0 0 0,-1 0 0 0 0,2 0-1 0 0,-1-1 1 0 0,1 1 0 0 0,1 7 0 0 0,-1-12 2 0 0,0 1-1 0 0,1-1 1 0 0,-1 0 0 0 0,0 0-1 0 0,1 0 1 0 0,-1 0 0 0 0,1 0-1 0 0,-1 0 1 0 0,1 0 0 0 0,0-1-1 0 0,-1 1 1 0 0,1-1 0 0 0,0 1-1 0 0,-1-1 1 0 0,1 1 0 0 0,0-1-1 0 0,0 0 1 0 0,0 0 0 0 0,-1 0 0 0 0,1 0-1 0 0,0 0 1 0 0,0 0 0 0 0,-1-1-1 0 0,4 0 1 0 0,0 1 0 0 0,0-1 1 0 0,0 0-1 0 0,0 0 1 0 0,0-1-1 0 0,0 1 1 0 0,0-1-1 0 0,5-3 1 0 0,-3 0 246 0 0,0 0 0 0 0,0-1-1 0 0,-1 0 1 0 0,0 0 0 0 0,0 0 0 0 0,0-1 0 0 0,7-11 0 0 0,-12 16-193 0 0,0 1 1 0 0,0-1-1 0 0,0 1 1 0 0,-1-1-1 0 0,1 0 1 0 0,-1 1 0 0 0,1-1-1 0 0,-1 0 1 0 0,1 1-1 0 0,-1-1 1 0 0,0 0-1 0 0,0 1 1 0 0,0-1 0 0 0,0 0-1 0 0,0 0 1 0 0,0 1-1 0 0,0-1 1 0 0,0 0-1 0 0,-1 1 1 0 0,1-1-1 0 0,-1 0 1 0 0,1 1 0 0 0,-1-1-1 0 0,0 0 1 0 0,0 1-1 0 0,0-1 1 0 0,1 1-1 0 0,-1 0 1 0 0,-1-1 0 0 0,1 1-1 0 0,0 0 1 0 0,0-1-1 0 0,0 1 1 0 0,-1 0-1 0 0,1 0 1 0 0,-1 0-1 0 0,1 0 1 0 0,-1 0 0 0 0,1 1-1 0 0,-1-1 1 0 0,1 0-1 0 0,-1 1 1 0 0,-3-2-1 0 0,-2 0-774 0 0,-21-10-5452 0 0,28 12 6061 0 0,0 0 0 0 0,-1 0 1 0 0,1 0-1 0 0,-1 0 0 0 0,1 0 1 0 0,-1-1-1 0 0,1 1 0 0 0,0 0 0 0 0,-1 0 1 0 0,1-1-1 0 0,-1 1 0 0 0,1 0 1 0 0,0 0-1 0 0,-1-1 0 0 0,1 1 0 0 0,0 0 1 0 0,0-1-1 0 0,-1 1 0 0 0,1-1 1 0 0,0 1-1 0 0,0 0 0 0 0,-1-1 0 0 0,1 1 1 0 0,0-1-1 0 0,0 1 0 0 0,0-1 1 0 0,0 1-1 0 0,0 0 0 0 0,0-1 0 0 0,0 1 1 0 0,-1-1-1 0 0,1 1 0 0 0,1-1 1 0 0,-1 1-1 0 0,0-1 0 0 0,0 1 0 0 0,0-1 1 0 0,0 1-1 0 0,0 0 0 0 0,0-1 1 0 0,0 1-1 0 0,1-1 0 0 0,-1 1 0 0 0,0 0 1 0 0,0-1-1 0 0,1 0 0 0 0</inkml:trace>
  <inkml:trace contextRef="#ctx0" brushRef="#br0" timeOffset="3126.73">723 12 5353 0 0,'-19'-5'4561'0'0,"15"6"-4308"0"0,-1-1-1 0 0,1 1 0 0 0,0-1 1 0 0,0 1-1 0 0,0 0 1 0 0,-7 3-1 0 0,8-3-161 0 0,0 1 1 0 0,0-1-1 0 0,0 0 0 0 0,0 1 0 0 0,0 0 1 0 0,1-1-1 0 0,-1 1 0 0 0,1 0 1 0 0,-1 1-1 0 0,1-1 0 0 0,0 0 0 0 0,0 1 1 0 0,0-1-1 0 0,0 1 0 0 0,-3 4 0 0 0,5-6-77 0 0,0 1-1 0 0,0-1 0 0 0,0 0 0 0 0,0 1 0 0 0,0-1 0 0 0,0 0 1 0 0,0 1-1 0 0,0-1 0 0 0,0 0 0 0 0,1 1 0 0 0,-1-1 0 0 0,1 0 0 0 0,-1 0 1 0 0,1 1-1 0 0,-1-1 0 0 0,1 0 0 0 0,0 0 0 0 0,-1 0 0 0 0,1 0 0 0 0,0 0 1 0 0,0 0-1 0 0,0 0 0 0 0,0 0 0 0 0,0 0 0 0 0,0 0 0 0 0,0 0 1 0 0,2 0-1 0 0,39 23-51 0 0,-24-15 52 0 0,-14-6 24 0 0,1 0 0 0 0,-1 1 1 0 0,1-1-1 0 0,-1 1 1 0 0,0 0-1 0 0,0 0 1 0 0,-1 1-1 0 0,1-1 0 0 0,-1 1 1 0 0,5 9-1 0 0,-8-13-47 0 0,1 1-1 0 0,0-1 1 0 0,0 1 0 0 0,-1 0-1 0 0,1-1 1 0 0,-1 1-1 0 0,0 0 1 0 0,1-1 0 0 0,-1 1-1 0 0,0 0 1 0 0,0 0-1 0 0,0-1 1 0 0,0 1 0 0 0,-1 0-1 0 0,1 0 1 0 0,0-1-1 0 0,-1 1 1 0 0,1 0 0 0 0,-1-1-1 0 0,1 1 1 0 0,-1 0-1 0 0,0-1 1 0 0,0 1 0 0 0,0-1-1 0 0,0 1 1 0 0,0-1-1 0 0,0 0 1 0 0,0 1 0 0 0,0-1-1 0 0,-1 0 1 0 0,1 0-1 0 0,0 0 1 0 0,-1 0 0 0 0,1 0-1 0 0,-1 0 1 0 0,1 0-1 0 0,-1 0 1 0 0,0-1 0 0 0,-2 2-1 0 0,4-2-6 0 0,-1 1 0 0 0,1-1 0 0 0,0 0 0 0 0,-1 1 0 0 0,1-1 0 0 0,-1 0 0 0 0,1 0 0 0 0,-1 0 0 0 0,0 1 0 0 0,1-1 0 0 0,-1 0 0 0 0,1 0 0 0 0,-1 0 0 0 0,1 0 0 0 0,-1 0 0 0 0,1 0 0 0 0,-1 0 0 0 0,0 0 0 0 0,1 0 0 0 0,-1 0 0 0 0,1 0-1 0 0,-1 0 1 0 0,1 0 0 0 0,-1-1 0 0 0,1 1 0 0 0,-1 0 0 0 0,1 0 0 0 0,-1-1 0 0 0,1 1 0 0 0,-1 0 0 0 0,1-1 0 0 0,-1 1 0 0 0,1 0 0 0 0,-1-1 0 0 0,1 1 0 0 0,0 0 0 0 0,-1-1 0 0 0,1 1 0 0 0,0-1 0 0 0,-1 1 0 0 0,1-1 0 0 0,0 1 0 0 0,0-1 0 0 0,-1 1 0 0 0,1-1 0 0 0,0 1 0 0 0,0-1 0 0 0,0 0 0 0 0,0 1 0 0 0,0-1 0 0 0,0 1-1 0 0,0-1 1 0 0,0 1 0 0 0,0-1 0 0 0,0 0 0 0 0,0 1 0 0 0,0-1 0 0 0,0 1 0 0 0,0-1 0 0 0,1 1 0 0 0,-1-1 0 0 0,0 1 0 0 0,1-2 0 0 0,12-44 580 0 0,-9 36-227 0 0,1-6 307 0 0,10-40 1285 0 0,-15 53-1892 0 0,1 0-1 0 0,-1 0 1 0 0,0 0-1 0 0,0 0 1 0 0,0 0-1 0 0,0 0 1 0 0,0 0-1 0 0,0 0 1 0 0,-1 0 0 0 0,0 1-1 0 0,1-1 1 0 0,-1 0-1 0 0,0 0 1 0 0,0 1-1 0 0,-3-6 1 0 0,-1 4-148 0 0,-1-2-1859 0 0</inkml:trace>
  <inkml:trace contextRef="#ctx0" brushRef="#br0" timeOffset="18184.8">914 7 3065 0 0,'-5'-3'10175'0'0,"-15"8"-6876"0"0,-15 11-3779 0 0,34-15 484 0 0,-1 0-1 0 0,1 1 0 0 0,0-1 0 0 0,0 1 0 0 0,-1 0 0 0 0,1 0 0 0 0,0-1 0 0 0,0 1 1 0 0,1 0-1 0 0,-2 2 0 0 0,-9 16 10 0 0,6-12-25 0 0,-1 0-1 0 0,1 0 1 0 0,0 1-1 0 0,1 0 1 0 0,0-1-1 0 0,1 2 1 0 0,0-1-1 0 0,0 0 1 0 0,-2 13-1 0 0,5-18 7 0 0,-1 0-1 0 0,1-1 0 0 0,0 1 1 0 0,0-1-1 0 0,0 1 0 0 0,0-1 1 0 0,1 1-1 0 0,-1 0 1 0 0,1-1-1 0 0,0 1 0 0 0,0-1 1 0 0,3 6-1 0 0,-3-8 5 0 0,0 1 0 0 0,0 0 1 0 0,1 0-1 0 0,-1-1 0 0 0,1 1 0 0 0,0-1 1 0 0,-1 1-1 0 0,1-1 0 0 0,0 0 0 0 0,0 0 1 0 0,-1 0-1 0 0,1 0 0 0 0,0 0 0 0 0,0 0 0 0 0,1 0 1 0 0,-1 0-1 0 0,0-1 0 0 0,0 1 0 0 0,0-1 1 0 0,0 0-1 0 0,0 1 0 0 0,4-1 0 0 0,-4-1 13 0 0,1 1-1 0 0,-1-1 1 0 0,1 0-1 0 0,-1 0 1 0 0,1 0-1 0 0,-1 0 1 0 0,0 0-1 0 0,1 0 1 0 0,-1 0-1 0 0,0-1 1 0 0,0 1-1 0 0,0-1 1 0 0,0 0-1 0 0,0 0 1 0 0,0 1-1 0 0,0-1 0 0 0,-1-1 1 0 0,1 1-1 0 0,-1 0 1 0 0,1 0-1 0 0,1-5 1 0 0,-3 6-2 0 0,1 0 0 0 0,0 0 1 0 0,-1 0-1 0 0,1 0 0 0 0,-1 0 1 0 0,0 0-1 0 0,1 0 0 0 0,-1 0 1 0 0,0 0-1 0 0,0 0 0 0 0,0 0 1 0 0,0 0-1 0 0,1 0 0 0 0,-2-1 1 0 0,1 1-1 0 0,0 0 0 0 0,0 0 1 0 0,0 0-1 0 0,0 0 0 0 0,-1 0 0 0 0,1 0 1 0 0,0 0-1 0 0,-1 0 0 0 0,1 0 1 0 0,-1 0-1 0 0,1 0 0 0 0,-1 0 1 0 0,0 0-1 0 0,1 0 0 0 0,-1 0 1 0 0,0 0-1 0 0,0 1 0 0 0,0-1 1 0 0,1 0-1 0 0,-1 0 0 0 0,0 1 1 0 0,0-1-1 0 0,0 1 0 0 0,0-1 0 0 0,0 1 1 0 0,0-1-1 0 0,0 1 0 0 0,0 0 1 0 0,-1-1-1 0 0,1 1 0 0 0,0 0 1 0 0,0 0-1 0 0,0 0 0 0 0,0 0 1 0 0,0 0-1 0 0,0 0 0 0 0,0 0 1 0 0,-2 0-1 0 0,-3 0-130 0 0,0 0 0 0 0,-1 1 0 0 0,1 0 0 0 0,0 0 0 0 0,-9 3 0 0 0,8-2-852 0 0,0 0 0 0 0,0 1 0 0 0,0 0 0 0 0,-8 6 0 0 0,6-4-1055 0 0</inkml:trace>
  <inkml:trace contextRef="#ctx0" brushRef="#br0" timeOffset="19070.84">1028 28 2961 0 0,'6'-2'10909'0'0,"2"-3"-8446"0"0,20-9-2506 0 0,-24 13 204 0 0,-1 0-1 0 0,1 0 0 0 0,-1 0 1 0 0,1 0-1 0 0,0 0 0 0 0,-1 1 1 0 0,1-1-1 0 0,0 1 0 0 0,0 0 1 0 0,-1 0-1 0 0,1 1 0 0 0,4 0 1 0 0,-8-1-152 0 0,1 0 0 0 0,-1 1 1 0 0,1-1-1 0 0,0 0 0 0 0,-1 1 0 0 0,1-1 1 0 0,-1 0-1 0 0,1 1 0 0 0,-1-1 1 0 0,1 1-1 0 0,-1-1 0 0 0,0 1 1 0 0,1-1-1 0 0,-1 1 0 0 0,1 0 0 0 0,-1-1 1 0 0,0 1-1 0 0,0-1 0 0 0,1 1 1 0 0,-1 0-1 0 0,0-1 0 0 0,0 1 1 0 0,0 0-1 0 0,1 0 0 0 0,-1 2-6 0 0,-1-1 1 0 0,1 1-1 0 0,0-1 0 0 0,-1 1 1 0 0,1-1-1 0 0,-1 1 0 0 0,0-1 0 0 0,0 0 1 0 0,-2 5-1 0 0,1-4-6 0 0,1 0-1 0 0,-1 0 1 0 0,1 0 0 0 0,-1 0-1 0 0,1 0 1 0 0,0 0 0 0 0,0 0-1 0 0,1 0 1 0 0,-1 0 0 0 0,0 1-1 0 0,1-1 1 0 0,0 0 0 0 0,0 0-1 0 0,0 1 1 0 0,0-1 0 0 0,1 0-1 0 0,-1 0 1 0 0,1 1 0 0 0,0-1-1 0 0,-1 0 1 0 0,2 0 0 0 0,-1 0-1 0 0,0 0 1 0 0,1 0 0 0 0,-1 0-1 0 0,1 0 1 0 0,3 4 0 0 0,-2-3 7 0 0,2 1 11 0 0,-1 1 0 0 0,0 0-1 0 0,0 0 1 0 0,0 1 0 0 0,-1-1-1 0 0,4 10 1 0 0,-7-13-4 0 0,1-1-1 0 0,-1 1 0 0 0,0 0 1 0 0,1 0-1 0 0,-1 0 0 0 0,-1-1 1 0 0,1 1-1 0 0,0 0 0 0 0,-1 0 1 0 0,1 0-1 0 0,-1-1 0 0 0,0 1 1 0 0,0 0-1 0 0,0-1 1 0 0,0 1-1 0 0,-1-1 0 0 0,1 1 1 0 0,-1-1-1 0 0,-3 5 0 0 0,2-3-52 0 0,0 0-1 0 0,0 0 0 0 0,-1 0 0 0 0,0 0 0 0 0,0-1 1 0 0,0 1-1 0 0,0-1 0 0 0,-1 0 0 0 0,-5 3 0 0 0,-9 1-3464 0 0,-1-5-4938 0 0,18-2 5743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06T19:59:10.54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 1 8250 0 0,'-3'0'1016'0'0,"0"2"-1080"0"0,2 0 584 0 0,0-1 1384 0 0,3 1-3792 0 0,-2 0 1048 0 0,1 0-832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06T19:59:13.99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74 1 8 0 0,'-3'3'14487'0'0,"-5"13"-12141"0"0,-5 22-4292 0 0,3-18-3411 0 0,8-17 3821 0 0</inkml:trace>
  <inkml:trace contextRef="#ctx0" brushRef="#br0" timeOffset="216.92">18 42 8466 0 0,'6'-9'3752'0'0,"0"13"-2077"0"0,6 21-2430 0 0,-5-10-1279 0 0,-5-11 1726 0 0,-2-1-582 0 0</inkml:trace>
  <inkml:trace contextRef="#ctx0" brushRef="#br0" timeOffset="434.16">0 80 7898 0 0,'3'0'1088'0'0,"0"-2"-1144"0"0,0 1 672 0 0,2-1 1825 0 0,1 0-2593 0 0,-2 1 424 0 0,3-1-1905 0 0,-3 1-1207 0 0,2-1 4640 0 0,2 0-1816 0 0,-4 3-544 0 0,2-1-384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06T19:59:15.60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 74 4249 0 0,'0'-5'9929'0'0,"-2"8"-9931"0"0,1 0 0 0 0,-1-1 0 0 0,0 1 1 0 0,1 0-1 0 0,0 0 0 0 0,-1 0 0 0 0,1 1 0 0 0,0-1 1 0 0,1 0-1 0 0,-1 0 0 0 0,0 1 0 0 0,1-1 0 0 0,0 5 1 0 0,0-6 0 0 0,0 1 0 0 0,0-1 0 0 0,1 0-1 0 0,-1 0 1 0 0,1 0 0 0 0,-1 0 0 0 0,1 0 0 0 0,0-1 0 0 0,0 1 0 0 0,0 0 0 0 0,0 0 0 0 0,0 0 0 0 0,0-1 0 0 0,0 1 0 0 0,0 0 0 0 0,1-1 0 0 0,-1 1 0 0 0,1-1 0 0 0,-1 0 0 0 0,1 1 0 0 0,0-1 0 0 0,-1 0 0 0 0,1 0 0 0 0,3 1 0 0 0,0 0 64 0 0,0 0 1 0 0,-1 1-1 0 0,1-1 0 0 0,-1 1 1 0 0,1 0-1 0 0,-1 0 0 0 0,0 0 0 0 0,0 1 1 0 0,0-1-1 0 0,4 7 0 0 0,-7-8-33 0 0,1 0 0 0 0,-2 0 0 0 0,1 1 0 0 0,0-1 0 0 0,0 0 0 0 0,-1 0 0 0 0,1 0 0 0 0,-1 1 0 0 0,1-1 0 0 0,-1 0 0 0 0,0 1 0 0 0,0-1 0 0 0,0 0 0 0 0,0 1 0 0 0,-1-1 0 0 0,1 0-1 0 0,-1 0 1 0 0,1 1 0 0 0,-1-1 0 0 0,0 0 0 0 0,0 0 0 0 0,0 0 0 0 0,0 0 0 0 0,0 0 0 0 0,-2 3 0 0 0,2-3-236 0 0,-14 19 479 0 0,5-14-2929 0 0,-1-7-5875 0 0</inkml:trace>
  <inkml:trace contextRef="#ctx0" brushRef="#br0" timeOffset="172.38">31 65 14531 0 0,'-17'3'464'0'0,"23"-3"2401"0"0,1-2-2497 0 0,4 2 64 0 0,2-1-144 0 0,2-1-32 0 0,3-2-280 0 0,2-1-32 0 0,3-2 16 0 0,-3 1 24 0 0,3-1-1416 0 0,-1-1-1329 0 0,0-1-1320 0 0,-1 1 1633 0 0,-3 0-857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06T19:59:17.38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56 26 7106 0 0,'-3'6'-777'0'0,"1"-1"1201"0"0,0-2 97 0 0,1 2-217 0 0,-1-1-56 0 0,1 0-336 0 0,0 0-32 0 0,0-1-168 0 0,0 1 184 0 0,1 1-2313 0 0,-1-1 3833 0 0,-1-1-1784 0 0,2 1 320 0 0,-1 2-696 0 0</inkml:trace>
  <inkml:trace contextRef="#ctx0" brushRef="#br0" timeOffset="557.92">24 28 5137 0 0,'1'3'1640'0'0,"0"-1"-1800"0"0,5 4 6506 0 0,-4-2-5714 0 0,1-1-232 0 0,1 2 376 0 0,-1-1-952 0 0,1 0 128 0 0,0-1 40 0 0,-1 0 24 0 0,1 0-768 0 0,4-1-7482 0 0,-2-3 4705 0 0</inkml:trace>
  <inkml:trace contextRef="#ctx0" brushRef="#br0" timeOffset="822.75">3 72 8930 0 0,'-3'5'192'0'0,"5"-5"1472"0"0,1 0-647 0 0,2 0 639 0 0,2-1-2072 0 0,0-3 504 0 0,1 0-152 0 0,0-1 184 0 0,1 1-1104 0 0,-1-2-1161 0 0,-4 1-847 0 0,2 0 1191 0 0,4-2-647 0 0</inkml:trace>
  <inkml:trace contextRef="#ctx0" brushRef="#br0" timeOffset="1161.9">55 1 8346 0 0,'-5'5'1992'0'0,"4"-3"-1832"0"0,-2 3 744 0 0,3-1 977 0 0,-1 2-2265 0 0,-1-1 624 0 0,2 1-208 0 0,2 0 8 0 0,-2-1-736 0 0,-1 0-1705 0 0,3-1 3713 0 0,0 1-1320 0 0,-1-2-384 0 0,2-2-296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BAAB04-9B4E-4D87-B466-F528EDDFBD38}" name="Table1" displayName="Table1" ref="A10:B15" totalsRowShown="0" headerRowDxfId="16" dataDxfId="15">
  <autoFilter ref="A10:B15" xr:uid="{19BAAB04-9B4E-4D87-B466-F528EDDFBD38}"/>
  <tableColumns count="2">
    <tableColumn id="1" xr3:uid="{3F88F5B5-F293-4646-B6C8-5F94909CA54C}" name="Year " dataDxfId="14"/>
    <tableColumn id="2" xr3:uid="{8C5A681B-39D0-4C70-9EAF-BC5297705DC6}" name="Population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2CCABF-0BC4-4A2E-B364-9480640F27F8}" name="Table13" displayName="Table13" ref="A34:D39" totalsRowShown="0" headerRowDxfId="12" dataDxfId="11">
  <autoFilter ref="A34:D39" xr:uid="{B92CCABF-0BC4-4A2E-B364-9480640F27F8}"/>
  <tableColumns count="4">
    <tableColumn id="1" xr3:uid="{EF430202-7EBC-43F7-AAF5-F2FBE147DAF1}" name="Year (Since 2012)" dataDxfId="10"/>
    <tableColumn id="2" xr3:uid="{B9CD2F5E-20BD-4060-8C36-2D575D337D75}" name="Population" dataDxfId="9"/>
    <tableColumn id="3" xr3:uid="{5590AA15-FE87-48DF-B443-CA7F24529ACA}" name="Esitmated Pop" dataDxfId="8">
      <calculatedColumnFormula>2.3002*EXP(1)^(0.0863*Table13[[#This Row],[Year (Since 2012)]])</calculatedColumnFormula>
    </tableColumn>
    <tableColumn id="4" xr3:uid="{AC6B3A4D-C02A-4D50-B945-825F1054E321}" name="Absolute Error Percentage" dataDxfId="7">
      <calculatedColumnFormula xml:space="preserve"> ABS((Table13[[#This Row],[Population]]-Table13[[#This Row],[Esitmated Pop]])/Table13[[#This Row],[Population]])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7CF780-F992-421C-A72C-DDF73AEB83DF}" name="Table3" displayName="Table3" ref="A48:D53" totalsRowShown="0" headerRowDxfId="6" dataDxfId="5" tableBorderDxfId="4">
  <autoFilter ref="A48:D53" xr:uid="{B47CF780-F992-421C-A72C-DDF73AEB83DF}"/>
  <tableColumns count="4">
    <tableColumn id="1" xr3:uid="{7EEF1895-823A-41E4-9DB2-8BAD075D5A3F}" name="Year (Since 2012)" dataDxfId="3"/>
    <tableColumn id="2" xr3:uid="{993A7418-9F1B-4E02-85C0-35B16F032E82}" name="Population" dataDxfId="2"/>
    <tableColumn id="3" xr3:uid="{5F4DF801-3524-45DE-904F-F2C709FE9D10}" name="Estimated Pop" dataDxfId="1">
      <calculatedColumnFormula>0.237*A49+2.28</calculatedColumnFormula>
    </tableColumn>
    <tableColumn id="4" xr3:uid="{789EA415-E1F0-4185-A3FB-43B40A149BB6}" name="Absolute Error Percentage" dataDxfId="0">
      <calculatedColumnFormula>ABS((Table3[[#This Row],[Population]]-Table3[[#This Row],[Estimated Pop]])/Table3[[#This Row],[Population]])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161A-7089-4FB6-B697-1B0CBF612284}">
  <dimension ref="A1:E70"/>
  <sheetViews>
    <sheetView topLeftCell="A30" zoomScale="130" zoomScaleNormal="130" workbookViewId="0">
      <selection activeCell="A45" sqref="A45"/>
    </sheetView>
  </sheetViews>
  <sheetFormatPr defaultRowHeight="14.4" x14ac:dyDescent="0.3"/>
  <cols>
    <col min="1" max="1" width="25.109375" customWidth="1"/>
    <col min="2" max="2" width="15.33203125" customWidth="1"/>
    <col min="3" max="3" width="21.33203125" customWidth="1"/>
    <col min="4" max="4" width="33" customWidth="1"/>
  </cols>
  <sheetData>
    <row r="1" spans="1:2" ht="19.8" x14ac:dyDescent="0.4">
      <c r="A1" s="1" t="s">
        <v>3</v>
      </c>
    </row>
    <row r="2" spans="1:2" x14ac:dyDescent="0.3">
      <c r="A2" t="s">
        <v>0</v>
      </c>
    </row>
    <row r="3" spans="1:2" x14ac:dyDescent="0.3">
      <c r="A3" t="s">
        <v>1</v>
      </c>
    </row>
    <row r="4" spans="1:2" x14ac:dyDescent="0.3">
      <c r="A4" t="s">
        <v>2</v>
      </c>
    </row>
    <row r="6" spans="1:2" x14ac:dyDescent="0.3">
      <c r="A6" t="s">
        <v>11</v>
      </c>
    </row>
    <row r="8" spans="1:2" x14ac:dyDescent="0.3">
      <c r="A8" t="s">
        <v>12</v>
      </c>
    </row>
    <row r="10" spans="1:2" x14ac:dyDescent="0.3">
      <c r="A10" s="2" t="s">
        <v>4</v>
      </c>
      <c r="B10" s="2" t="s">
        <v>5</v>
      </c>
    </row>
    <row r="11" spans="1:2" x14ac:dyDescent="0.3">
      <c r="A11" s="2">
        <v>2012</v>
      </c>
      <c r="B11" s="2">
        <v>2.2999999999999998</v>
      </c>
    </row>
    <row r="12" spans="1:2" x14ac:dyDescent="0.3">
      <c r="A12" s="2">
        <v>2013</v>
      </c>
      <c r="B12" s="2">
        <v>2.5099999999999998</v>
      </c>
    </row>
    <row r="13" spans="1:2" x14ac:dyDescent="0.3">
      <c r="A13" s="2">
        <v>2014</v>
      </c>
      <c r="B13" s="2">
        <v>2.73</v>
      </c>
    </row>
    <row r="14" spans="1:2" x14ac:dyDescent="0.3">
      <c r="A14" s="2">
        <v>2015</v>
      </c>
      <c r="B14" s="2">
        <v>2.98</v>
      </c>
    </row>
    <row r="15" spans="1:2" x14ac:dyDescent="0.3">
      <c r="A15" s="2">
        <v>2016</v>
      </c>
      <c r="B15" s="2">
        <v>3.25</v>
      </c>
    </row>
    <row r="30" spans="1:1" x14ac:dyDescent="0.3">
      <c r="A30" t="s">
        <v>6</v>
      </c>
    </row>
    <row r="34" spans="1:5" x14ac:dyDescent="0.3">
      <c r="A34" s="2" t="s">
        <v>7</v>
      </c>
      <c r="B34" s="2" t="s">
        <v>5</v>
      </c>
      <c r="C34" s="2" t="s">
        <v>8</v>
      </c>
      <c r="D34" s="2" t="s">
        <v>9</v>
      </c>
    </row>
    <row r="35" spans="1:5" x14ac:dyDescent="0.3">
      <c r="A35" s="2">
        <v>0</v>
      </c>
      <c r="B35" s="2">
        <v>2.2999999999999998</v>
      </c>
      <c r="C35" s="2">
        <f>2.3002*EXP(1)^(0.0863*Table13[[#This Row],[Year (Since 2012)]])</f>
        <v>2.3001999999999998</v>
      </c>
      <c r="D35" s="2">
        <f xml:space="preserve"> ABS((Table13[[#This Row],[Population]]-Table13[[#This Row],[Esitmated Pop]])/Table13[[#This Row],[Population]])</f>
        <v>8.6956521739120859E-5</v>
      </c>
    </row>
    <row r="36" spans="1:5" x14ac:dyDescent="0.3">
      <c r="A36" s="2">
        <v>1</v>
      </c>
      <c r="B36" s="2">
        <v>2.5099999999999998</v>
      </c>
      <c r="C36" s="2">
        <f>2.3002*EXP(1)^(0.0863*Table13[[#This Row],[Year (Since 2012)]])</f>
        <v>2.5075246609384116</v>
      </c>
      <c r="D36" s="2">
        <f xml:space="preserve"> ABS((Table13[[#This Row],[Population]]-Table13[[#This Row],[Esitmated Pop]])/Table13[[#This Row],[Population]])</f>
        <v>9.8619086119049572E-4</v>
      </c>
    </row>
    <row r="37" spans="1:5" x14ac:dyDescent="0.3">
      <c r="A37" s="2">
        <v>2</v>
      </c>
      <c r="B37" s="2">
        <v>2.73</v>
      </c>
      <c r="C37" s="2">
        <f>2.3002*EXP(1)^(0.0863*Table13[[#This Row],[Year (Since 2012)]])</f>
        <v>2.7335361817295438</v>
      </c>
      <c r="D37" s="2">
        <f xml:space="preserve"> ABS((Table13[[#This Row],[Population]]-Table13[[#This Row],[Esitmated Pop]])/Table13[[#This Row],[Population]])</f>
        <v>1.295304662836572E-3</v>
      </c>
    </row>
    <row r="38" spans="1:5" x14ac:dyDescent="0.3">
      <c r="A38" s="2">
        <v>3</v>
      </c>
      <c r="B38" s="2">
        <v>2.98</v>
      </c>
      <c r="C38" s="2">
        <f>2.3002*EXP(1)^(0.0863*Table13[[#This Row],[Year (Since 2012)]])</f>
        <v>2.979918871078278</v>
      </c>
      <c r="D38" s="2">
        <f xml:space="preserve"> ABS((Table13[[#This Row],[Population]]-Table13[[#This Row],[Esitmated Pop]])/Table13[[#This Row],[Population]])</f>
        <v>2.7224470376497449E-5</v>
      </c>
    </row>
    <row r="39" spans="1:5" x14ac:dyDescent="0.3">
      <c r="A39" s="2">
        <v>4</v>
      </c>
      <c r="B39" s="2">
        <v>3.25</v>
      </c>
      <c r="C39" s="2">
        <f>2.3002*EXP(1)^(0.0863*Table13[[#This Row],[Year (Since 2012)]])</f>
        <v>3.248508850023708</v>
      </c>
      <c r="D39" s="2">
        <f xml:space="preserve"> ABS((Table13[[#This Row],[Population]]-Table13[[#This Row],[Esitmated Pop]])/Table13[[#This Row],[Population]])</f>
        <v>4.5881537732060342E-4</v>
      </c>
    </row>
    <row r="41" spans="1:5" x14ac:dyDescent="0.3">
      <c r="D41" s="3" t="s">
        <v>10</v>
      </c>
      <c r="E41">
        <f>AVERAGE(Table13[Absolute Error Percentage])</f>
        <v>5.7089837869265798E-4</v>
      </c>
    </row>
    <row r="45" spans="1:5" x14ac:dyDescent="0.3">
      <c r="A45" t="s">
        <v>13</v>
      </c>
    </row>
    <row r="48" spans="1:5" x14ac:dyDescent="0.3">
      <c r="A48" s="4" t="s">
        <v>7</v>
      </c>
      <c r="B48" s="4" t="s">
        <v>5</v>
      </c>
      <c r="C48" s="2" t="s">
        <v>14</v>
      </c>
      <c r="D48" s="2" t="s">
        <v>9</v>
      </c>
    </row>
    <row r="49" spans="1:5" x14ac:dyDescent="0.3">
      <c r="A49" s="5">
        <v>0</v>
      </c>
      <c r="B49" s="5">
        <v>2.2999999999999998</v>
      </c>
      <c r="C49" s="2">
        <f t="shared" ref="C49:C53" si="0">0.237*A49+2.28</f>
        <v>2.2799999999999998</v>
      </c>
      <c r="D49" s="2">
        <f>ABS((Table3[[#This Row],[Population]]-Table3[[#This Row],[Estimated Pop]])/Table3[[#This Row],[Population]])</f>
        <v>8.6956521739130523E-3</v>
      </c>
    </row>
    <row r="50" spans="1:5" x14ac:dyDescent="0.3">
      <c r="A50" s="6">
        <v>1</v>
      </c>
      <c r="B50" s="6">
        <v>2.5099999999999998</v>
      </c>
      <c r="C50" s="2">
        <f t="shared" si="0"/>
        <v>2.5169999999999999</v>
      </c>
      <c r="D50" s="2">
        <f>ABS((Table3[[#This Row],[Population]]-Table3[[#This Row],[Estimated Pop]])/Table3[[#This Row],[Population]])</f>
        <v>2.7888446215139913E-3</v>
      </c>
    </row>
    <row r="51" spans="1:5" x14ac:dyDescent="0.3">
      <c r="A51" s="5">
        <v>2</v>
      </c>
      <c r="B51" s="5">
        <v>2.73</v>
      </c>
      <c r="C51" s="2">
        <f t="shared" si="0"/>
        <v>2.7539999999999996</v>
      </c>
      <c r="D51" s="2">
        <f>ABS((Table3[[#This Row],[Population]]-Table3[[#This Row],[Estimated Pop]])/Table3[[#This Row],[Population]])</f>
        <v>8.7912087912086368E-3</v>
      </c>
    </row>
    <row r="52" spans="1:5" x14ac:dyDescent="0.3">
      <c r="A52" s="6">
        <v>3</v>
      </c>
      <c r="B52" s="6">
        <v>2.98</v>
      </c>
      <c r="C52" s="2">
        <f t="shared" si="0"/>
        <v>2.9909999999999997</v>
      </c>
      <c r="D52" s="2">
        <f>ABS((Table3[[#This Row],[Population]]-Table3[[#This Row],[Estimated Pop]])/Table3[[#This Row],[Population]])</f>
        <v>3.6912751677851264E-3</v>
      </c>
    </row>
    <row r="53" spans="1:5" x14ac:dyDescent="0.3">
      <c r="A53" s="5">
        <v>4</v>
      </c>
      <c r="B53" s="5">
        <v>3.25</v>
      </c>
      <c r="C53" s="2">
        <f t="shared" si="0"/>
        <v>3.2279999999999998</v>
      </c>
      <c r="D53" s="2">
        <f>ABS((Table3[[#This Row],[Population]]-Table3[[#This Row],[Estimated Pop]])/Table3[[#This Row],[Population]])</f>
        <v>6.7692307692308433E-3</v>
      </c>
    </row>
    <row r="55" spans="1:5" x14ac:dyDescent="0.3">
      <c r="D55" s="3" t="s">
        <v>10</v>
      </c>
      <c r="E55">
        <f>AVERAGE(Table3[Absolute Error Percentage])</f>
        <v>6.1472423047303302E-3</v>
      </c>
    </row>
    <row r="66" spans="1:2" x14ac:dyDescent="0.3">
      <c r="A66" t="s">
        <v>15</v>
      </c>
    </row>
    <row r="68" spans="1:2" x14ac:dyDescent="0.3">
      <c r="A68" t="s">
        <v>16</v>
      </c>
    </row>
    <row r="70" spans="1:2" x14ac:dyDescent="0.3">
      <c r="B70">
        <f xml:space="preserve"> 2.3002*EXP(1)^(0.0863*5)</f>
        <v>3.5413077352887261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E8B1-6611-484E-AAF5-F08D8BE8C592}">
  <dimension ref="A1:N25"/>
  <sheetViews>
    <sheetView tabSelected="1" workbookViewId="0">
      <selection activeCell="L16" sqref="L16"/>
    </sheetView>
  </sheetViews>
  <sheetFormatPr defaultRowHeight="14.4" x14ac:dyDescent="0.3"/>
  <sheetData>
    <row r="1" spans="1:14" ht="18" x14ac:dyDescent="0.35">
      <c r="A1" s="7" t="s">
        <v>17</v>
      </c>
    </row>
    <row r="6" spans="1:14" x14ac:dyDescent="0.3">
      <c r="M6">
        <v>0</v>
      </c>
      <c r="N6">
        <v>52.68</v>
      </c>
    </row>
    <row r="7" spans="1:14" x14ac:dyDescent="0.3">
      <c r="M7">
        <v>1</v>
      </c>
      <c r="N7">
        <v>54.06</v>
      </c>
    </row>
    <row r="8" spans="1:14" x14ac:dyDescent="0.3">
      <c r="M8">
        <v>2</v>
      </c>
      <c r="N8">
        <v>56.19</v>
      </c>
    </row>
    <row r="9" spans="1:14" x14ac:dyDescent="0.3">
      <c r="M9">
        <v>3</v>
      </c>
      <c r="N9">
        <v>58.41</v>
      </c>
    </row>
    <row r="10" spans="1:14" x14ac:dyDescent="0.3">
      <c r="M10">
        <v>4</v>
      </c>
      <c r="N10">
        <v>61.36</v>
      </c>
    </row>
    <row r="11" spans="1:14" x14ac:dyDescent="0.3">
      <c r="M11">
        <v>5</v>
      </c>
      <c r="N11">
        <v>61.52</v>
      </c>
    </row>
    <row r="23" spans="1:1" x14ac:dyDescent="0.3">
      <c r="A23" t="s">
        <v>0</v>
      </c>
    </row>
    <row r="24" spans="1:1" x14ac:dyDescent="0.3">
      <c r="A24" t="s">
        <v>1</v>
      </c>
    </row>
    <row r="25" spans="1:1" x14ac:dyDescent="0.3">
      <c r="A25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Assignment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2025-03-06T19:24:13Z</dcterms:created>
  <dcterms:modified xsi:type="dcterms:W3CDTF">2025-03-06T22:07:05Z</dcterms:modified>
</cp:coreProperties>
</file>