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159E7EFC-8EA2-4704-80FA-EC55CB2724BA}" xr6:coauthVersionLast="47" xr6:coauthVersionMax="47" xr10:uidLastSave="{00000000-0000-0000-0000-000000000000}"/>
  <bookViews>
    <workbookView xWindow="-98" yWindow="-98" windowWidth="21795" windowHeight="14595" firstSheet="1" activeTab="2" xr2:uid="{3B4CDF84-255B-4BEE-8942-2BFE49FE75A2}"/>
  </bookViews>
  <sheets>
    <sheet name="Boxplot Parameters XYZ" sheetId="8" state="veryHidden" r:id="rId1"/>
    <sheet name="Cars" sheetId="9" r:id="rId2"/>
    <sheet name="Assignment4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J1" i="8"/>
  <c r="B2" i="8"/>
  <c r="H12" i="8" s="1"/>
  <c r="B3" i="8"/>
  <c r="H10" i="8" s="1"/>
  <c r="B1" i="8"/>
  <c r="H5" i="8" s="1"/>
  <c r="H13" i="8" l="1"/>
  <c r="B7" i="8"/>
  <c r="H7" i="8"/>
  <c r="H11" i="8"/>
  <c r="H6" i="8"/>
  <c r="B4" i="8"/>
  <c r="F33" i="8" s="1"/>
  <c r="H8" i="8"/>
  <c r="B5" i="8"/>
  <c r="D26" i="8" s="1"/>
  <c r="H1" i="8"/>
  <c r="F47" i="8"/>
  <c r="H3" i="8"/>
  <c r="H2" i="8"/>
  <c r="B6" i="8"/>
  <c r="F40" i="8"/>
  <c r="F77" i="8"/>
  <c r="F53" i="8"/>
  <c r="F38" i="8"/>
  <c r="D23" i="8"/>
  <c r="F51" i="8"/>
  <c r="F80" i="8"/>
  <c r="F7" i="8" l="1"/>
  <c r="F55" i="8"/>
  <c r="F27" i="8"/>
  <c r="F79" i="8"/>
  <c r="E81" i="8"/>
  <c r="F90" i="8"/>
  <c r="F76" i="8"/>
  <c r="F45" i="8"/>
  <c r="F62" i="8"/>
  <c r="D45" i="8"/>
  <c r="D43" i="8"/>
  <c r="F44" i="8"/>
  <c r="F28" i="8"/>
  <c r="F19" i="8"/>
  <c r="F1" i="8"/>
  <c r="F56" i="8"/>
  <c r="E75" i="8"/>
  <c r="E64" i="8"/>
  <c r="F31" i="8"/>
  <c r="E6" i="8"/>
  <c r="D17" i="8"/>
  <c r="F48" i="8"/>
  <c r="F20" i="8"/>
  <c r="E43" i="8"/>
  <c r="F83" i="8"/>
  <c r="F88" i="8"/>
  <c r="F67" i="8"/>
  <c r="E60" i="8"/>
  <c r="E9" i="8"/>
  <c r="D37" i="8"/>
  <c r="F61" i="8"/>
  <c r="F41" i="8"/>
  <c r="F58" i="8"/>
  <c r="E49" i="8"/>
  <c r="F70" i="8"/>
  <c r="E91" i="8"/>
  <c r="F6" i="8"/>
  <c r="E30" i="8"/>
  <c r="F85" i="8"/>
  <c r="D5" i="8"/>
  <c r="D20" i="8"/>
  <c r="D18" i="8"/>
  <c r="D16" i="8"/>
  <c r="D62" i="8"/>
  <c r="D59" i="8"/>
  <c r="D61" i="8"/>
  <c r="D13" i="8"/>
  <c r="D84" i="8"/>
  <c r="D34" i="8"/>
  <c r="D75" i="8"/>
  <c r="D90" i="8"/>
  <c r="D67" i="8"/>
  <c r="D24" i="8"/>
  <c r="D30" i="8"/>
  <c r="D29" i="8"/>
  <c r="D70" i="8"/>
  <c r="D68" i="8"/>
  <c r="D77" i="8"/>
  <c r="D39" i="8"/>
  <c r="D3" i="8"/>
  <c r="D50" i="8"/>
  <c r="D91" i="8"/>
  <c r="D36" i="8"/>
  <c r="D76" i="8"/>
  <c r="D74" i="8"/>
  <c r="D28" i="8"/>
  <c r="D46" i="8"/>
  <c r="D9" i="8"/>
  <c r="D65" i="8"/>
  <c r="D19" i="8"/>
  <c r="D66" i="8"/>
  <c r="D35" i="8"/>
  <c r="D52" i="8"/>
  <c r="D51" i="8"/>
  <c r="D88" i="8"/>
  <c r="D86" i="8"/>
  <c r="D12" i="8"/>
  <c r="D58" i="8"/>
  <c r="D6" i="8"/>
  <c r="D2" i="8"/>
  <c r="D55" i="8"/>
  <c r="E57" i="8"/>
  <c r="D56" i="8"/>
  <c r="E29" i="8"/>
  <c r="E24" i="8"/>
  <c r="E28" i="8"/>
  <c r="E46" i="8"/>
  <c r="D10" i="8"/>
  <c r="D73" i="8"/>
  <c r="D63" i="8"/>
  <c r="D11" i="8"/>
  <c r="D49" i="8"/>
  <c r="E63" i="8"/>
  <c r="E82" i="8"/>
  <c r="E54" i="8"/>
  <c r="D42" i="8"/>
  <c r="E66" i="8"/>
  <c r="D1" i="8"/>
  <c r="D32" i="8"/>
  <c r="E44" i="8"/>
  <c r="E1" i="8"/>
  <c r="D53" i="8"/>
  <c r="D92" i="8"/>
  <c r="E7" i="8"/>
  <c r="E72" i="8"/>
  <c r="E32" i="8"/>
  <c r="E80" i="8"/>
  <c r="F29" i="8"/>
  <c r="E90" i="8"/>
  <c r="D4" i="8"/>
  <c r="D44" i="8"/>
  <c r="D21" i="8"/>
  <c r="D71" i="8"/>
  <c r="E10" i="8"/>
  <c r="E83" i="8"/>
  <c r="E12" i="8"/>
  <c r="D57" i="8"/>
  <c r="D22" i="8"/>
  <c r="D79" i="8"/>
  <c r="E51" i="8"/>
  <c r="D83" i="8"/>
  <c r="E62" i="8"/>
  <c r="D89" i="8"/>
  <c r="E78" i="8"/>
  <c r="D81" i="8"/>
  <c r="D87" i="8"/>
  <c r="E76" i="8"/>
  <c r="F82" i="8"/>
  <c r="E85" i="8"/>
  <c r="E56" i="8"/>
  <c r="F59" i="8"/>
  <c r="E17" i="8"/>
  <c r="D82" i="8"/>
  <c r="D8" i="8"/>
  <c r="D38" i="8"/>
  <c r="D40" i="8"/>
  <c r="D85" i="8"/>
  <c r="E61" i="8"/>
  <c r="D15" i="8"/>
  <c r="E70" i="8"/>
  <c r="E2" i="8"/>
  <c r="E31" i="8"/>
  <c r="D72" i="8"/>
  <c r="E86" i="8"/>
  <c r="D41" i="8"/>
  <c r="D54" i="8"/>
  <c r="D7" i="8"/>
  <c r="D78" i="8"/>
  <c r="E25" i="8"/>
  <c r="F14" i="8"/>
  <c r="D80" i="8"/>
  <c r="F57" i="8"/>
  <c r="E69" i="8"/>
  <c r="D14" i="8"/>
  <c r="F2" i="8"/>
  <c r="E38" i="8"/>
  <c r="F4" i="8"/>
  <c r="E40" i="8"/>
  <c r="F74" i="8"/>
  <c r="E34" i="8"/>
  <c r="F23" i="8"/>
  <c r="E47" i="8"/>
  <c r="F43" i="8"/>
  <c r="D33" i="8"/>
  <c r="F3" i="8"/>
  <c r="D31" i="8"/>
  <c r="D48" i="8"/>
  <c r="E13" i="8"/>
  <c r="F26" i="8"/>
  <c r="D27" i="8"/>
  <c r="E5" i="8"/>
  <c r="E65" i="8"/>
  <c r="F78" i="8"/>
  <c r="D60" i="8"/>
  <c r="E4" i="8"/>
  <c r="F8" i="8"/>
  <c r="F30" i="8"/>
  <c r="E73" i="8"/>
  <c r="F87" i="8"/>
  <c r="E92" i="8"/>
  <c r="F5" i="8"/>
  <c r="E50" i="8"/>
  <c r="F89" i="8"/>
  <c r="D69" i="8"/>
  <c r="D25" i="8"/>
  <c r="D47" i="8"/>
  <c r="D64" i="8"/>
  <c r="E37" i="8"/>
  <c r="E45" i="8"/>
  <c r="E89" i="8"/>
  <c r="E21" i="8"/>
  <c r="E33" i="8"/>
  <c r="E77" i="8"/>
  <c r="E23" i="8"/>
  <c r="E26" i="8"/>
  <c r="E52" i="8"/>
  <c r="E35" i="8"/>
  <c r="E53" i="8"/>
  <c r="F50" i="8"/>
  <c r="F21" i="8"/>
  <c r="F66" i="8"/>
  <c r="F75" i="8"/>
  <c r="F10" i="8"/>
  <c r="F91" i="8"/>
  <c r="F39" i="8"/>
  <c r="F65" i="8"/>
  <c r="F37" i="8"/>
  <c r="F42" i="8"/>
  <c r="F34" i="8"/>
  <c r="F69" i="8"/>
  <c r="E15" i="8"/>
  <c r="E18" i="8"/>
  <c r="E20" i="8"/>
  <c r="E11" i="8"/>
  <c r="E14" i="8"/>
  <c r="E68" i="8"/>
  <c r="E55" i="8"/>
  <c r="E58" i="8"/>
  <c r="E88" i="8"/>
  <c r="E67" i="8"/>
  <c r="F17" i="8"/>
  <c r="F12" i="8"/>
  <c r="F46" i="8"/>
  <c r="F49" i="8"/>
  <c r="F13" i="8"/>
  <c r="F64" i="8"/>
  <c r="F81" i="8"/>
  <c r="F72" i="8"/>
  <c r="F25" i="8"/>
  <c r="F54" i="8"/>
  <c r="F92" i="8"/>
  <c r="F18" i="8"/>
  <c r="E39" i="8"/>
  <c r="F60" i="8"/>
  <c r="F73" i="8"/>
  <c r="E71" i="8"/>
  <c r="F35" i="8"/>
  <c r="E41" i="8"/>
  <c r="E16" i="8"/>
  <c r="F9" i="8"/>
  <c r="E59" i="8"/>
  <c r="E36" i="8"/>
  <c r="F16" i="8"/>
  <c r="E79" i="8"/>
  <c r="E3" i="8"/>
  <c r="F15" i="8"/>
  <c r="F52" i="8"/>
  <c r="E19" i="8"/>
  <c r="F11" i="8"/>
  <c r="E42" i="8"/>
  <c r="F68" i="8"/>
  <c r="E74" i="8"/>
  <c r="F71" i="8"/>
  <c r="E87" i="8"/>
  <c r="F22" i="8"/>
  <c r="F84" i="8"/>
  <c r="F24" i="8"/>
  <c r="E27" i="8"/>
  <c r="E22" i="8"/>
  <c r="F36" i="8"/>
  <c r="E48" i="8"/>
  <c r="F63" i="8"/>
  <c r="F86" i="8"/>
  <c r="E8" i="8"/>
  <c r="F32" i="8"/>
  <c r="E84" i="8"/>
  <c r="B9" i="8" l="1"/>
  <c r="H9" i="8" s="1"/>
  <c r="B8" i="8"/>
  <c r="H4" i="8" s="1"/>
</calcChain>
</file>

<file path=xl/sharedStrings.xml><?xml version="1.0" encoding="utf-8"?>
<sst xmlns="http://schemas.openxmlformats.org/spreadsheetml/2006/main" count="307" uniqueCount="158">
  <si>
    <t>Acura</t>
  </si>
  <si>
    <t>Integra</t>
  </si>
  <si>
    <t>Small</t>
  </si>
  <si>
    <t>Legend</t>
  </si>
  <si>
    <t>Midsize</t>
  </si>
  <si>
    <t>Audi</t>
  </si>
  <si>
    <t>Compact</t>
  </si>
  <si>
    <t>BMW</t>
  </si>
  <si>
    <t>535i</t>
  </si>
  <si>
    <t>Buick</t>
  </si>
  <si>
    <t>Century</t>
  </si>
  <si>
    <t>LeSabre</t>
  </si>
  <si>
    <t>Large</t>
  </si>
  <si>
    <t>Roadmaster</t>
  </si>
  <si>
    <t>Riviera</t>
  </si>
  <si>
    <t>Cadillac</t>
  </si>
  <si>
    <t>DeVille</t>
  </si>
  <si>
    <t>Seville</t>
  </si>
  <si>
    <t>Chevrolet</t>
  </si>
  <si>
    <t>Cavalier</t>
  </si>
  <si>
    <t>Corsica</t>
  </si>
  <si>
    <t>Camaro</t>
  </si>
  <si>
    <t>Sporty</t>
  </si>
  <si>
    <t>Lumina</t>
  </si>
  <si>
    <t>Lumina_APV</t>
  </si>
  <si>
    <t>Van</t>
  </si>
  <si>
    <t>Astro</t>
  </si>
  <si>
    <t>Caprice</t>
  </si>
  <si>
    <t>Corvette</t>
  </si>
  <si>
    <t>Chrylser</t>
  </si>
  <si>
    <t>Concorde</t>
  </si>
  <si>
    <t>Chrysler</t>
  </si>
  <si>
    <t>LeBaron</t>
  </si>
  <si>
    <t>Imperial</t>
  </si>
  <si>
    <t>Dodge</t>
  </si>
  <si>
    <t>Colt</t>
  </si>
  <si>
    <t>Shadow</t>
  </si>
  <si>
    <t>Spirit</t>
  </si>
  <si>
    <t>Caravan</t>
  </si>
  <si>
    <t>Dynasty</t>
  </si>
  <si>
    <t>Stealth</t>
  </si>
  <si>
    <t>Eagle</t>
  </si>
  <si>
    <t>Summit</t>
  </si>
  <si>
    <t>Vision</t>
  </si>
  <si>
    <t>Ford</t>
  </si>
  <si>
    <t>Festiva</t>
  </si>
  <si>
    <t>Escort</t>
  </si>
  <si>
    <t>Tempo</t>
  </si>
  <si>
    <t>Mustang</t>
  </si>
  <si>
    <t>Probe</t>
  </si>
  <si>
    <t>Aerostar</t>
  </si>
  <si>
    <t>Taurus</t>
  </si>
  <si>
    <t>Crown_Victoria</t>
  </si>
  <si>
    <t>Geo</t>
  </si>
  <si>
    <t>Metro</t>
  </si>
  <si>
    <t>Storm</t>
  </si>
  <si>
    <t>Honda</t>
  </si>
  <si>
    <t>Prelude</t>
  </si>
  <si>
    <t>Civic</t>
  </si>
  <si>
    <t>Accord</t>
  </si>
  <si>
    <t>Hyundai</t>
  </si>
  <si>
    <t>Excel</t>
  </si>
  <si>
    <t>Elantra</t>
  </si>
  <si>
    <t>Scoupe</t>
  </si>
  <si>
    <t>Sonata</t>
  </si>
  <si>
    <t>Infiniti</t>
  </si>
  <si>
    <t>Q45</t>
  </si>
  <si>
    <t>Lexus</t>
  </si>
  <si>
    <t>ES300</t>
  </si>
  <si>
    <t>SC300</t>
  </si>
  <si>
    <t>Lincoln</t>
  </si>
  <si>
    <t>Continental</t>
  </si>
  <si>
    <t>Town_Car</t>
  </si>
  <si>
    <t>Mazda</t>
  </si>
  <si>
    <t>Protege</t>
  </si>
  <si>
    <t>MPV</t>
  </si>
  <si>
    <t>RX-7</t>
  </si>
  <si>
    <t>Mercedes-Benz</t>
  </si>
  <si>
    <t>190E</t>
  </si>
  <si>
    <t>300E</t>
  </si>
  <si>
    <t>Mercury</t>
  </si>
  <si>
    <t>Capri</t>
  </si>
  <si>
    <t>Cougar</t>
  </si>
  <si>
    <t>Mitsubishi</t>
  </si>
  <si>
    <t>Mirage</t>
  </si>
  <si>
    <t>Diamante</t>
  </si>
  <si>
    <t>Nissan</t>
  </si>
  <si>
    <t>Sentra</t>
  </si>
  <si>
    <t>Altima</t>
  </si>
  <si>
    <t>Quest</t>
  </si>
  <si>
    <t>Maxima</t>
  </si>
  <si>
    <t>Oldsmobile</t>
  </si>
  <si>
    <t>Achieva</t>
  </si>
  <si>
    <t>Cutlass_Ciera</t>
  </si>
  <si>
    <t>Silhouette</t>
  </si>
  <si>
    <t>Eighty-Eight</t>
  </si>
  <si>
    <t>Plymouth</t>
  </si>
  <si>
    <t>Laser</t>
  </si>
  <si>
    <t>Pontiac</t>
  </si>
  <si>
    <t>LeMans</t>
  </si>
  <si>
    <t>Sunbird</t>
  </si>
  <si>
    <t>Firebird</t>
  </si>
  <si>
    <t>Grand_Prix</t>
  </si>
  <si>
    <t>Bonneville</t>
  </si>
  <si>
    <t>Saab</t>
  </si>
  <si>
    <t>Saturn</t>
  </si>
  <si>
    <t>SL</t>
  </si>
  <si>
    <t>Subaru</t>
  </si>
  <si>
    <t>Justy</t>
  </si>
  <si>
    <t>Loyale</t>
  </si>
  <si>
    <t>Legacy</t>
  </si>
  <si>
    <t>Suzuki</t>
  </si>
  <si>
    <t>Swift</t>
  </si>
  <si>
    <t>Toyota</t>
  </si>
  <si>
    <t>Tercel</t>
  </si>
  <si>
    <t>Celica</t>
  </si>
  <si>
    <t>Camry</t>
  </si>
  <si>
    <t>Previa</t>
  </si>
  <si>
    <t>Volkswagen</t>
  </si>
  <si>
    <t>Fox</t>
  </si>
  <si>
    <t>Eurovan</t>
  </si>
  <si>
    <t>Passat</t>
  </si>
  <si>
    <t>Corrado</t>
  </si>
  <si>
    <t>Volvo</t>
  </si>
  <si>
    <t xml:space="preserve">Make </t>
  </si>
  <si>
    <t>Model</t>
  </si>
  <si>
    <t>Type</t>
  </si>
  <si>
    <t>City MPG</t>
  </si>
  <si>
    <t>Hwy MPG</t>
  </si>
  <si>
    <t>Cylinders</t>
  </si>
  <si>
    <t>Engine</t>
  </si>
  <si>
    <t>RPM max HP</t>
  </si>
  <si>
    <t>RPM hi gear</t>
  </si>
  <si>
    <t>Fuel</t>
  </si>
  <si>
    <t>Passenger</t>
  </si>
  <si>
    <t>Length</t>
  </si>
  <si>
    <t>WheelB</t>
  </si>
  <si>
    <t>Width</t>
  </si>
  <si>
    <t>U-Turn</t>
  </si>
  <si>
    <t>Weight</t>
  </si>
  <si>
    <t>FWD</t>
  </si>
  <si>
    <t>4WD</t>
  </si>
  <si>
    <t>Domestic</t>
  </si>
  <si>
    <t>airbag1</t>
  </si>
  <si>
    <t>airbags2</t>
  </si>
  <si>
    <t>Horse Power</t>
  </si>
  <si>
    <t>Average Price</t>
  </si>
  <si>
    <t>Max Price</t>
  </si>
  <si>
    <t>Min Price</t>
  </si>
  <si>
    <t>Assignment 4</t>
  </si>
  <si>
    <t>1. Make a dataset a table</t>
  </si>
  <si>
    <t>2. Create a new_Domestic variable taking values "Yes" if domestic is 1 and "No" otherwise.</t>
  </si>
  <si>
    <t>Manual</t>
  </si>
  <si>
    <t>3. Similarly, change categorical variables taking values 0 and 1 to new categorical variables taking values Yes and No</t>
  </si>
  <si>
    <t>4. Creat two Pivot charts.</t>
  </si>
  <si>
    <t>5. Create three boxplots and comments on the boxplots.</t>
  </si>
  <si>
    <r>
      <t xml:space="preserve">Using the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 xml:space="preserve"> dataset.</t>
    </r>
  </si>
  <si>
    <t xml:space="preserve">6. Find the most correlated variables with the average price. Plot the scatter plots of this variable and the average price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</si>
</sst>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FB18-87E6-4F4E-A886-807393072757}">
  <dimension ref="A1:J92"/>
  <sheetViews>
    <sheetView workbookViewId="0"/>
  </sheetViews>
  <sheetFormatPr defaultRowHeight="12.75" x14ac:dyDescent="0.35"/>
  <sheetData>
    <row r="1" spans="1:10" x14ac:dyDescent="0.35">
      <c r="A1" t="e">
        <f>IF(ISBLANK(#REF!),"",#REF!)</f>
        <v>#REF!</v>
      </c>
      <c r="B1" t="e">
        <f>QUARTILE($A$1:$A$92,1)</f>
        <v>#REF!</v>
      </c>
      <c r="C1">
        <v>0.5</v>
      </c>
      <c r="D1" t="e">
        <f t="shared" ref="D1:D32" si="0">IF(ISTEXT(A1),#N/A,IF(OR(A1&lt;$B$5,A1&gt;$B$7),A1,#N/A))</f>
        <v>#REF!</v>
      </c>
      <c r="E1" t="e">
        <f t="shared" ref="E1:E32" si="1">IF(ISTEXT(A1),#N/A,IF(OR(AND(A1&lt;$B$4,A1&gt;=$B$5),AND(A1&gt;$B$6,A1&lt;=$B$7)),A1,#N/A))</f>
        <v>#REF!</v>
      </c>
      <c r="F1" t="e">
        <f t="shared" ref="F1:F32" si="2">IF(ISTEXT(A1),"",IF(OR(AND(A1&lt;$B$1,A1&gt;=$B$4),AND(A1&gt;$B$3,A1&lt;=$B$6)),A1,""))</f>
        <v>#REF!</v>
      </c>
      <c r="G1">
        <v>0.2</v>
      </c>
      <c r="H1" t="e">
        <f>$B$2</f>
        <v>#REF!</v>
      </c>
      <c r="I1">
        <v>0.2</v>
      </c>
      <c r="J1" t="e">
        <f>MIN($A$1:$A$92)-(MAX($A$1:$A$92)-MIN($A$1:$A$92))/14</f>
        <v>#REF!</v>
      </c>
    </row>
    <row r="2" spans="1:10" x14ac:dyDescent="0.35">
      <c r="A2" t="e">
        <f>IF(ISBLANK(#REF!),"",#REF!)</f>
        <v>#REF!</v>
      </c>
      <c r="B2" t="e">
        <f>QUARTILE($A$1:$A$92,2)</f>
        <v>#REF!</v>
      </c>
      <c r="C2">
        <v>0.5</v>
      </c>
      <c r="D2" t="e">
        <f t="shared" si="0"/>
        <v>#REF!</v>
      </c>
      <c r="E2" t="e">
        <f t="shared" si="1"/>
        <v>#REF!</v>
      </c>
      <c r="F2" t="e">
        <f t="shared" si="2"/>
        <v>#REF!</v>
      </c>
      <c r="G2">
        <v>0.2</v>
      </c>
      <c r="H2" t="e">
        <f>$B$1</f>
        <v>#REF!</v>
      </c>
    </row>
    <row r="3" spans="1:10" x14ac:dyDescent="0.35">
      <c r="A3" t="e">
        <f>IF(ISBLANK(#REF!),"",#REF!)</f>
        <v>#REF!</v>
      </c>
      <c r="B3" t="e">
        <f>QUARTILE($A$1:$A$92,3)</f>
        <v>#REF!</v>
      </c>
      <c r="C3">
        <v>0.5</v>
      </c>
      <c r="D3" t="e">
        <f t="shared" si="0"/>
        <v>#REF!</v>
      </c>
      <c r="E3" t="e">
        <f t="shared" si="1"/>
        <v>#REF!</v>
      </c>
      <c r="F3" t="e">
        <f t="shared" si="2"/>
        <v>#REF!</v>
      </c>
      <c r="G3">
        <v>0.5</v>
      </c>
      <c r="H3" t="e">
        <f>$B$1</f>
        <v>#REF!</v>
      </c>
    </row>
    <row r="4" spans="1:10" x14ac:dyDescent="0.35">
      <c r="A4" t="e">
        <f>IF(ISBLANK(#REF!),"",#REF!)</f>
        <v>#REF!</v>
      </c>
      <c r="B4" t="e">
        <f>B1-1.5*(B3-B1)</f>
        <v>#REF!</v>
      </c>
      <c r="C4">
        <v>0.5</v>
      </c>
      <c r="D4" t="e">
        <f t="shared" si="0"/>
        <v>#REF!</v>
      </c>
      <c r="E4" t="e">
        <f t="shared" si="1"/>
        <v>#REF!</v>
      </c>
      <c r="F4" t="e">
        <f t="shared" si="2"/>
        <v>#REF!</v>
      </c>
      <c r="G4">
        <v>0.5</v>
      </c>
      <c r="H4" t="e">
        <f>$B$8</f>
        <v>#REF!</v>
      </c>
    </row>
    <row r="5" spans="1:10" x14ac:dyDescent="0.35">
      <c r="A5" t="e">
        <f>IF(ISBLANK(#REF!),"",#REF!)</f>
        <v>#REF!</v>
      </c>
      <c r="B5" t="e">
        <f>B1-3*(B3-B1)</f>
        <v>#REF!</v>
      </c>
      <c r="C5">
        <v>0.5</v>
      </c>
      <c r="D5" t="e">
        <f t="shared" si="0"/>
        <v>#REF!</v>
      </c>
      <c r="E5" t="e">
        <f t="shared" si="1"/>
        <v>#REF!</v>
      </c>
      <c r="F5" t="e">
        <f t="shared" si="2"/>
        <v>#REF!</v>
      </c>
      <c r="G5">
        <v>0.5</v>
      </c>
      <c r="H5" t="e">
        <f>$B$1</f>
        <v>#REF!</v>
      </c>
    </row>
    <row r="6" spans="1:10" x14ac:dyDescent="0.35">
      <c r="A6" t="e">
        <f>IF(ISBLANK(#REF!),"",#REF!)</f>
        <v>#REF!</v>
      </c>
      <c r="B6" t="e">
        <f>B3+1.5*(B3-B1)</f>
        <v>#REF!</v>
      </c>
      <c r="C6">
        <v>0.5</v>
      </c>
      <c r="D6" t="e">
        <f t="shared" si="0"/>
        <v>#REF!</v>
      </c>
      <c r="E6" t="e">
        <f t="shared" si="1"/>
        <v>#REF!</v>
      </c>
      <c r="F6" t="e">
        <f t="shared" si="2"/>
        <v>#REF!</v>
      </c>
      <c r="G6">
        <v>0.8</v>
      </c>
      <c r="H6" t="e">
        <f>$B$1</f>
        <v>#REF!</v>
      </c>
    </row>
    <row r="7" spans="1:10" x14ac:dyDescent="0.35">
      <c r="A7" t="e">
        <f>IF(ISBLANK(#REF!),"",#REF!)</f>
        <v>#REF!</v>
      </c>
      <c r="B7" t="e">
        <f>B3+3*(B3-B1)</f>
        <v>#REF!</v>
      </c>
      <c r="C7">
        <v>0.5</v>
      </c>
      <c r="D7" t="e">
        <f t="shared" si="0"/>
        <v>#REF!</v>
      </c>
      <c r="E7" t="e">
        <f t="shared" si="1"/>
        <v>#REF!</v>
      </c>
      <c r="F7" t="e">
        <f t="shared" si="2"/>
        <v>#REF!</v>
      </c>
      <c r="G7">
        <v>0.8</v>
      </c>
      <c r="H7" t="e">
        <f>$B$3</f>
        <v>#REF!</v>
      </c>
    </row>
    <row r="8" spans="1:10" x14ac:dyDescent="0.35">
      <c r="A8" t="e">
        <f>IF(ISBLANK(#REF!),"",#REF!)</f>
        <v>#REF!</v>
      </c>
      <c r="B8" t="e">
        <f>IF(AND(COUNT($F$1:$F$92)&gt;0,MIN($F$1:$F$92)&lt;B1),MIN($F$1:$F$92),B1)</f>
        <v>#REF!</v>
      </c>
      <c r="C8">
        <v>0.5</v>
      </c>
      <c r="D8" t="e">
        <f t="shared" si="0"/>
        <v>#REF!</v>
      </c>
      <c r="E8" t="e">
        <f t="shared" si="1"/>
        <v>#REF!</v>
      </c>
      <c r="F8" t="e">
        <f t="shared" si="2"/>
        <v>#REF!</v>
      </c>
      <c r="G8">
        <v>0.5</v>
      </c>
      <c r="H8" t="e">
        <f>$B$3</f>
        <v>#REF!</v>
      </c>
    </row>
    <row r="9" spans="1:10" x14ac:dyDescent="0.35">
      <c r="A9" t="e">
        <f>IF(ISBLANK(#REF!),"",#REF!)</f>
        <v>#REF!</v>
      </c>
      <c r="B9" t="e">
        <f>IF(AND(COUNT($F$1:$F$92)&gt;0,MAX($F$1:$F$92)&gt;B3),MAX($F$1:$F$92),B3)</f>
        <v>#REF!</v>
      </c>
      <c r="C9">
        <v>0.5</v>
      </c>
      <c r="D9" t="e">
        <f t="shared" si="0"/>
        <v>#REF!</v>
      </c>
      <c r="E9" t="e">
        <f t="shared" si="1"/>
        <v>#REF!</v>
      </c>
      <c r="F9" t="e">
        <f t="shared" si="2"/>
        <v>#REF!</v>
      </c>
      <c r="G9">
        <v>0.5</v>
      </c>
      <c r="H9" t="e">
        <f>$B$9</f>
        <v>#REF!</v>
      </c>
    </row>
    <row r="10" spans="1:10" x14ac:dyDescent="0.35">
      <c r="A10" t="e">
        <f>IF(ISBLANK(#REF!),"",#REF!)</f>
        <v>#REF!</v>
      </c>
      <c r="C10">
        <v>0.5</v>
      </c>
      <c r="D10" t="e">
        <f t="shared" si="0"/>
        <v>#REF!</v>
      </c>
      <c r="E10" t="e">
        <f t="shared" si="1"/>
        <v>#REF!</v>
      </c>
      <c r="F10" t="e">
        <f t="shared" si="2"/>
        <v>#REF!</v>
      </c>
      <c r="G10">
        <v>0.5</v>
      </c>
      <c r="H10" t="e">
        <f>$B$3</f>
        <v>#REF!</v>
      </c>
    </row>
    <row r="11" spans="1:10" x14ac:dyDescent="0.35">
      <c r="A11" t="e">
        <f>IF(ISBLANK(#REF!),"",#REF!)</f>
        <v>#REF!</v>
      </c>
      <c r="C11">
        <v>0.5</v>
      </c>
      <c r="D11" t="e">
        <f t="shared" si="0"/>
        <v>#REF!</v>
      </c>
      <c r="E11" t="e">
        <f t="shared" si="1"/>
        <v>#REF!</v>
      </c>
      <c r="F11" t="e">
        <f t="shared" si="2"/>
        <v>#REF!</v>
      </c>
      <c r="G11">
        <v>0.2</v>
      </c>
      <c r="H11" t="e">
        <f>$B$3</f>
        <v>#REF!</v>
      </c>
    </row>
    <row r="12" spans="1:10" x14ac:dyDescent="0.35">
      <c r="A12" t="e">
        <f>IF(ISBLANK(#REF!),"",#REF!)</f>
        <v>#REF!</v>
      </c>
      <c r="C12">
        <v>0.5</v>
      </c>
      <c r="D12" t="e">
        <f t="shared" si="0"/>
        <v>#REF!</v>
      </c>
      <c r="E12" t="e">
        <f t="shared" si="1"/>
        <v>#REF!</v>
      </c>
      <c r="F12" t="e">
        <f t="shared" si="2"/>
        <v>#REF!</v>
      </c>
      <c r="G12">
        <v>0.2</v>
      </c>
      <c r="H12" t="e">
        <f>$B$2</f>
        <v>#REF!</v>
      </c>
    </row>
    <row r="13" spans="1:10" x14ac:dyDescent="0.35">
      <c r="A13" t="e">
        <f>IF(ISBLANK(#REF!),"",#REF!)</f>
        <v>#REF!</v>
      </c>
      <c r="C13">
        <v>0.5</v>
      </c>
      <c r="D13" t="e">
        <f t="shared" si="0"/>
        <v>#REF!</v>
      </c>
      <c r="E13" t="e">
        <f t="shared" si="1"/>
        <v>#REF!</v>
      </c>
      <c r="F13" t="e">
        <f t="shared" si="2"/>
        <v>#REF!</v>
      </c>
      <c r="G13">
        <v>0.8</v>
      </c>
      <c r="H13" t="e">
        <f>$B$2</f>
        <v>#REF!</v>
      </c>
    </row>
    <row r="14" spans="1:10" x14ac:dyDescent="0.35">
      <c r="A14" t="e">
        <f>IF(ISBLANK(#REF!),"",#REF!)</f>
        <v>#REF!</v>
      </c>
      <c r="C14">
        <v>0.5</v>
      </c>
      <c r="D14" t="e">
        <f t="shared" si="0"/>
        <v>#REF!</v>
      </c>
      <c r="E14" t="e">
        <f t="shared" si="1"/>
        <v>#REF!</v>
      </c>
      <c r="F14" t="e">
        <f t="shared" si="2"/>
        <v>#REF!</v>
      </c>
    </row>
    <row r="15" spans="1:10" x14ac:dyDescent="0.35">
      <c r="A15" t="e">
        <f>IF(ISBLANK(#REF!),"",#REF!)</f>
        <v>#REF!</v>
      </c>
      <c r="C15">
        <v>0.5</v>
      </c>
      <c r="D15" t="e">
        <f t="shared" si="0"/>
        <v>#REF!</v>
      </c>
      <c r="E15" t="e">
        <f t="shared" si="1"/>
        <v>#REF!</v>
      </c>
      <c r="F15" t="e">
        <f t="shared" si="2"/>
        <v>#REF!</v>
      </c>
    </row>
    <row r="16" spans="1:10" x14ac:dyDescent="0.35">
      <c r="A16" t="e">
        <f>IF(ISBLANK(#REF!),"",#REF!)</f>
        <v>#REF!</v>
      </c>
      <c r="C16">
        <v>0.5</v>
      </c>
      <c r="D16" t="e">
        <f t="shared" si="0"/>
        <v>#REF!</v>
      </c>
      <c r="E16" t="e">
        <f t="shared" si="1"/>
        <v>#REF!</v>
      </c>
      <c r="F16" t="e">
        <f t="shared" si="2"/>
        <v>#REF!</v>
      </c>
    </row>
    <row r="17" spans="1:6" x14ac:dyDescent="0.35">
      <c r="A17" t="e">
        <f>IF(ISBLANK(#REF!),"",#REF!)</f>
        <v>#REF!</v>
      </c>
      <c r="C17">
        <v>0.5</v>
      </c>
      <c r="D17" t="e">
        <f t="shared" si="0"/>
        <v>#REF!</v>
      </c>
      <c r="E17" t="e">
        <f t="shared" si="1"/>
        <v>#REF!</v>
      </c>
      <c r="F17" t="e">
        <f t="shared" si="2"/>
        <v>#REF!</v>
      </c>
    </row>
    <row r="18" spans="1:6" x14ac:dyDescent="0.35">
      <c r="A18" t="e">
        <f>IF(ISBLANK(#REF!),"",#REF!)</f>
        <v>#REF!</v>
      </c>
      <c r="C18">
        <v>0.5</v>
      </c>
      <c r="D18" t="e">
        <f t="shared" si="0"/>
        <v>#REF!</v>
      </c>
      <c r="E18" t="e">
        <f t="shared" si="1"/>
        <v>#REF!</v>
      </c>
      <c r="F18" t="e">
        <f t="shared" si="2"/>
        <v>#REF!</v>
      </c>
    </row>
    <row r="19" spans="1:6" x14ac:dyDescent="0.35">
      <c r="A19" t="e">
        <f>IF(ISBLANK(#REF!),"",#REF!)</f>
        <v>#REF!</v>
      </c>
      <c r="C19">
        <v>0.5</v>
      </c>
      <c r="D19" t="e">
        <f t="shared" si="0"/>
        <v>#REF!</v>
      </c>
      <c r="E19" t="e">
        <f t="shared" si="1"/>
        <v>#REF!</v>
      </c>
      <c r="F19" t="e">
        <f t="shared" si="2"/>
        <v>#REF!</v>
      </c>
    </row>
    <row r="20" spans="1:6" x14ac:dyDescent="0.35">
      <c r="A20" t="e">
        <f>IF(ISBLANK(#REF!),"",#REF!)</f>
        <v>#REF!</v>
      </c>
      <c r="C20">
        <v>0.5</v>
      </c>
      <c r="D20" t="e">
        <f t="shared" si="0"/>
        <v>#REF!</v>
      </c>
      <c r="E20" t="e">
        <f t="shared" si="1"/>
        <v>#REF!</v>
      </c>
      <c r="F20" t="e">
        <f t="shared" si="2"/>
        <v>#REF!</v>
      </c>
    </row>
    <row r="21" spans="1:6" x14ac:dyDescent="0.35">
      <c r="A21" t="e">
        <f>IF(ISBLANK(#REF!),"",#REF!)</f>
        <v>#REF!</v>
      </c>
      <c r="C21">
        <v>0.5</v>
      </c>
      <c r="D21" t="e">
        <f t="shared" si="0"/>
        <v>#REF!</v>
      </c>
      <c r="E21" t="e">
        <f t="shared" si="1"/>
        <v>#REF!</v>
      </c>
      <c r="F21" t="e">
        <f t="shared" si="2"/>
        <v>#REF!</v>
      </c>
    </row>
    <row r="22" spans="1:6" x14ac:dyDescent="0.35">
      <c r="A22" t="e">
        <f>IF(ISBLANK(#REF!),"",#REF!)</f>
        <v>#REF!</v>
      </c>
      <c r="C22">
        <v>0.5</v>
      </c>
      <c r="D22" t="e">
        <f t="shared" si="0"/>
        <v>#REF!</v>
      </c>
      <c r="E22" t="e">
        <f t="shared" si="1"/>
        <v>#REF!</v>
      </c>
      <c r="F22" t="e">
        <f t="shared" si="2"/>
        <v>#REF!</v>
      </c>
    </row>
    <row r="23" spans="1:6" x14ac:dyDescent="0.35">
      <c r="A23" t="e">
        <f>IF(ISBLANK(#REF!),"",#REF!)</f>
        <v>#REF!</v>
      </c>
      <c r="C23">
        <v>0.5</v>
      </c>
      <c r="D23" t="e">
        <f t="shared" si="0"/>
        <v>#REF!</v>
      </c>
      <c r="E23" t="e">
        <f t="shared" si="1"/>
        <v>#REF!</v>
      </c>
      <c r="F23" t="e">
        <f t="shared" si="2"/>
        <v>#REF!</v>
      </c>
    </row>
    <row r="24" spans="1:6" x14ac:dyDescent="0.35">
      <c r="A24" t="e">
        <f>IF(ISBLANK(#REF!),"",#REF!)</f>
        <v>#REF!</v>
      </c>
      <c r="C24">
        <v>0.5</v>
      </c>
      <c r="D24" t="e">
        <f t="shared" si="0"/>
        <v>#REF!</v>
      </c>
      <c r="E24" t="e">
        <f t="shared" si="1"/>
        <v>#REF!</v>
      </c>
      <c r="F24" t="e">
        <f t="shared" si="2"/>
        <v>#REF!</v>
      </c>
    </row>
    <row r="25" spans="1:6" x14ac:dyDescent="0.35">
      <c r="A25" t="e">
        <f>IF(ISBLANK(#REF!),"",#REF!)</f>
        <v>#REF!</v>
      </c>
      <c r="C25">
        <v>0.5</v>
      </c>
      <c r="D25" t="e">
        <f t="shared" si="0"/>
        <v>#REF!</v>
      </c>
      <c r="E25" t="e">
        <f t="shared" si="1"/>
        <v>#REF!</v>
      </c>
      <c r="F25" t="e">
        <f t="shared" si="2"/>
        <v>#REF!</v>
      </c>
    </row>
    <row r="26" spans="1:6" x14ac:dyDescent="0.35">
      <c r="A26" t="e">
        <f>IF(ISBLANK(#REF!),"",#REF!)</f>
        <v>#REF!</v>
      </c>
      <c r="C26">
        <v>0.5</v>
      </c>
      <c r="D26" t="e">
        <f t="shared" si="0"/>
        <v>#REF!</v>
      </c>
      <c r="E26" t="e">
        <f t="shared" si="1"/>
        <v>#REF!</v>
      </c>
      <c r="F26" t="e">
        <f t="shared" si="2"/>
        <v>#REF!</v>
      </c>
    </row>
    <row r="27" spans="1:6" x14ac:dyDescent="0.35">
      <c r="A27" t="e">
        <f>IF(ISBLANK(#REF!),"",#REF!)</f>
        <v>#REF!</v>
      </c>
      <c r="C27">
        <v>0.5</v>
      </c>
      <c r="D27" t="e">
        <f t="shared" si="0"/>
        <v>#REF!</v>
      </c>
      <c r="E27" t="e">
        <f t="shared" si="1"/>
        <v>#REF!</v>
      </c>
      <c r="F27" t="e">
        <f t="shared" si="2"/>
        <v>#REF!</v>
      </c>
    </row>
    <row r="28" spans="1:6" x14ac:dyDescent="0.35">
      <c r="A28" t="e">
        <f>IF(ISBLANK(#REF!),"",#REF!)</f>
        <v>#REF!</v>
      </c>
      <c r="C28">
        <v>0.5</v>
      </c>
      <c r="D28" t="e">
        <f t="shared" si="0"/>
        <v>#REF!</v>
      </c>
      <c r="E28" t="e">
        <f t="shared" si="1"/>
        <v>#REF!</v>
      </c>
      <c r="F28" t="e">
        <f t="shared" si="2"/>
        <v>#REF!</v>
      </c>
    </row>
    <row r="29" spans="1:6" x14ac:dyDescent="0.35">
      <c r="A29" t="e">
        <f>IF(ISBLANK(#REF!),"",#REF!)</f>
        <v>#REF!</v>
      </c>
      <c r="C29">
        <v>0.5</v>
      </c>
      <c r="D29" t="e">
        <f t="shared" si="0"/>
        <v>#REF!</v>
      </c>
      <c r="E29" t="e">
        <f t="shared" si="1"/>
        <v>#REF!</v>
      </c>
      <c r="F29" t="e">
        <f t="shared" si="2"/>
        <v>#REF!</v>
      </c>
    </row>
    <row r="30" spans="1:6" x14ac:dyDescent="0.35">
      <c r="A30" t="e">
        <f>IF(ISBLANK(#REF!),"",#REF!)</f>
        <v>#REF!</v>
      </c>
      <c r="C30">
        <v>0.5</v>
      </c>
      <c r="D30" t="e">
        <f t="shared" si="0"/>
        <v>#REF!</v>
      </c>
      <c r="E30" t="e">
        <f t="shared" si="1"/>
        <v>#REF!</v>
      </c>
      <c r="F30" t="e">
        <f t="shared" si="2"/>
        <v>#REF!</v>
      </c>
    </row>
    <row r="31" spans="1:6" x14ac:dyDescent="0.35">
      <c r="A31" t="e">
        <f>IF(ISBLANK(#REF!),"",#REF!)</f>
        <v>#REF!</v>
      </c>
      <c r="C31">
        <v>0.5</v>
      </c>
      <c r="D31" t="e">
        <f t="shared" si="0"/>
        <v>#REF!</v>
      </c>
      <c r="E31" t="e">
        <f t="shared" si="1"/>
        <v>#REF!</v>
      </c>
      <c r="F31" t="e">
        <f t="shared" si="2"/>
        <v>#REF!</v>
      </c>
    </row>
    <row r="32" spans="1:6" x14ac:dyDescent="0.35">
      <c r="A32" t="e">
        <f>IF(ISBLANK(#REF!),"",#REF!)</f>
        <v>#REF!</v>
      </c>
      <c r="C32">
        <v>0.5</v>
      </c>
      <c r="D32" t="e">
        <f t="shared" si="0"/>
        <v>#REF!</v>
      </c>
      <c r="E32" t="e">
        <f t="shared" si="1"/>
        <v>#REF!</v>
      </c>
      <c r="F32" t="e">
        <f t="shared" si="2"/>
        <v>#REF!</v>
      </c>
    </row>
    <row r="33" spans="1:6" x14ac:dyDescent="0.35">
      <c r="A33" t="e">
        <f>IF(ISBLANK(#REF!),"",#REF!)</f>
        <v>#REF!</v>
      </c>
      <c r="C33">
        <v>0.5</v>
      </c>
      <c r="D33" t="e">
        <f t="shared" ref="D33:D64" si="3">IF(ISTEXT(A33),#N/A,IF(OR(A33&lt;$B$5,A33&gt;$B$7),A33,#N/A))</f>
        <v>#REF!</v>
      </c>
      <c r="E33" t="e">
        <f t="shared" ref="E33:E64" si="4">IF(ISTEXT(A33),#N/A,IF(OR(AND(A33&lt;$B$4,A33&gt;=$B$5),AND(A33&gt;$B$6,A33&lt;=$B$7)),A33,#N/A))</f>
        <v>#REF!</v>
      </c>
      <c r="F33" t="e">
        <f t="shared" ref="F33:F64" si="5">IF(ISTEXT(A33),"",IF(OR(AND(A33&lt;$B$1,A33&gt;=$B$4),AND(A33&gt;$B$3,A33&lt;=$B$6)),A33,""))</f>
        <v>#REF!</v>
      </c>
    </row>
    <row r="34" spans="1:6" x14ac:dyDescent="0.35">
      <c r="A34" t="e">
        <f>IF(ISBLANK(#REF!),"",#REF!)</f>
        <v>#REF!</v>
      </c>
      <c r="C34">
        <v>0.5</v>
      </c>
      <c r="D34" t="e">
        <f t="shared" si="3"/>
        <v>#REF!</v>
      </c>
      <c r="E34" t="e">
        <f t="shared" si="4"/>
        <v>#REF!</v>
      </c>
      <c r="F34" t="e">
        <f t="shared" si="5"/>
        <v>#REF!</v>
      </c>
    </row>
    <row r="35" spans="1:6" x14ac:dyDescent="0.35">
      <c r="A35" t="e">
        <f>IF(ISBLANK(#REF!),"",#REF!)</f>
        <v>#REF!</v>
      </c>
      <c r="C35">
        <v>0.5</v>
      </c>
      <c r="D35" t="e">
        <f t="shared" si="3"/>
        <v>#REF!</v>
      </c>
      <c r="E35" t="e">
        <f t="shared" si="4"/>
        <v>#REF!</v>
      </c>
      <c r="F35" t="e">
        <f t="shared" si="5"/>
        <v>#REF!</v>
      </c>
    </row>
    <row r="36" spans="1:6" x14ac:dyDescent="0.35">
      <c r="A36" t="e">
        <f>IF(ISBLANK(#REF!),"",#REF!)</f>
        <v>#REF!</v>
      </c>
      <c r="C36">
        <v>0.5</v>
      </c>
      <c r="D36" t="e">
        <f t="shared" si="3"/>
        <v>#REF!</v>
      </c>
      <c r="E36" t="e">
        <f t="shared" si="4"/>
        <v>#REF!</v>
      </c>
      <c r="F36" t="e">
        <f t="shared" si="5"/>
        <v>#REF!</v>
      </c>
    </row>
    <row r="37" spans="1:6" x14ac:dyDescent="0.35">
      <c r="A37" t="e">
        <f>IF(ISBLANK(#REF!),"",#REF!)</f>
        <v>#REF!</v>
      </c>
      <c r="C37">
        <v>0.5</v>
      </c>
      <c r="D37" t="e">
        <f t="shared" si="3"/>
        <v>#REF!</v>
      </c>
      <c r="E37" t="e">
        <f t="shared" si="4"/>
        <v>#REF!</v>
      </c>
      <c r="F37" t="e">
        <f t="shared" si="5"/>
        <v>#REF!</v>
      </c>
    </row>
    <row r="38" spans="1:6" x14ac:dyDescent="0.35">
      <c r="A38" t="e">
        <f>IF(ISBLANK(#REF!),"",#REF!)</f>
        <v>#REF!</v>
      </c>
      <c r="C38">
        <v>0.5</v>
      </c>
      <c r="D38" t="e">
        <f t="shared" si="3"/>
        <v>#REF!</v>
      </c>
      <c r="E38" t="e">
        <f t="shared" si="4"/>
        <v>#REF!</v>
      </c>
      <c r="F38" t="e">
        <f t="shared" si="5"/>
        <v>#REF!</v>
      </c>
    </row>
    <row r="39" spans="1:6" x14ac:dyDescent="0.35">
      <c r="A39" t="e">
        <f>IF(ISBLANK(#REF!),"",#REF!)</f>
        <v>#REF!</v>
      </c>
      <c r="C39">
        <v>0.5</v>
      </c>
      <c r="D39" t="e">
        <f t="shared" si="3"/>
        <v>#REF!</v>
      </c>
      <c r="E39" t="e">
        <f t="shared" si="4"/>
        <v>#REF!</v>
      </c>
      <c r="F39" t="e">
        <f t="shared" si="5"/>
        <v>#REF!</v>
      </c>
    </row>
    <row r="40" spans="1:6" x14ac:dyDescent="0.35">
      <c r="A40" t="e">
        <f>IF(ISBLANK(#REF!),"",#REF!)</f>
        <v>#REF!</v>
      </c>
      <c r="C40">
        <v>0.5</v>
      </c>
      <c r="D40" t="e">
        <f t="shared" si="3"/>
        <v>#REF!</v>
      </c>
      <c r="E40" t="e">
        <f t="shared" si="4"/>
        <v>#REF!</v>
      </c>
      <c r="F40" t="e">
        <f t="shared" si="5"/>
        <v>#REF!</v>
      </c>
    </row>
    <row r="41" spans="1:6" x14ac:dyDescent="0.35">
      <c r="A41" t="e">
        <f>IF(ISBLANK(#REF!),"",#REF!)</f>
        <v>#REF!</v>
      </c>
      <c r="C41">
        <v>0.5</v>
      </c>
      <c r="D41" t="e">
        <f t="shared" si="3"/>
        <v>#REF!</v>
      </c>
      <c r="E41" t="e">
        <f t="shared" si="4"/>
        <v>#REF!</v>
      </c>
      <c r="F41" t="e">
        <f t="shared" si="5"/>
        <v>#REF!</v>
      </c>
    </row>
    <row r="42" spans="1:6" x14ac:dyDescent="0.35">
      <c r="A42" t="e">
        <f>IF(ISBLANK(#REF!),"",#REF!)</f>
        <v>#REF!</v>
      </c>
      <c r="C42">
        <v>0.5</v>
      </c>
      <c r="D42" t="e">
        <f t="shared" si="3"/>
        <v>#REF!</v>
      </c>
      <c r="E42" t="e">
        <f t="shared" si="4"/>
        <v>#REF!</v>
      </c>
      <c r="F42" t="e">
        <f t="shared" si="5"/>
        <v>#REF!</v>
      </c>
    </row>
    <row r="43" spans="1:6" x14ac:dyDescent="0.35">
      <c r="A43" t="e">
        <f>IF(ISBLANK(#REF!),"",#REF!)</f>
        <v>#REF!</v>
      </c>
      <c r="C43">
        <v>0.5</v>
      </c>
      <c r="D43" t="e">
        <f t="shared" si="3"/>
        <v>#REF!</v>
      </c>
      <c r="E43" t="e">
        <f t="shared" si="4"/>
        <v>#REF!</v>
      </c>
      <c r="F43" t="e">
        <f t="shared" si="5"/>
        <v>#REF!</v>
      </c>
    </row>
    <row r="44" spans="1:6" x14ac:dyDescent="0.35">
      <c r="A44" t="e">
        <f>IF(ISBLANK(#REF!),"",#REF!)</f>
        <v>#REF!</v>
      </c>
      <c r="C44">
        <v>0.5</v>
      </c>
      <c r="D44" t="e">
        <f t="shared" si="3"/>
        <v>#REF!</v>
      </c>
      <c r="E44" t="e">
        <f t="shared" si="4"/>
        <v>#REF!</v>
      </c>
      <c r="F44" t="e">
        <f t="shared" si="5"/>
        <v>#REF!</v>
      </c>
    </row>
    <row r="45" spans="1:6" x14ac:dyDescent="0.35">
      <c r="A45" t="e">
        <f>IF(ISBLANK(#REF!),"",#REF!)</f>
        <v>#REF!</v>
      </c>
      <c r="C45">
        <v>0.5</v>
      </c>
      <c r="D45" t="e">
        <f t="shared" si="3"/>
        <v>#REF!</v>
      </c>
      <c r="E45" t="e">
        <f t="shared" si="4"/>
        <v>#REF!</v>
      </c>
      <c r="F45" t="e">
        <f t="shared" si="5"/>
        <v>#REF!</v>
      </c>
    </row>
    <row r="46" spans="1:6" x14ac:dyDescent="0.35">
      <c r="A46" t="e">
        <f>IF(ISBLANK(#REF!),"",#REF!)</f>
        <v>#REF!</v>
      </c>
      <c r="C46">
        <v>0.5</v>
      </c>
      <c r="D46" t="e">
        <f t="shared" si="3"/>
        <v>#REF!</v>
      </c>
      <c r="E46" t="e">
        <f t="shared" si="4"/>
        <v>#REF!</v>
      </c>
      <c r="F46" t="e">
        <f t="shared" si="5"/>
        <v>#REF!</v>
      </c>
    </row>
    <row r="47" spans="1:6" x14ac:dyDescent="0.35">
      <c r="A47" t="e">
        <f>IF(ISBLANK(#REF!),"",#REF!)</f>
        <v>#REF!</v>
      </c>
      <c r="C47">
        <v>0.5</v>
      </c>
      <c r="D47" t="e">
        <f t="shared" si="3"/>
        <v>#REF!</v>
      </c>
      <c r="E47" t="e">
        <f t="shared" si="4"/>
        <v>#REF!</v>
      </c>
      <c r="F47" t="e">
        <f t="shared" si="5"/>
        <v>#REF!</v>
      </c>
    </row>
    <row r="48" spans="1:6" x14ac:dyDescent="0.35">
      <c r="A48" t="e">
        <f>IF(ISBLANK(#REF!),"",#REF!)</f>
        <v>#REF!</v>
      </c>
      <c r="C48">
        <v>0.5</v>
      </c>
      <c r="D48" t="e">
        <f t="shared" si="3"/>
        <v>#REF!</v>
      </c>
      <c r="E48" t="e">
        <f t="shared" si="4"/>
        <v>#REF!</v>
      </c>
      <c r="F48" t="e">
        <f t="shared" si="5"/>
        <v>#REF!</v>
      </c>
    </row>
    <row r="49" spans="1:6" x14ac:dyDescent="0.35">
      <c r="A49" t="e">
        <f>IF(ISBLANK(#REF!),"",#REF!)</f>
        <v>#REF!</v>
      </c>
      <c r="C49">
        <v>0.5</v>
      </c>
      <c r="D49" t="e">
        <f t="shared" si="3"/>
        <v>#REF!</v>
      </c>
      <c r="E49" t="e">
        <f t="shared" si="4"/>
        <v>#REF!</v>
      </c>
      <c r="F49" t="e">
        <f t="shared" si="5"/>
        <v>#REF!</v>
      </c>
    </row>
    <row r="50" spans="1:6" x14ac:dyDescent="0.35">
      <c r="A50" t="e">
        <f>IF(ISBLANK(#REF!),"",#REF!)</f>
        <v>#REF!</v>
      </c>
      <c r="C50">
        <v>0.5</v>
      </c>
      <c r="D50" t="e">
        <f t="shared" si="3"/>
        <v>#REF!</v>
      </c>
      <c r="E50" t="e">
        <f t="shared" si="4"/>
        <v>#REF!</v>
      </c>
      <c r="F50" t="e">
        <f t="shared" si="5"/>
        <v>#REF!</v>
      </c>
    </row>
    <row r="51" spans="1:6" x14ac:dyDescent="0.35">
      <c r="A51" t="e">
        <f>IF(ISBLANK(#REF!),"",#REF!)</f>
        <v>#REF!</v>
      </c>
      <c r="C51">
        <v>0.5</v>
      </c>
      <c r="D51" t="e">
        <f t="shared" si="3"/>
        <v>#REF!</v>
      </c>
      <c r="E51" t="e">
        <f t="shared" si="4"/>
        <v>#REF!</v>
      </c>
      <c r="F51" t="e">
        <f t="shared" si="5"/>
        <v>#REF!</v>
      </c>
    </row>
    <row r="52" spans="1:6" x14ac:dyDescent="0.35">
      <c r="A52" t="e">
        <f>IF(ISBLANK(#REF!),"",#REF!)</f>
        <v>#REF!</v>
      </c>
      <c r="C52">
        <v>0.5</v>
      </c>
      <c r="D52" t="e">
        <f t="shared" si="3"/>
        <v>#REF!</v>
      </c>
      <c r="E52" t="e">
        <f t="shared" si="4"/>
        <v>#REF!</v>
      </c>
      <c r="F52" t="e">
        <f t="shared" si="5"/>
        <v>#REF!</v>
      </c>
    </row>
    <row r="53" spans="1:6" x14ac:dyDescent="0.35">
      <c r="A53" t="e">
        <f>IF(ISBLANK(#REF!),"",#REF!)</f>
        <v>#REF!</v>
      </c>
      <c r="C53">
        <v>0.5</v>
      </c>
      <c r="D53" t="e">
        <f t="shared" si="3"/>
        <v>#REF!</v>
      </c>
      <c r="E53" t="e">
        <f t="shared" si="4"/>
        <v>#REF!</v>
      </c>
      <c r="F53" t="e">
        <f t="shared" si="5"/>
        <v>#REF!</v>
      </c>
    </row>
    <row r="54" spans="1:6" x14ac:dyDescent="0.35">
      <c r="A54" t="e">
        <f>IF(ISBLANK(#REF!),"",#REF!)</f>
        <v>#REF!</v>
      </c>
      <c r="C54">
        <v>0.5</v>
      </c>
      <c r="D54" t="e">
        <f t="shared" si="3"/>
        <v>#REF!</v>
      </c>
      <c r="E54" t="e">
        <f t="shared" si="4"/>
        <v>#REF!</v>
      </c>
      <c r="F54" t="e">
        <f t="shared" si="5"/>
        <v>#REF!</v>
      </c>
    </row>
    <row r="55" spans="1:6" x14ac:dyDescent="0.35">
      <c r="A55" t="e">
        <f>IF(ISBLANK(#REF!),"",#REF!)</f>
        <v>#REF!</v>
      </c>
      <c r="C55">
        <v>0.5</v>
      </c>
      <c r="D55" t="e">
        <f t="shared" si="3"/>
        <v>#REF!</v>
      </c>
      <c r="E55" t="e">
        <f t="shared" si="4"/>
        <v>#REF!</v>
      </c>
      <c r="F55" t="e">
        <f t="shared" si="5"/>
        <v>#REF!</v>
      </c>
    </row>
    <row r="56" spans="1:6" x14ac:dyDescent="0.35">
      <c r="A56" t="e">
        <f>IF(ISBLANK(#REF!),"",#REF!)</f>
        <v>#REF!</v>
      </c>
      <c r="C56">
        <v>0.5</v>
      </c>
      <c r="D56" t="e">
        <f t="shared" si="3"/>
        <v>#REF!</v>
      </c>
      <c r="E56" t="e">
        <f t="shared" si="4"/>
        <v>#REF!</v>
      </c>
      <c r="F56" t="e">
        <f t="shared" si="5"/>
        <v>#REF!</v>
      </c>
    </row>
    <row r="57" spans="1:6" x14ac:dyDescent="0.35">
      <c r="A57" t="e">
        <f>IF(ISBLANK(#REF!),"",#REF!)</f>
        <v>#REF!</v>
      </c>
      <c r="C57">
        <v>0.5</v>
      </c>
      <c r="D57" t="e">
        <f t="shared" si="3"/>
        <v>#REF!</v>
      </c>
      <c r="E57" t="e">
        <f t="shared" si="4"/>
        <v>#REF!</v>
      </c>
      <c r="F57" t="e">
        <f t="shared" si="5"/>
        <v>#REF!</v>
      </c>
    </row>
    <row r="58" spans="1:6" x14ac:dyDescent="0.35">
      <c r="A58" t="e">
        <f>IF(ISBLANK(#REF!),"",#REF!)</f>
        <v>#REF!</v>
      </c>
      <c r="C58">
        <v>0.5</v>
      </c>
      <c r="D58" t="e">
        <f t="shared" si="3"/>
        <v>#REF!</v>
      </c>
      <c r="E58" t="e">
        <f t="shared" si="4"/>
        <v>#REF!</v>
      </c>
      <c r="F58" t="e">
        <f t="shared" si="5"/>
        <v>#REF!</v>
      </c>
    </row>
    <row r="59" spans="1:6" x14ac:dyDescent="0.35">
      <c r="A59" t="e">
        <f>IF(ISBLANK(#REF!),"",#REF!)</f>
        <v>#REF!</v>
      </c>
      <c r="C59">
        <v>0.5</v>
      </c>
      <c r="D59" t="e">
        <f t="shared" si="3"/>
        <v>#REF!</v>
      </c>
      <c r="E59" t="e">
        <f t="shared" si="4"/>
        <v>#REF!</v>
      </c>
      <c r="F59" t="e">
        <f t="shared" si="5"/>
        <v>#REF!</v>
      </c>
    </row>
    <row r="60" spans="1:6" x14ac:dyDescent="0.35">
      <c r="A60" t="e">
        <f>IF(ISBLANK(#REF!),"",#REF!)</f>
        <v>#REF!</v>
      </c>
      <c r="C60">
        <v>0.5</v>
      </c>
      <c r="D60" t="e">
        <f t="shared" si="3"/>
        <v>#REF!</v>
      </c>
      <c r="E60" t="e">
        <f t="shared" si="4"/>
        <v>#REF!</v>
      </c>
      <c r="F60" t="e">
        <f t="shared" si="5"/>
        <v>#REF!</v>
      </c>
    </row>
    <row r="61" spans="1:6" x14ac:dyDescent="0.35">
      <c r="A61" t="e">
        <f>IF(ISBLANK(#REF!),"",#REF!)</f>
        <v>#REF!</v>
      </c>
      <c r="C61">
        <v>0.5</v>
      </c>
      <c r="D61" t="e">
        <f t="shared" si="3"/>
        <v>#REF!</v>
      </c>
      <c r="E61" t="e">
        <f t="shared" si="4"/>
        <v>#REF!</v>
      </c>
      <c r="F61" t="e">
        <f t="shared" si="5"/>
        <v>#REF!</v>
      </c>
    </row>
    <row r="62" spans="1:6" x14ac:dyDescent="0.35">
      <c r="A62" t="e">
        <f>IF(ISBLANK(#REF!),"",#REF!)</f>
        <v>#REF!</v>
      </c>
      <c r="C62">
        <v>0.5</v>
      </c>
      <c r="D62" t="e">
        <f t="shared" si="3"/>
        <v>#REF!</v>
      </c>
      <c r="E62" t="e">
        <f t="shared" si="4"/>
        <v>#REF!</v>
      </c>
      <c r="F62" t="e">
        <f t="shared" si="5"/>
        <v>#REF!</v>
      </c>
    </row>
    <row r="63" spans="1:6" x14ac:dyDescent="0.35">
      <c r="A63" t="e">
        <f>IF(ISBLANK(#REF!),"",#REF!)</f>
        <v>#REF!</v>
      </c>
      <c r="C63">
        <v>0.5</v>
      </c>
      <c r="D63" t="e">
        <f t="shared" si="3"/>
        <v>#REF!</v>
      </c>
      <c r="E63" t="e">
        <f t="shared" si="4"/>
        <v>#REF!</v>
      </c>
      <c r="F63" t="e">
        <f t="shared" si="5"/>
        <v>#REF!</v>
      </c>
    </row>
    <row r="64" spans="1:6" x14ac:dyDescent="0.35">
      <c r="A64" t="e">
        <f>IF(ISBLANK(#REF!),"",#REF!)</f>
        <v>#REF!</v>
      </c>
      <c r="C64">
        <v>0.5</v>
      </c>
      <c r="D64" t="e">
        <f t="shared" si="3"/>
        <v>#REF!</v>
      </c>
      <c r="E64" t="e">
        <f t="shared" si="4"/>
        <v>#REF!</v>
      </c>
      <c r="F64" t="e">
        <f t="shared" si="5"/>
        <v>#REF!</v>
      </c>
    </row>
    <row r="65" spans="1:6" x14ac:dyDescent="0.35">
      <c r="A65" t="e">
        <f>IF(ISBLANK(#REF!),"",#REF!)</f>
        <v>#REF!</v>
      </c>
      <c r="C65">
        <v>0.5</v>
      </c>
      <c r="D65" t="e">
        <f t="shared" ref="D65:D92" si="6">IF(ISTEXT(A65),#N/A,IF(OR(A65&lt;$B$5,A65&gt;$B$7),A65,#N/A))</f>
        <v>#REF!</v>
      </c>
      <c r="E65" t="e">
        <f t="shared" ref="E65:E92" si="7">IF(ISTEXT(A65),#N/A,IF(OR(AND(A65&lt;$B$4,A65&gt;=$B$5),AND(A65&gt;$B$6,A65&lt;=$B$7)),A65,#N/A))</f>
        <v>#REF!</v>
      </c>
      <c r="F65" t="e">
        <f t="shared" ref="F65:F92" si="8">IF(ISTEXT(A65),"",IF(OR(AND(A65&lt;$B$1,A65&gt;=$B$4),AND(A65&gt;$B$3,A65&lt;=$B$6)),A65,""))</f>
        <v>#REF!</v>
      </c>
    </row>
    <row r="66" spans="1:6" x14ac:dyDescent="0.35">
      <c r="A66" t="e">
        <f>IF(ISBLANK(#REF!),"",#REF!)</f>
        <v>#REF!</v>
      </c>
      <c r="C66">
        <v>0.5</v>
      </c>
      <c r="D66" t="e">
        <f t="shared" si="6"/>
        <v>#REF!</v>
      </c>
      <c r="E66" t="e">
        <f t="shared" si="7"/>
        <v>#REF!</v>
      </c>
      <c r="F66" t="e">
        <f t="shared" si="8"/>
        <v>#REF!</v>
      </c>
    </row>
    <row r="67" spans="1:6" x14ac:dyDescent="0.35">
      <c r="A67" t="e">
        <f>IF(ISBLANK(#REF!),"",#REF!)</f>
        <v>#REF!</v>
      </c>
      <c r="C67">
        <v>0.5</v>
      </c>
      <c r="D67" t="e">
        <f t="shared" si="6"/>
        <v>#REF!</v>
      </c>
      <c r="E67" t="e">
        <f t="shared" si="7"/>
        <v>#REF!</v>
      </c>
      <c r="F67" t="e">
        <f t="shared" si="8"/>
        <v>#REF!</v>
      </c>
    </row>
    <row r="68" spans="1:6" x14ac:dyDescent="0.35">
      <c r="A68" t="e">
        <f>IF(ISBLANK(#REF!),"",#REF!)</f>
        <v>#REF!</v>
      </c>
      <c r="C68">
        <v>0.5</v>
      </c>
      <c r="D68" t="e">
        <f t="shared" si="6"/>
        <v>#REF!</v>
      </c>
      <c r="E68" t="e">
        <f t="shared" si="7"/>
        <v>#REF!</v>
      </c>
      <c r="F68" t="e">
        <f t="shared" si="8"/>
        <v>#REF!</v>
      </c>
    </row>
    <row r="69" spans="1:6" x14ac:dyDescent="0.35">
      <c r="A69" t="e">
        <f>IF(ISBLANK(#REF!),"",#REF!)</f>
        <v>#REF!</v>
      </c>
      <c r="C69">
        <v>0.5</v>
      </c>
      <c r="D69" t="e">
        <f t="shared" si="6"/>
        <v>#REF!</v>
      </c>
      <c r="E69" t="e">
        <f t="shared" si="7"/>
        <v>#REF!</v>
      </c>
      <c r="F69" t="e">
        <f t="shared" si="8"/>
        <v>#REF!</v>
      </c>
    </row>
    <row r="70" spans="1:6" x14ac:dyDescent="0.35">
      <c r="A70" t="e">
        <f>IF(ISBLANK(#REF!),"",#REF!)</f>
        <v>#REF!</v>
      </c>
      <c r="C70">
        <v>0.5</v>
      </c>
      <c r="D70" t="e">
        <f t="shared" si="6"/>
        <v>#REF!</v>
      </c>
      <c r="E70" t="e">
        <f t="shared" si="7"/>
        <v>#REF!</v>
      </c>
      <c r="F70" t="e">
        <f t="shared" si="8"/>
        <v>#REF!</v>
      </c>
    </row>
    <row r="71" spans="1:6" x14ac:dyDescent="0.35">
      <c r="A71" t="e">
        <f>IF(ISBLANK(#REF!),"",#REF!)</f>
        <v>#REF!</v>
      </c>
      <c r="C71">
        <v>0.5</v>
      </c>
      <c r="D71" t="e">
        <f t="shared" si="6"/>
        <v>#REF!</v>
      </c>
      <c r="E71" t="e">
        <f t="shared" si="7"/>
        <v>#REF!</v>
      </c>
      <c r="F71" t="e">
        <f t="shared" si="8"/>
        <v>#REF!</v>
      </c>
    </row>
    <row r="72" spans="1:6" x14ac:dyDescent="0.35">
      <c r="A72" t="e">
        <f>IF(ISBLANK(#REF!),"",#REF!)</f>
        <v>#REF!</v>
      </c>
      <c r="C72">
        <v>0.5</v>
      </c>
      <c r="D72" t="e">
        <f t="shared" si="6"/>
        <v>#REF!</v>
      </c>
      <c r="E72" t="e">
        <f t="shared" si="7"/>
        <v>#REF!</v>
      </c>
      <c r="F72" t="e">
        <f t="shared" si="8"/>
        <v>#REF!</v>
      </c>
    </row>
    <row r="73" spans="1:6" x14ac:dyDescent="0.35">
      <c r="A73" t="e">
        <f>IF(ISBLANK(#REF!),"",#REF!)</f>
        <v>#REF!</v>
      </c>
      <c r="C73">
        <v>0.5</v>
      </c>
      <c r="D73" t="e">
        <f t="shared" si="6"/>
        <v>#REF!</v>
      </c>
      <c r="E73" t="e">
        <f t="shared" si="7"/>
        <v>#REF!</v>
      </c>
      <c r="F73" t="e">
        <f t="shared" si="8"/>
        <v>#REF!</v>
      </c>
    </row>
    <row r="74" spans="1:6" x14ac:dyDescent="0.35">
      <c r="A74" t="e">
        <f>IF(ISBLANK(#REF!),"",#REF!)</f>
        <v>#REF!</v>
      </c>
      <c r="C74">
        <v>0.5</v>
      </c>
      <c r="D74" t="e">
        <f t="shared" si="6"/>
        <v>#REF!</v>
      </c>
      <c r="E74" t="e">
        <f t="shared" si="7"/>
        <v>#REF!</v>
      </c>
      <c r="F74" t="e">
        <f t="shared" si="8"/>
        <v>#REF!</v>
      </c>
    </row>
    <row r="75" spans="1:6" x14ac:dyDescent="0.35">
      <c r="A75" t="e">
        <f>IF(ISBLANK(#REF!),"",#REF!)</f>
        <v>#REF!</v>
      </c>
      <c r="C75">
        <v>0.5</v>
      </c>
      <c r="D75" t="e">
        <f t="shared" si="6"/>
        <v>#REF!</v>
      </c>
      <c r="E75" t="e">
        <f t="shared" si="7"/>
        <v>#REF!</v>
      </c>
      <c r="F75" t="e">
        <f t="shared" si="8"/>
        <v>#REF!</v>
      </c>
    </row>
    <row r="76" spans="1:6" x14ac:dyDescent="0.35">
      <c r="A76" t="e">
        <f>IF(ISBLANK(#REF!),"",#REF!)</f>
        <v>#REF!</v>
      </c>
      <c r="C76">
        <v>0.5</v>
      </c>
      <c r="D76" t="e">
        <f t="shared" si="6"/>
        <v>#REF!</v>
      </c>
      <c r="E76" t="e">
        <f t="shared" si="7"/>
        <v>#REF!</v>
      </c>
      <c r="F76" t="e">
        <f t="shared" si="8"/>
        <v>#REF!</v>
      </c>
    </row>
    <row r="77" spans="1:6" x14ac:dyDescent="0.35">
      <c r="A77" t="e">
        <f>IF(ISBLANK(#REF!),"",#REF!)</f>
        <v>#REF!</v>
      </c>
      <c r="C77">
        <v>0.5</v>
      </c>
      <c r="D77" t="e">
        <f t="shared" si="6"/>
        <v>#REF!</v>
      </c>
      <c r="E77" t="e">
        <f t="shared" si="7"/>
        <v>#REF!</v>
      </c>
      <c r="F77" t="e">
        <f t="shared" si="8"/>
        <v>#REF!</v>
      </c>
    </row>
    <row r="78" spans="1:6" x14ac:dyDescent="0.35">
      <c r="A78" t="e">
        <f>IF(ISBLANK(#REF!),"",#REF!)</f>
        <v>#REF!</v>
      </c>
      <c r="C78">
        <v>0.5</v>
      </c>
      <c r="D78" t="e">
        <f t="shared" si="6"/>
        <v>#REF!</v>
      </c>
      <c r="E78" t="e">
        <f t="shared" si="7"/>
        <v>#REF!</v>
      </c>
      <c r="F78" t="e">
        <f t="shared" si="8"/>
        <v>#REF!</v>
      </c>
    </row>
    <row r="79" spans="1:6" x14ac:dyDescent="0.35">
      <c r="A79" t="e">
        <f>IF(ISBLANK(#REF!),"",#REF!)</f>
        <v>#REF!</v>
      </c>
      <c r="C79">
        <v>0.5</v>
      </c>
      <c r="D79" t="e">
        <f t="shared" si="6"/>
        <v>#REF!</v>
      </c>
      <c r="E79" t="e">
        <f t="shared" si="7"/>
        <v>#REF!</v>
      </c>
      <c r="F79" t="e">
        <f t="shared" si="8"/>
        <v>#REF!</v>
      </c>
    </row>
    <row r="80" spans="1:6" x14ac:dyDescent="0.35">
      <c r="A80" t="e">
        <f>IF(ISBLANK(#REF!),"",#REF!)</f>
        <v>#REF!</v>
      </c>
      <c r="C80">
        <v>0.5</v>
      </c>
      <c r="D80" t="e">
        <f t="shared" si="6"/>
        <v>#REF!</v>
      </c>
      <c r="E80" t="e">
        <f t="shared" si="7"/>
        <v>#REF!</v>
      </c>
      <c r="F80" t="e">
        <f t="shared" si="8"/>
        <v>#REF!</v>
      </c>
    </row>
    <row r="81" spans="1:6" x14ac:dyDescent="0.35">
      <c r="A81" t="e">
        <f>IF(ISBLANK(#REF!),"",#REF!)</f>
        <v>#REF!</v>
      </c>
      <c r="C81">
        <v>0.5</v>
      </c>
      <c r="D81" t="e">
        <f t="shared" si="6"/>
        <v>#REF!</v>
      </c>
      <c r="E81" t="e">
        <f t="shared" si="7"/>
        <v>#REF!</v>
      </c>
      <c r="F81" t="e">
        <f t="shared" si="8"/>
        <v>#REF!</v>
      </c>
    </row>
    <row r="82" spans="1:6" x14ac:dyDescent="0.35">
      <c r="A82" t="e">
        <f>IF(ISBLANK(#REF!),"",#REF!)</f>
        <v>#REF!</v>
      </c>
      <c r="C82">
        <v>0.5</v>
      </c>
      <c r="D82" t="e">
        <f t="shared" si="6"/>
        <v>#REF!</v>
      </c>
      <c r="E82" t="e">
        <f t="shared" si="7"/>
        <v>#REF!</v>
      </c>
      <c r="F82" t="e">
        <f t="shared" si="8"/>
        <v>#REF!</v>
      </c>
    </row>
    <row r="83" spans="1:6" x14ac:dyDescent="0.35">
      <c r="A83" t="e">
        <f>IF(ISBLANK(#REF!),"",#REF!)</f>
        <v>#REF!</v>
      </c>
      <c r="C83">
        <v>0.5</v>
      </c>
      <c r="D83" t="e">
        <f t="shared" si="6"/>
        <v>#REF!</v>
      </c>
      <c r="E83" t="e">
        <f t="shared" si="7"/>
        <v>#REF!</v>
      </c>
      <c r="F83" t="e">
        <f t="shared" si="8"/>
        <v>#REF!</v>
      </c>
    </row>
    <row r="84" spans="1:6" x14ac:dyDescent="0.35">
      <c r="A84" t="e">
        <f>IF(ISBLANK(#REF!),"",#REF!)</f>
        <v>#REF!</v>
      </c>
      <c r="C84">
        <v>0.5</v>
      </c>
      <c r="D84" t="e">
        <f t="shared" si="6"/>
        <v>#REF!</v>
      </c>
      <c r="E84" t="e">
        <f t="shared" si="7"/>
        <v>#REF!</v>
      </c>
      <c r="F84" t="e">
        <f t="shared" si="8"/>
        <v>#REF!</v>
      </c>
    </row>
    <row r="85" spans="1:6" x14ac:dyDescent="0.35">
      <c r="A85" t="e">
        <f>IF(ISBLANK(#REF!),"",#REF!)</f>
        <v>#REF!</v>
      </c>
      <c r="C85">
        <v>0.5</v>
      </c>
      <c r="D85" t="e">
        <f t="shared" si="6"/>
        <v>#REF!</v>
      </c>
      <c r="E85" t="e">
        <f t="shared" si="7"/>
        <v>#REF!</v>
      </c>
      <c r="F85" t="e">
        <f t="shared" si="8"/>
        <v>#REF!</v>
      </c>
    </row>
    <row r="86" spans="1:6" x14ac:dyDescent="0.35">
      <c r="A86" t="e">
        <f>IF(ISBLANK(#REF!),"",#REF!)</f>
        <v>#REF!</v>
      </c>
      <c r="C86">
        <v>0.5</v>
      </c>
      <c r="D86" t="e">
        <f t="shared" si="6"/>
        <v>#REF!</v>
      </c>
      <c r="E86" t="e">
        <f t="shared" si="7"/>
        <v>#REF!</v>
      </c>
      <c r="F86" t="e">
        <f t="shared" si="8"/>
        <v>#REF!</v>
      </c>
    </row>
    <row r="87" spans="1:6" x14ac:dyDescent="0.35">
      <c r="A87" t="e">
        <f>IF(ISBLANK(#REF!),"",#REF!)</f>
        <v>#REF!</v>
      </c>
      <c r="C87">
        <v>0.5</v>
      </c>
      <c r="D87" t="e">
        <f t="shared" si="6"/>
        <v>#REF!</v>
      </c>
      <c r="E87" t="e">
        <f t="shared" si="7"/>
        <v>#REF!</v>
      </c>
      <c r="F87" t="e">
        <f t="shared" si="8"/>
        <v>#REF!</v>
      </c>
    </row>
    <row r="88" spans="1:6" x14ac:dyDescent="0.35">
      <c r="A88" t="e">
        <f>IF(ISBLANK(#REF!),"",#REF!)</f>
        <v>#REF!</v>
      </c>
      <c r="C88">
        <v>0.5</v>
      </c>
      <c r="D88" t="e">
        <f t="shared" si="6"/>
        <v>#REF!</v>
      </c>
      <c r="E88" t="e">
        <f t="shared" si="7"/>
        <v>#REF!</v>
      </c>
      <c r="F88" t="e">
        <f t="shared" si="8"/>
        <v>#REF!</v>
      </c>
    </row>
    <row r="89" spans="1:6" x14ac:dyDescent="0.35">
      <c r="A89" t="e">
        <f>IF(ISBLANK(#REF!),"",#REF!)</f>
        <v>#REF!</v>
      </c>
      <c r="C89">
        <v>0.5</v>
      </c>
      <c r="D89" t="e">
        <f t="shared" si="6"/>
        <v>#REF!</v>
      </c>
      <c r="E89" t="e">
        <f t="shared" si="7"/>
        <v>#REF!</v>
      </c>
      <c r="F89" t="e">
        <f t="shared" si="8"/>
        <v>#REF!</v>
      </c>
    </row>
    <row r="90" spans="1:6" x14ac:dyDescent="0.35">
      <c r="A90" t="e">
        <f>IF(ISBLANK(#REF!),"",#REF!)</f>
        <v>#REF!</v>
      </c>
      <c r="C90">
        <v>0.5</v>
      </c>
      <c r="D90" t="e">
        <f t="shared" si="6"/>
        <v>#REF!</v>
      </c>
      <c r="E90" t="e">
        <f t="shared" si="7"/>
        <v>#REF!</v>
      </c>
      <c r="F90" t="e">
        <f t="shared" si="8"/>
        <v>#REF!</v>
      </c>
    </row>
    <row r="91" spans="1:6" x14ac:dyDescent="0.35">
      <c r="A91" t="e">
        <f>IF(ISBLANK(#REF!),"",#REF!)</f>
        <v>#REF!</v>
      </c>
      <c r="C91">
        <v>0.5</v>
      </c>
      <c r="D91" t="e">
        <f t="shared" si="6"/>
        <v>#REF!</v>
      </c>
      <c r="E91" t="e">
        <f t="shared" si="7"/>
        <v>#REF!</v>
      </c>
      <c r="F91" t="e">
        <f t="shared" si="8"/>
        <v>#REF!</v>
      </c>
    </row>
    <row r="92" spans="1:6" x14ac:dyDescent="0.35">
      <c r="A92" t="e">
        <f>IF(ISBLANK(#REF!),"",#REF!)</f>
        <v>#REF!</v>
      </c>
      <c r="C92">
        <v>0.5</v>
      </c>
      <c r="D92" t="e">
        <f t="shared" si="6"/>
        <v>#REF!</v>
      </c>
      <c r="E92" t="e">
        <f t="shared" si="7"/>
        <v>#REF!</v>
      </c>
      <c r="F92" t="e">
        <f t="shared" si="8"/>
        <v>#REF!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2197-8A43-4037-8E79-27142EECCE85}">
  <dimension ref="A1:AA94"/>
  <sheetViews>
    <sheetView topLeftCell="S1" workbookViewId="0">
      <selection activeCell="AC12" sqref="AC12"/>
    </sheetView>
  </sheetViews>
  <sheetFormatPr defaultRowHeight="12.75" x14ac:dyDescent="0.35"/>
  <cols>
    <col min="5" max="5" width="14.06640625" customWidth="1"/>
    <col min="9" max="9" width="11.73046875" customWidth="1"/>
    <col min="17" max="17" width="11.796875" customWidth="1"/>
    <col min="18" max="18" width="15.265625" customWidth="1"/>
    <col min="19" max="19" width="13" customWidth="1"/>
  </cols>
  <sheetData>
    <row r="1" spans="1:27" x14ac:dyDescent="0.35">
      <c r="A1" t="s">
        <v>124</v>
      </c>
      <c r="B1" t="s">
        <v>125</v>
      </c>
      <c r="C1" t="s">
        <v>147</v>
      </c>
      <c r="D1" t="s">
        <v>148</v>
      </c>
      <c r="E1" t="s">
        <v>146</v>
      </c>
      <c r="F1" t="s">
        <v>126</v>
      </c>
      <c r="G1" t="s">
        <v>130</v>
      </c>
      <c r="H1" t="s">
        <v>129</v>
      </c>
      <c r="I1" t="s">
        <v>145</v>
      </c>
      <c r="J1" t="s">
        <v>141</v>
      </c>
      <c r="K1" t="s">
        <v>143</v>
      </c>
      <c r="L1" t="s">
        <v>144</v>
      </c>
      <c r="M1" t="s">
        <v>142</v>
      </c>
      <c r="N1" t="s">
        <v>127</v>
      </c>
      <c r="O1" t="s">
        <v>140</v>
      </c>
      <c r="P1" t="s">
        <v>128</v>
      </c>
      <c r="Q1" t="s">
        <v>131</v>
      </c>
      <c r="R1" t="s">
        <v>132</v>
      </c>
      <c r="S1" s="2" t="s">
        <v>152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142</v>
      </c>
    </row>
    <row r="2" spans="1:27" x14ac:dyDescent="0.35">
      <c r="A2" t="s">
        <v>5</v>
      </c>
      <c r="B2">
        <v>90</v>
      </c>
      <c r="C2">
        <v>32.299999999999997</v>
      </c>
      <c r="D2">
        <v>25.9</v>
      </c>
      <c r="E2">
        <v>29.1</v>
      </c>
      <c r="F2" t="s">
        <v>6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  <c r="S2">
        <v>1</v>
      </c>
      <c r="T2">
        <v>16.899999999999999</v>
      </c>
      <c r="U2">
        <v>5</v>
      </c>
      <c r="V2">
        <v>180</v>
      </c>
      <c r="W2">
        <v>102</v>
      </c>
      <c r="X2">
        <v>67</v>
      </c>
      <c r="Y2">
        <v>37</v>
      </c>
      <c r="Z2">
        <v>3375</v>
      </c>
      <c r="AA2">
        <v>0</v>
      </c>
    </row>
    <row r="3" spans="1:27" x14ac:dyDescent="0.35">
      <c r="A3" t="s">
        <v>56</v>
      </c>
      <c r="B3" t="s">
        <v>59</v>
      </c>
      <c r="C3">
        <v>21.2</v>
      </c>
      <c r="D3">
        <v>13.8</v>
      </c>
      <c r="E3">
        <v>17.5</v>
      </c>
      <c r="F3" t="s">
        <v>6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  <c r="S3">
        <v>1</v>
      </c>
      <c r="T3">
        <v>17</v>
      </c>
      <c r="U3">
        <v>4</v>
      </c>
      <c r="V3">
        <v>185</v>
      </c>
      <c r="W3">
        <v>107</v>
      </c>
      <c r="X3">
        <v>67</v>
      </c>
      <c r="Y3">
        <v>41</v>
      </c>
      <c r="Z3">
        <v>3040</v>
      </c>
      <c r="AA3">
        <v>0</v>
      </c>
    </row>
    <row r="4" spans="1:27" x14ac:dyDescent="0.35">
      <c r="A4" t="s">
        <v>73</v>
      </c>
      <c r="B4">
        <v>626</v>
      </c>
      <c r="C4">
        <v>18.7</v>
      </c>
      <c r="D4">
        <v>14.3</v>
      </c>
      <c r="E4">
        <v>16.5</v>
      </c>
      <c r="F4" t="s">
        <v>6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  <c r="S4">
        <v>1</v>
      </c>
      <c r="T4">
        <v>15.5</v>
      </c>
      <c r="U4">
        <v>5</v>
      </c>
      <c r="V4">
        <v>184</v>
      </c>
      <c r="W4">
        <v>103</v>
      </c>
      <c r="X4">
        <v>69</v>
      </c>
      <c r="Y4">
        <v>40</v>
      </c>
      <c r="Z4">
        <v>2970</v>
      </c>
      <c r="AA4">
        <v>0</v>
      </c>
    </row>
    <row r="5" spans="1:27" x14ac:dyDescent="0.35">
      <c r="A5" t="s">
        <v>77</v>
      </c>
      <c r="B5" t="s">
        <v>78</v>
      </c>
      <c r="C5">
        <v>34.9</v>
      </c>
      <c r="D5">
        <v>29</v>
      </c>
      <c r="E5">
        <v>31.9</v>
      </c>
      <c r="F5" t="s">
        <v>6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  <c r="S5">
        <v>1</v>
      </c>
      <c r="T5">
        <v>14.5</v>
      </c>
      <c r="U5">
        <v>5</v>
      </c>
      <c r="V5">
        <v>175</v>
      </c>
      <c r="W5">
        <v>105</v>
      </c>
      <c r="X5">
        <v>67</v>
      </c>
      <c r="Y5">
        <v>34</v>
      </c>
      <c r="Z5">
        <v>2920</v>
      </c>
      <c r="AA5">
        <v>0</v>
      </c>
    </row>
    <row r="6" spans="1:27" x14ac:dyDescent="0.35">
      <c r="A6" t="s">
        <v>86</v>
      </c>
      <c r="B6" t="s">
        <v>88</v>
      </c>
      <c r="C6">
        <v>18.3</v>
      </c>
      <c r="D6">
        <v>13</v>
      </c>
      <c r="E6">
        <v>15.7</v>
      </c>
      <c r="F6" t="s">
        <v>6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  <c r="S6">
        <v>1</v>
      </c>
      <c r="T6">
        <v>15.9</v>
      </c>
      <c r="U6">
        <v>5</v>
      </c>
      <c r="V6">
        <v>181</v>
      </c>
      <c r="W6">
        <v>103</v>
      </c>
      <c r="X6">
        <v>67</v>
      </c>
      <c r="Y6">
        <v>40</v>
      </c>
      <c r="Z6">
        <v>3050</v>
      </c>
      <c r="AA6">
        <v>0</v>
      </c>
    </row>
    <row r="7" spans="1:27" x14ac:dyDescent="0.35">
      <c r="A7" t="s">
        <v>104</v>
      </c>
      <c r="B7">
        <v>900</v>
      </c>
      <c r="C7">
        <v>37.1</v>
      </c>
      <c r="D7">
        <v>20.3</v>
      </c>
      <c r="E7">
        <v>28.7</v>
      </c>
      <c r="F7" t="s">
        <v>6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  <c r="S7">
        <v>1</v>
      </c>
      <c r="T7">
        <v>18</v>
      </c>
      <c r="U7">
        <v>5</v>
      </c>
      <c r="V7">
        <v>184</v>
      </c>
      <c r="W7">
        <v>99</v>
      </c>
      <c r="X7">
        <v>67</v>
      </c>
      <c r="Y7">
        <v>37</v>
      </c>
      <c r="Z7">
        <v>2775</v>
      </c>
      <c r="AA7">
        <v>0</v>
      </c>
    </row>
    <row r="8" spans="1:27" x14ac:dyDescent="0.35">
      <c r="A8" t="s">
        <v>107</v>
      </c>
      <c r="B8" t="s">
        <v>110</v>
      </c>
      <c r="C8">
        <v>22.7</v>
      </c>
      <c r="D8">
        <v>16.3</v>
      </c>
      <c r="E8">
        <v>19.5</v>
      </c>
      <c r="F8" t="s">
        <v>6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  <c r="S8">
        <v>1</v>
      </c>
      <c r="T8">
        <v>15.9</v>
      </c>
      <c r="U8">
        <v>5</v>
      </c>
      <c r="V8">
        <v>179</v>
      </c>
      <c r="W8">
        <v>102</v>
      </c>
      <c r="X8">
        <v>67</v>
      </c>
      <c r="Y8">
        <v>37</v>
      </c>
      <c r="Z8">
        <v>3085</v>
      </c>
      <c r="AA8">
        <v>0</v>
      </c>
    </row>
    <row r="9" spans="1:27" x14ac:dyDescent="0.35">
      <c r="A9" t="s">
        <v>118</v>
      </c>
      <c r="B9" t="s">
        <v>121</v>
      </c>
      <c r="C9">
        <v>22.4</v>
      </c>
      <c r="D9">
        <v>17.600000000000001</v>
      </c>
      <c r="E9">
        <v>20</v>
      </c>
      <c r="F9" t="s">
        <v>6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  <c r="S9">
        <v>1</v>
      </c>
      <c r="T9">
        <v>18.5</v>
      </c>
      <c r="U9">
        <v>5</v>
      </c>
      <c r="V9">
        <v>180</v>
      </c>
      <c r="W9">
        <v>103</v>
      </c>
      <c r="X9">
        <v>67</v>
      </c>
      <c r="Y9">
        <v>35</v>
      </c>
      <c r="Z9">
        <v>2985</v>
      </c>
      <c r="AA9">
        <v>0</v>
      </c>
    </row>
    <row r="10" spans="1:27" x14ac:dyDescent="0.35">
      <c r="A10" t="s">
        <v>123</v>
      </c>
      <c r="B10">
        <v>240</v>
      </c>
      <c r="C10">
        <v>23.5</v>
      </c>
      <c r="D10">
        <v>21.8</v>
      </c>
      <c r="E10">
        <v>22.7</v>
      </c>
      <c r="F10" t="s">
        <v>6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  <c r="S10">
        <v>1</v>
      </c>
      <c r="T10">
        <v>15.8</v>
      </c>
      <c r="U10">
        <v>5</v>
      </c>
      <c r="V10">
        <v>190</v>
      </c>
      <c r="W10">
        <v>104</v>
      </c>
      <c r="X10">
        <v>67</v>
      </c>
      <c r="Y10">
        <v>37</v>
      </c>
      <c r="Z10">
        <v>2985</v>
      </c>
      <c r="AA10">
        <v>0</v>
      </c>
    </row>
    <row r="11" spans="1:27" x14ac:dyDescent="0.35">
      <c r="A11" t="s">
        <v>18</v>
      </c>
      <c r="B11" t="s">
        <v>19</v>
      </c>
      <c r="C11">
        <v>18.3</v>
      </c>
      <c r="D11">
        <v>8.5</v>
      </c>
      <c r="E11">
        <v>13.4</v>
      </c>
      <c r="F11" t="s">
        <v>6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  <c r="S11">
        <v>1</v>
      </c>
      <c r="T11">
        <v>15.2</v>
      </c>
      <c r="U11">
        <v>5</v>
      </c>
      <c r="V11">
        <v>182</v>
      </c>
      <c r="W11">
        <v>101</v>
      </c>
      <c r="X11">
        <v>66</v>
      </c>
      <c r="Y11">
        <v>38</v>
      </c>
      <c r="Z11">
        <v>2490</v>
      </c>
      <c r="AA11">
        <v>1</v>
      </c>
    </row>
    <row r="12" spans="1:27" x14ac:dyDescent="0.35">
      <c r="A12" t="s">
        <v>18</v>
      </c>
      <c r="B12" t="s">
        <v>20</v>
      </c>
      <c r="C12">
        <v>11.4</v>
      </c>
      <c r="D12">
        <v>11.4</v>
      </c>
      <c r="E12">
        <v>11.4</v>
      </c>
      <c r="F12" t="s">
        <v>6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  <c r="S12">
        <v>1</v>
      </c>
      <c r="T12">
        <v>15.6</v>
      </c>
      <c r="U12">
        <v>5</v>
      </c>
      <c r="V12">
        <v>184</v>
      </c>
      <c r="W12">
        <v>103</v>
      </c>
      <c r="X12">
        <v>68</v>
      </c>
      <c r="Y12">
        <v>39</v>
      </c>
      <c r="Z12">
        <v>2785</v>
      </c>
      <c r="AA12">
        <v>1</v>
      </c>
    </row>
    <row r="13" spans="1:27" x14ac:dyDescent="0.35">
      <c r="A13" t="s">
        <v>31</v>
      </c>
      <c r="B13" t="s">
        <v>32</v>
      </c>
      <c r="C13">
        <v>17.100000000000001</v>
      </c>
      <c r="D13">
        <v>14.5</v>
      </c>
      <c r="E13">
        <v>15.8</v>
      </c>
      <c r="F13" t="s">
        <v>6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  <c r="S13">
        <v>0</v>
      </c>
      <c r="T13">
        <v>16</v>
      </c>
      <c r="U13">
        <v>6</v>
      </c>
      <c r="V13">
        <v>183</v>
      </c>
      <c r="W13">
        <v>104</v>
      </c>
      <c r="X13">
        <v>68</v>
      </c>
      <c r="Y13">
        <v>41</v>
      </c>
      <c r="Z13">
        <v>3085</v>
      </c>
      <c r="AA13">
        <v>1</v>
      </c>
    </row>
    <row r="14" spans="1:27" x14ac:dyDescent="0.35">
      <c r="A14" t="s">
        <v>34</v>
      </c>
      <c r="B14" t="s">
        <v>37</v>
      </c>
      <c r="C14">
        <v>14.7</v>
      </c>
      <c r="D14">
        <v>11.9</v>
      </c>
      <c r="E14">
        <v>13.3</v>
      </c>
      <c r="F14" t="s">
        <v>6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  <c r="S14">
        <v>1</v>
      </c>
      <c r="T14">
        <v>16</v>
      </c>
      <c r="U14">
        <v>6</v>
      </c>
      <c r="V14">
        <v>181</v>
      </c>
      <c r="W14">
        <v>104</v>
      </c>
      <c r="X14">
        <v>68</v>
      </c>
      <c r="Y14">
        <v>39</v>
      </c>
      <c r="Z14">
        <v>2970</v>
      </c>
      <c r="AA14">
        <v>1</v>
      </c>
    </row>
    <row r="15" spans="1:27" x14ac:dyDescent="0.35">
      <c r="A15" t="s">
        <v>44</v>
      </c>
      <c r="B15" t="s">
        <v>47</v>
      </c>
      <c r="C15">
        <v>12.2</v>
      </c>
      <c r="D15">
        <v>10.4</v>
      </c>
      <c r="E15">
        <v>11.3</v>
      </c>
      <c r="F15" t="s">
        <v>6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  <c r="S15">
        <v>1</v>
      </c>
      <c r="T15">
        <v>15.9</v>
      </c>
      <c r="U15">
        <v>5</v>
      </c>
      <c r="V15">
        <v>177</v>
      </c>
      <c r="W15">
        <v>100</v>
      </c>
      <c r="X15">
        <v>68</v>
      </c>
      <c r="Y15">
        <v>39</v>
      </c>
      <c r="Z15">
        <v>2690</v>
      </c>
      <c r="AA15">
        <v>1</v>
      </c>
    </row>
    <row r="16" spans="1:27" x14ac:dyDescent="0.35">
      <c r="A16" t="s">
        <v>91</v>
      </c>
      <c r="B16" t="s">
        <v>92</v>
      </c>
      <c r="C16">
        <v>14</v>
      </c>
      <c r="D16">
        <v>13</v>
      </c>
      <c r="E16">
        <v>13.5</v>
      </c>
      <c r="F16" t="s">
        <v>6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  <c r="S16">
        <v>0</v>
      </c>
      <c r="T16">
        <v>15.2</v>
      </c>
      <c r="U16">
        <v>5</v>
      </c>
      <c r="V16">
        <v>188</v>
      </c>
      <c r="W16">
        <v>103</v>
      </c>
      <c r="X16">
        <v>67</v>
      </c>
      <c r="Y16">
        <v>39</v>
      </c>
      <c r="Z16">
        <v>2910</v>
      </c>
      <c r="AA16">
        <v>1</v>
      </c>
    </row>
    <row r="17" spans="1:27" x14ac:dyDescent="0.35">
      <c r="A17" t="s">
        <v>98</v>
      </c>
      <c r="B17" t="s">
        <v>100</v>
      </c>
      <c r="C17">
        <v>12.8</v>
      </c>
      <c r="D17">
        <v>9.4</v>
      </c>
      <c r="E17">
        <v>11.1</v>
      </c>
      <c r="F17" t="s">
        <v>6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  <c r="S17">
        <v>1</v>
      </c>
      <c r="T17">
        <v>15.2</v>
      </c>
      <c r="U17">
        <v>5</v>
      </c>
      <c r="V17">
        <v>181</v>
      </c>
      <c r="W17">
        <v>101</v>
      </c>
      <c r="X17">
        <v>66</v>
      </c>
      <c r="Y17">
        <v>39</v>
      </c>
      <c r="Z17">
        <v>2575</v>
      </c>
      <c r="AA17">
        <v>1</v>
      </c>
    </row>
    <row r="18" spans="1:27" x14ac:dyDescent="0.35">
      <c r="A18" t="s">
        <v>9</v>
      </c>
      <c r="B18" t="s">
        <v>11</v>
      </c>
      <c r="C18">
        <v>21.7</v>
      </c>
      <c r="D18">
        <v>19.899999999999999</v>
      </c>
      <c r="E18">
        <v>20.8</v>
      </c>
      <c r="F18" t="s">
        <v>12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  <c r="S18">
        <v>0</v>
      </c>
      <c r="T18">
        <v>18</v>
      </c>
      <c r="U18">
        <v>6</v>
      </c>
      <c r="V18">
        <v>200</v>
      </c>
      <c r="W18">
        <v>111</v>
      </c>
      <c r="X18">
        <v>74</v>
      </c>
      <c r="Y18">
        <v>42</v>
      </c>
      <c r="Z18">
        <v>3470</v>
      </c>
      <c r="AA18">
        <v>1</v>
      </c>
    </row>
    <row r="19" spans="1:27" x14ac:dyDescent="0.35">
      <c r="A19" t="s">
        <v>9</v>
      </c>
      <c r="B19" t="s">
        <v>13</v>
      </c>
      <c r="C19">
        <v>24.9</v>
      </c>
      <c r="D19">
        <v>22.6</v>
      </c>
      <c r="E19">
        <v>23.7</v>
      </c>
      <c r="F19" t="s">
        <v>12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S19">
        <v>0</v>
      </c>
      <c r="T19">
        <v>23</v>
      </c>
      <c r="U19">
        <v>6</v>
      </c>
      <c r="V19">
        <v>216</v>
      </c>
      <c r="W19">
        <v>116</v>
      </c>
      <c r="X19">
        <v>78</v>
      </c>
      <c r="Y19">
        <v>45</v>
      </c>
      <c r="Z19">
        <v>4105</v>
      </c>
      <c r="AA19">
        <v>1</v>
      </c>
    </row>
    <row r="20" spans="1:27" x14ac:dyDescent="0.35">
      <c r="A20" t="s">
        <v>15</v>
      </c>
      <c r="B20" t="s">
        <v>16</v>
      </c>
      <c r="C20">
        <v>36.299999999999997</v>
      </c>
      <c r="D20">
        <v>33</v>
      </c>
      <c r="E20">
        <v>34.700000000000003</v>
      </c>
      <c r="F20" t="s">
        <v>12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S20">
        <v>0</v>
      </c>
      <c r="T20">
        <v>18</v>
      </c>
      <c r="U20">
        <v>6</v>
      </c>
      <c r="V20">
        <v>206</v>
      </c>
      <c r="W20">
        <v>114</v>
      </c>
      <c r="X20">
        <v>73</v>
      </c>
      <c r="Y20">
        <v>43</v>
      </c>
      <c r="Z20">
        <v>3620</v>
      </c>
      <c r="AA20">
        <v>1</v>
      </c>
    </row>
    <row r="21" spans="1:27" x14ac:dyDescent="0.35">
      <c r="A21" t="s">
        <v>18</v>
      </c>
      <c r="B21" t="s">
        <v>27</v>
      </c>
      <c r="C21">
        <v>19.600000000000001</v>
      </c>
      <c r="D21">
        <v>18</v>
      </c>
      <c r="E21">
        <v>18.8</v>
      </c>
      <c r="F21" t="s">
        <v>12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  <c r="S21">
        <v>0</v>
      </c>
      <c r="T21">
        <v>23</v>
      </c>
      <c r="U21">
        <v>6</v>
      </c>
      <c r="V21">
        <v>214</v>
      </c>
      <c r="W21">
        <v>116</v>
      </c>
      <c r="X21">
        <v>77</v>
      </c>
      <c r="Y21">
        <v>42</v>
      </c>
      <c r="Z21">
        <v>3910</v>
      </c>
      <c r="AA21">
        <v>1</v>
      </c>
    </row>
    <row r="22" spans="1:27" x14ac:dyDescent="0.35">
      <c r="A22" t="s">
        <v>29</v>
      </c>
      <c r="B22" t="s">
        <v>30</v>
      </c>
      <c r="C22">
        <v>18.399999999999999</v>
      </c>
      <c r="D22">
        <v>18.399999999999999</v>
      </c>
      <c r="E22">
        <v>18.399999999999999</v>
      </c>
      <c r="F22" t="s">
        <v>12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  <c r="S22">
        <v>0</v>
      </c>
      <c r="T22">
        <v>18</v>
      </c>
      <c r="U22">
        <v>6</v>
      </c>
      <c r="V22">
        <v>203</v>
      </c>
      <c r="W22">
        <v>113</v>
      </c>
      <c r="X22">
        <v>74</v>
      </c>
      <c r="Y22">
        <v>40</v>
      </c>
      <c r="Z22">
        <v>3515</v>
      </c>
      <c r="AA22">
        <v>1</v>
      </c>
    </row>
    <row r="23" spans="1:27" x14ac:dyDescent="0.35">
      <c r="A23" t="s">
        <v>31</v>
      </c>
      <c r="B23" t="s">
        <v>33</v>
      </c>
      <c r="C23">
        <v>29.5</v>
      </c>
      <c r="D23">
        <v>29.5</v>
      </c>
      <c r="E23">
        <v>29.5</v>
      </c>
      <c r="F23" t="s">
        <v>12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  <c r="S23">
        <v>0</v>
      </c>
      <c r="T23">
        <v>16</v>
      </c>
      <c r="U23">
        <v>6</v>
      </c>
      <c r="V23">
        <v>203</v>
      </c>
      <c r="W23">
        <v>110</v>
      </c>
      <c r="X23">
        <v>69</v>
      </c>
      <c r="Y23">
        <v>44</v>
      </c>
      <c r="Z23">
        <v>3570</v>
      </c>
      <c r="AA23">
        <v>1</v>
      </c>
    </row>
    <row r="24" spans="1:27" x14ac:dyDescent="0.35">
      <c r="A24" t="s">
        <v>41</v>
      </c>
      <c r="B24" t="s">
        <v>43</v>
      </c>
      <c r="C24">
        <v>21.2</v>
      </c>
      <c r="D24">
        <v>17.5</v>
      </c>
      <c r="E24">
        <v>19.3</v>
      </c>
      <c r="F24" t="s">
        <v>12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  <c r="S24">
        <v>0</v>
      </c>
      <c r="T24">
        <v>18</v>
      </c>
      <c r="U24">
        <v>6</v>
      </c>
      <c r="V24">
        <v>202</v>
      </c>
      <c r="W24">
        <v>113</v>
      </c>
      <c r="X24">
        <v>74</v>
      </c>
      <c r="Y24">
        <v>40</v>
      </c>
      <c r="Z24">
        <v>3490</v>
      </c>
      <c r="AA24">
        <v>1</v>
      </c>
    </row>
    <row r="25" spans="1:27" x14ac:dyDescent="0.35">
      <c r="A25" t="s">
        <v>44</v>
      </c>
      <c r="B25" t="s">
        <v>52</v>
      </c>
      <c r="C25">
        <v>21.7</v>
      </c>
      <c r="D25">
        <v>20.100000000000001</v>
      </c>
      <c r="E25">
        <v>20.9</v>
      </c>
      <c r="F25" t="s">
        <v>12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  <c r="S25">
        <v>0</v>
      </c>
      <c r="T25">
        <v>20</v>
      </c>
      <c r="U25">
        <v>6</v>
      </c>
      <c r="V25">
        <v>212</v>
      </c>
      <c r="W25">
        <v>114</v>
      </c>
      <c r="X25">
        <v>78</v>
      </c>
      <c r="Y25">
        <v>43</v>
      </c>
      <c r="Z25">
        <v>3950</v>
      </c>
      <c r="AA25">
        <v>1</v>
      </c>
    </row>
    <row r="26" spans="1:27" x14ac:dyDescent="0.35">
      <c r="A26" t="s">
        <v>70</v>
      </c>
      <c r="B26" t="s">
        <v>72</v>
      </c>
      <c r="C26">
        <v>37.799999999999997</v>
      </c>
      <c r="D26">
        <v>34.4</v>
      </c>
      <c r="E26">
        <v>36.1</v>
      </c>
      <c r="F26" t="s">
        <v>12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  <c r="S26">
        <v>0</v>
      </c>
      <c r="T26">
        <v>20</v>
      </c>
      <c r="U26">
        <v>6</v>
      </c>
      <c r="V26">
        <v>219</v>
      </c>
      <c r="W26">
        <v>117</v>
      </c>
      <c r="X26">
        <v>77</v>
      </c>
      <c r="Y26">
        <v>45</v>
      </c>
      <c r="Z26">
        <v>4055</v>
      </c>
      <c r="AA26">
        <v>1</v>
      </c>
    </row>
    <row r="27" spans="1:27" x14ac:dyDescent="0.35">
      <c r="A27" t="s">
        <v>91</v>
      </c>
      <c r="B27" t="s">
        <v>95</v>
      </c>
      <c r="C27">
        <v>21.9</v>
      </c>
      <c r="D27">
        <v>19.5</v>
      </c>
      <c r="E27">
        <v>20.7</v>
      </c>
      <c r="F27" t="s">
        <v>12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  <c r="S27">
        <v>0</v>
      </c>
      <c r="T27">
        <v>18</v>
      </c>
      <c r="U27">
        <v>6</v>
      </c>
      <c r="V27">
        <v>201</v>
      </c>
      <c r="W27">
        <v>111</v>
      </c>
      <c r="X27">
        <v>74</v>
      </c>
      <c r="Y27">
        <v>42</v>
      </c>
      <c r="Z27">
        <v>3470</v>
      </c>
      <c r="AA27">
        <v>1</v>
      </c>
    </row>
    <row r="28" spans="1:27" x14ac:dyDescent="0.35">
      <c r="A28" t="s">
        <v>98</v>
      </c>
      <c r="B28" t="s">
        <v>103</v>
      </c>
      <c r="C28">
        <v>29.4</v>
      </c>
      <c r="D28">
        <v>19.399999999999999</v>
      </c>
      <c r="E28">
        <v>24.4</v>
      </c>
      <c r="F28" t="s">
        <v>12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  <c r="S28">
        <v>0</v>
      </c>
      <c r="T28">
        <v>18</v>
      </c>
      <c r="U28">
        <v>6</v>
      </c>
      <c r="V28">
        <v>177</v>
      </c>
      <c r="W28">
        <v>111</v>
      </c>
      <c r="X28">
        <v>74</v>
      </c>
      <c r="Y28">
        <v>43</v>
      </c>
      <c r="Z28">
        <v>3495</v>
      </c>
      <c r="AA28">
        <v>1</v>
      </c>
    </row>
    <row r="29" spans="1:27" x14ac:dyDescent="0.35">
      <c r="A29" t="s">
        <v>0</v>
      </c>
      <c r="B29" t="s">
        <v>3</v>
      </c>
      <c r="C29">
        <v>38.700000000000003</v>
      </c>
      <c r="D29">
        <v>29.2</v>
      </c>
      <c r="E29">
        <v>33.9</v>
      </c>
      <c r="F29" t="s">
        <v>4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  <c r="S29">
        <v>1</v>
      </c>
      <c r="T29">
        <v>18</v>
      </c>
      <c r="U29">
        <v>5</v>
      </c>
      <c r="V29">
        <v>195</v>
      </c>
      <c r="W29">
        <v>115</v>
      </c>
      <c r="X29">
        <v>71</v>
      </c>
      <c r="Y29">
        <v>38</v>
      </c>
      <c r="Z29">
        <v>3560</v>
      </c>
      <c r="AA29">
        <v>0</v>
      </c>
    </row>
    <row r="30" spans="1:27" x14ac:dyDescent="0.35">
      <c r="A30" t="s">
        <v>5</v>
      </c>
      <c r="B30">
        <v>100</v>
      </c>
      <c r="C30">
        <v>44.6</v>
      </c>
      <c r="D30">
        <v>30.8</v>
      </c>
      <c r="E30">
        <v>37.700000000000003</v>
      </c>
      <c r="F30" t="s">
        <v>4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  <c r="S30">
        <v>1</v>
      </c>
      <c r="T30">
        <v>21.1</v>
      </c>
      <c r="U30">
        <v>6</v>
      </c>
      <c r="V30">
        <v>193</v>
      </c>
      <c r="W30">
        <v>106</v>
      </c>
      <c r="X30">
        <v>70</v>
      </c>
      <c r="Y30">
        <v>37</v>
      </c>
      <c r="Z30">
        <v>3405</v>
      </c>
      <c r="AA30">
        <v>0</v>
      </c>
    </row>
    <row r="31" spans="1:27" x14ac:dyDescent="0.35">
      <c r="A31" t="s">
        <v>7</v>
      </c>
      <c r="B31" t="s">
        <v>8</v>
      </c>
      <c r="C31">
        <v>36.200000000000003</v>
      </c>
      <c r="D31">
        <v>23.7</v>
      </c>
      <c r="E31">
        <v>30</v>
      </c>
      <c r="F31" t="s">
        <v>4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  <c r="S31">
        <v>1</v>
      </c>
      <c r="T31">
        <v>21.1</v>
      </c>
      <c r="U31">
        <v>4</v>
      </c>
      <c r="V31">
        <v>186</v>
      </c>
      <c r="W31">
        <v>109</v>
      </c>
      <c r="X31">
        <v>69</v>
      </c>
      <c r="Y31">
        <v>39</v>
      </c>
      <c r="Z31">
        <v>3640</v>
      </c>
      <c r="AA31">
        <v>0</v>
      </c>
    </row>
    <row r="32" spans="1:27" x14ac:dyDescent="0.35">
      <c r="A32" t="s">
        <v>60</v>
      </c>
      <c r="B32" t="s">
        <v>64</v>
      </c>
      <c r="C32">
        <v>15.3</v>
      </c>
      <c r="D32">
        <v>12.4</v>
      </c>
      <c r="E32">
        <v>13.9</v>
      </c>
      <c r="F32" t="s">
        <v>4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  <c r="S32">
        <v>1</v>
      </c>
      <c r="T32">
        <v>17.2</v>
      </c>
      <c r="U32">
        <v>5</v>
      </c>
      <c r="V32">
        <v>184</v>
      </c>
      <c r="W32">
        <v>104</v>
      </c>
      <c r="X32">
        <v>69</v>
      </c>
      <c r="Y32">
        <v>41</v>
      </c>
      <c r="Z32">
        <v>2885</v>
      </c>
      <c r="AA32">
        <v>0</v>
      </c>
    </row>
    <row r="33" spans="1:27" x14ac:dyDescent="0.35">
      <c r="A33" t="s">
        <v>65</v>
      </c>
      <c r="B33" t="s">
        <v>66</v>
      </c>
      <c r="C33">
        <v>50.4</v>
      </c>
      <c r="D33">
        <v>45.4</v>
      </c>
      <c r="E33">
        <v>47.9</v>
      </c>
      <c r="F33" t="s">
        <v>4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  <c r="S33">
        <v>0</v>
      </c>
      <c r="T33">
        <v>22.5</v>
      </c>
      <c r="U33">
        <v>5</v>
      </c>
      <c r="V33">
        <v>200</v>
      </c>
      <c r="W33">
        <v>113</v>
      </c>
      <c r="X33">
        <v>72</v>
      </c>
      <c r="Y33">
        <v>42</v>
      </c>
      <c r="Z33">
        <v>4000</v>
      </c>
      <c r="AA33">
        <v>0</v>
      </c>
    </row>
    <row r="34" spans="1:27" x14ac:dyDescent="0.35">
      <c r="A34" t="s">
        <v>67</v>
      </c>
      <c r="B34" t="s">
        <v>68</v>
      </c>
      <c r="C34">
        <v>28.4</v>
      </c>
      <c r="D34">
        <v>27.5</v>
      </c>
      <c r="E34">
        <v>28</v>
      </c>
      <c r="F34" t="s">
        <v>4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  <c r="S34">
        <v>1</v>
      </c>
      <c r="T34">
        <v>18.5</v>
      </c>
      <c r="U34">
        <v>5</v>
      </c>
      <c r="V34">
        <v>188</v>
      </c>
      <c r="W34">
        <v>103</v>
      </c>
      <c r="X34">
        <v>70</v>
      </c>
      <c r="Y34">
        <v>40</v>
      </c>
      <c r="Z34">
        <v>3510</v>
      </c>
      <c r="AA34">
        <v>0</v>
      </c>
    </row>
    <row r="35" spans="1:27" x14ac:dyDescent="0.35">
      <c r="A35" t="s">
        <v>67</v>
      </c>
      <c r="B35" t="s">
        <v>69</v>
      </c>
      <c r="C35">
        <v>35.6</v>
      </c>
      <c r="D35">
        <v>34.700000000000003</v>
      </c>
      <c r="E35">
        <v>35.200000000000003</v>
      </c>
      <c r="F35" t="s">
        <v>4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  <c r="S35">
        <v>1</v>
      </c>
      <c r="T35">
        <v>20.6</v>
      </c>
      <c r="U35">
        <v>4</v>
      </c>
      <c r="V35">
        <v>191</v>
      </c>
      <c r="W35">
        <v>106</v>
      </c>
      <c r="X35">
        <v>71</v>
      </c>
      <c r="Y35">
        <v>39</v>
      </c>
      <c r="Z35">
        <v>3515</v>
      </c>
      <c r="AA35">
        <v>0</v>
      </c>
    </row>
    <row r="36" spans="1:27" x14ac:dyDescent="0.35">
      <c r="A36" t="s">
        <v>77</v>
      </c>
      <c r="B36" t="s">
        <v>79</v>
      </c>
      <c r="C36">
        <v>80</v>
      </c>
      <c r="D36">
        <v>43.8</v>
      </c>
      <c r="E36">
        <v>61.9</v>
      </c>
      <c r="F36" t="s">
        <v>4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  <c r="S36">
        <v>0</v>
      </c>
      <c r="T36">
        <v>18.5</v>
      </c>
      <c r="U36">
        <v>5</v>
      </c>
      <c r="V36">
        <v>187</v>
      </c>
      <c r="W36">
        <v>110</v>
      </c>
      <c r="X36">
        <v>69</v>
      </c>
      <c r="Y36">
        <v>37</v>
      </c>
      <c r="Z36">
        <v>3525</v>
      </c>
      <c r="AA36">
        <v>0</v>
      </c>
    </row>
    <row r="37" spans="1:27" x14ac:dyDescent="0.35">
      <c r="A37" t="s">
        <v>83</v>
      </c>
      <c r="B37" t="s">
        <v>85</v>
      </c>
      <c r="C37">
        <v>29.9</v>
      </c>
      <c r="D37">
        <v>22.4</v>
      </c>
      <c r="E37">
        <v>26.1</v>
      </c>
      <c r="F37" t="s">
        <v>4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  <c r="S37">
        <v>0</v>
      </c>
      <c r="T37">
        <v>19</v>
      </c>
      <c r="U37">
        <v>5</v>
      </c>
      <c r="V37">
        <v>190</v>
      </c>
      <c r="W37">
        <v>107</v>
      </c>
      <c r="X37">
        <v>70</v>
      </c>
      <c r="Y37">
        <v>43</v>
      </c>
      <c r="Z37">
        <v>3730</v>
      </c>
      <c r="AA37">
        <v>0</v>
      </c>
    </row>
    <row r="38" spans="1:27" x14ac:dyDescent="0.35">
      <c r="A38" t="s">
        <v>86</v>
      </c>
      <c r="B38" t="s">
        <v>90</v>
      </c>
      <c r="C38">
        <v>22</v>
      </c>
      <c r="D38">
        <v>21</v>
      </c>
      <c r="E38">
        <v>21.5</v>
      </c>
      <c r="F38" t="s">
        <v>4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  <c r="S38">
        <v>0</v>
      </c>
      <c r="T38">
        <v>18.5</v>
      </c>
      <c r="U38">
        <v>5</v>
      </c>
      <c r="V38">
        <v>188</v>
      </c>
      <c r="W38">
        <v>104</v>
      </c>
      <c r="X38">
        <v>69</v>
      </c>
      <c r="Y38">
        <v>41</v>
      </c>
      <c r="Z38">
        <v>3200</v>
      </c>
      <c r="AA38">
        <v>0</v>
      </c>
    </row>
    <row r="39" spans="1:27" x14ac:dyDescent="0.35">
      <c r="A39" t="s">
        <v>113</v>
      </c>
      <c r="B39" t="s">
        <v>116</v>
      </c>
      <c r="C39">
        <v>21.2</v>
      </c>
      <c r="D39">
        <v>15.2</v>
      </c>
      <c r="E39">
        <v>18.2</v>
      </c>
      <c r="F39" t="s">
        <v>4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  <c r="S39">
        <v>1</v>
      </c>
      <c r="T39">
        <v>18.5</v>
      </c>
      <c r="U39">
        <v>5</v>
      </c>
      <c r="V39">
        <v>188</v>
      </c>
      <c r="W39">
        <v>103</v>
      </c>
      <c r="X39">
        <v>70</v>
      </c>
      <c r="Y39">
        <v>38</v>
      </c>
      <c r="Z39">
        <v>3030</v>
      </c>
      <c r="AA39">
        <v>0</v>
      </c>
    </row>
    <row r="40" spans="1:27" x14ac:dyDescent="0.35">
      <c r="A40" t="s">
        <v>123</v>
      </c>
      <c r="B40">
        <v>850</v>
      </c>
      <c r="C40">
        <v>28.5</v>
      </c>
      <c r="D40">
        <v>24.8</v>
      </c>
      <c r="E40">
        <v>26.7</v>
      </c>
      <c r="F40" t="s">
        <v>4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  <c r="S40">
        <v>1</v>
      </c>
      <c r="T40">
        <v>19.3</v>
      </c>
      <c r="U40">
        <v>5</v>
      </c>
      <c r="V40">
        <v>184</v>
      </c>
      <c r="W40">
        <v>105</v>
      </c>
      <c r="X40">
        <v>69</v>
      </c>
      <c r="Y40">
        <v>38</v>
      </c>
      <c r="Z40">
        <v>3245</v>
      </c>
      <c r="AA40">
        <v>0</v>
      </c>
    </row>
    <row r="41" spans="1:27" x14ac:dyDescent="0.35">
      <c r="A41" t="s">
        <v>9</v>
      </c>
      <c r="B41" t="s">
        <v>10</v>
      </c>
      <c r="C41">
        <v>17.3</v>
      </c>
      <c r="D41">
        <v>14.2</v>
      </c>
      <c r="E41">
        <v>15.7</v>
      </c>
      <c r="F41" t="s">
        <v>4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S41">
        <v>0</v>
      </c>
      <c r="T41">
        <v>16.399999999999999</v>
      </c>
      <c r="U41">
        <v>6</v>
      </c>
      <c r="V41">
        <v>189</v>
      </c>
      <c r="W41">
        <v>105</v>
      </c>
      <c r="X41">
        <v>69</v>
      </c>
      <c r="Y41">
        <v>41</v>
      </c>
      <c r="Z41">
        <v>2880</v>
      </c>
      <c r="AA41">
        <v>1</v>
      </c>
    </row>
    <row r="42" spans="1:27" x14ac:dyDescent="0.35">
      <c r="A42" t="s">
        <v>9</v>
      </c>
      <c r="B42" t="s">
        <v>14</v>
      </c>
      <c r="C42">
        <v>26.3</v>
      </c>
      <c r="D42">
        <v>26.3</v>
      </c>
      <c r="E42">
        <v>26.3</v>
      </c>
      <c r="F42" t="s">
        <v>4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S42">
        <v>0</v>
      </c>
      <c r="T42">
        <v>18.8</v>
      </c>
      <c r="U42">
        <v>5</v>
      </c>
      <c r="V42">
        <v>198</v>
      </c>
      <c r="W42">
        <v>108</v>
      </c>
      <c r="X42">
        <v>73</v>
      </c>
      <c r="Y42">
        <v>41</v>
      </c>
      <c r="Z42">
        <v>3495</v>
      </c>
      <c r="AA42">
        <v>1</v>
      </c>
    </row>
    <row r="43" spans="1:27" x14ac:dyDescent="0.35">
      <c r="A43" t="s">
        <v>15</v>
      </c>
      <c r="B43" t="s">
        <v>17</v>
      </c>
      <c r="C43">
        <v>42.7</v>
      </c>
      <c r="D43">
        <v>37.5</v>
      </c>
      <c r="E43">
        <v>40.1</v>
      </c>
      <c r="F43" t="s">
        <v>4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  <c r="S43">
        <v>0</v>
      </c>
      <c r="T43">
        <v>20</v>
      </c>
      <c r="U43">
        <v>5</v>
      </c>
      <c r="V43">
        <v>204</v>
      </c>
      <c r="W43">
        <v>111</v>
      </c>
      <c r="X43">
        <v>74</v>
      </c>
      <c r="Y43">
        <v>44</v>
      </c>
      <c r="Z43">
        <v>3935</v>
      </c>
      <c r="AA43">
        <v>1</v>
      </c>
    </row>
    <row r="44" spans="1:27" x14ac:dyDescent="0.35">
      <c r="A44" t="s">
        <v>18</v>
      </c>
      <c r="B44" t="s">
        <v>23</v>
      </c>
      <c r="C44">
        <v>18.399999999999999</v>
      </c>
      <c r="D44">
        <v>13.4</v>
      </c>
      <c r="E44">
        <v>15.9</v>
      </c>
      <c r="F44" t="s">
        <v>4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  <c r="S44">
        <v>0</v>
      </c>
      <c r="T44">
        <v>16.5</v>
      </c>
      <c r="U44">
        <v>6</v>
      </c>
      <c r="V44">
        <v>198</v>
      </c>
      <c r="W44">
        <v>108</v>
      </c>
      <c r="X44">
        <v>71</v>
      </c>
      <c r="Y44">
        <v>40</v>
      </c>
      <c r="Z44">
        <v>3195</v>
      </c>
      <c r="AA44">
        <v>1</v>
      </c>
    </row>
    <row r="45" spans="1:27" x14ac:dyDescent="0.35">
      <c r="A45" t="s">
        <v>34</v>
      </c>
      <c r="B45" t="s">
        <v>39</v>
      </c>
      <c r="C45">
        <v>16.399999999999999</v>
      </c>
      <c r="D45">
        <v>14.8</v>
      </c>
      <c r="E45">
        <v>15.6</v>
      </c>
      <c r="F45" t="s">
        <v>4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S45">
        <v>0</v>
      </c>
      <c r="T45">
        <v>16</v>
      </c>
      <c r="U45">
        <v>6</v>
      </c>
      <c r="V45">
        <v>192</v>
      </c>
      <c r="W45">
        <v>105</v>
      </c>
      <c r="X45">
        <v>69</v>
      </c>
      <c r="Y45">
        <v>42</v>
      </c>
      <c r="Z45">
        <v>3080</v>
      </c>
      <c r="AA45">
        <v>1</v>
      </c>
    </row>
    <row r="46" spans="1:27" x14ac:dyDescent="0.35">
      <c r="A46" t="s">
        <v>44</v>
      </c>
      <c r="B46" t="s">
        <v>51</v>
      </c>
      <c r="C46">
        <v>24.8</v>
      </c>
      <c r="D46">
        <v>15.6</v>
      </c>
      <c r="E46">
        <v>20.2</v>
      </c>
      <c r="F46" t="s">
        <v>4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  <c r="S46">
        <v>0</v>
      </c>
      <c r="T46">
        <v>16</v>
      </c>
      <c r="U46">
        <v>5</v>
      </c>
      <c r="V46">
        <v>192</v>
      </c>
      <c r="W46">
        <v>106</v>
      </c>
      <c r="X46">
        <v>71</v>
      </c>
      <c r="Y46">
        <v>40</v>
      </c>
      <c r="Z46">
        <v>3325</v>
      </c>
      <c r="AA46">
        <v>1</v>
      </c>
    </row>
    <row r="47" spans="1:27" x14ac:dyDescent="0.35">
      <c r="A47" t="s">
        <v>70</v>
      </c>
      <c r="B47" t="s">
        <v>71</v>
      </c>
      <c r="C47">
        <v>35.299999999999997</v>
      </c>
      <c r="D47">
        <v>33.299999999999997</v>
      </c>
      <c r="E47">
        <v>34.299999999999997</v>
      </c>
      <c r="F47" t="s">
        <v>4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  <c r="S47">
        <v>0</v>
      </c>
      <c r="T47">
        <v>18.399999999999999</v>
      </c>
      <c r="U47">
        <v>6</v>
      </c>
      <c r="V47">
        <v>205</v>
      </c>
      <c r="W47">
        <v>109</v>
      </c>
      <c r="X47">
        <v>73</v>
      </c>
      <c r="Y47">
        <v>42</v>
      </c>
      <c r="Z47">
        <v>3695</v>
      </c>
      <c r="AA47">
        <v>1</v>
      </c>
    </row>
    <row r="48" spans="1:27" x14ac:dyDescent="0.35">
      <c r="A48" t="s">
        <v>80</v>
      </c>
      <c r="B48" t="s">
        <v>82</v>
      </c>
      <c r="C48">
        <v>14.9</v>
      </c>
      <c r="D48">
        <v>14.9</v>
      </c>
      <c r="E48">
        <v>14.9</v>
      </c>
      <c r="F48" t="s">
        <v>4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  <c r="S48">
        <v>0</v>
      </c>
      <c r="T48">
        <v>18</v>
      </c>
      <c r="U48">
        <v>5</v>
      </c>
      <c r="V48">
        <v>199</v>
      </c>
      <c r="W48">
        <v>113</v>
      </c>
      <c r="X48">
        <v>73</v>
      </c>
      <c r="Y48">
        <v>38</v>
      </c>
      <c r="Z48">
        <v>3610</v>
      </c>
      <c r="AA48">
        <v>1</v>
      </c>
    </row>
    <row r="49" spans="1:27" x14ac:dyDescent="0.35">
      <c r="A49" t="s">
        <v>91</v>
      </c>
      <c r="B49" t="s">
        <v>93</v>
      </c>
      <c r="C49">
        <v>18.399999999999999</v>
      </c>
      <c r="D49">
        <v>14.2</v>
      </c>
      <c r="E49">
        <v>16.3</v>
      </c>
      <c r="F49" t="s">
        <v>4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  <c r="S49">
        <v>0</v>
      </c>
      <c r="T49">
        <v>16.5</v>
      </c>
      <c r="U49">
        <v>5</v>
      </c>
      <c r="V49">
        <v>190</v>
      </c>
      <c r="W49">
        <v>105</v>
      </c>
      <c r="X49">
        <v>70</v>
      </c>
      <c r="Y49">
        <v>42</v>
      </c>
      <c r="Z49">
        <v>2890</v>
      </c>
      <c r="AA49">
        <v>1</v>
      </c>
    </row>
    <row r="50" spans="1:27" x14ac:dyDescent="0.35">
      <c r="A50" t="s">
        <v>98</v>
      </c>
      <c r="B50" t="s">
        <v>102</v>
      </c>
      <c r="C50">
        <v>21.6</v>
      </c>
      <c r="D50">
        <v>15.4</v>
      </c>
      <c r="E50">
        <v>18.5</v>
      </c>
      <c r="F50" t="s">
        <v>4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  <c r="S50">
        <v>1</v>
      </c>
      <c r="T50">
        <v>16.5</v>
      </c>
      <c r="U50">
        <v>5</v>
      </c>
      <c r="V50">
        <v>195</v>
      </c>
      <c r="W50">
        <v>108</v>
      </c>
      <c r="X50">
        <v>72</v>
      </c>
      <c r="Y50">
        <v>41</v>
      </c>
      <c r="Z50">
        <v>3450</v>
      </c>
      <c r="AA50">
        <v>1</v>
      </c>
    </row>
    <row r="51" spans="1:27" x14ac:dyDescent="0.35">
      <c r="A51" t="s">
        <v>0</v>
      </c>
      <c r="B51" t="s">
        <v>1</v>
      </c>
      <c r="C51">
        <v>18.8</v>
      </c>
      <c r="D51">
        <v>12.9</v>
      </c>
      <c r="E51">
        <v>15.9</v>
      </c>
      <c r="F51" t="s">
        <v>2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  <c r="S51">
        <v>1</v>
      </c>
      <c r="T51">
        <v>13.2</v>
      </c>
      <c r="U51">
        <v>5</v>
      </c>
      <c r="V51">
        <v>177</v>
      </c>
      <c r="W51">
        <v>102</v>
      </c>
      <c r="X51">
        <v>68</v>
      </c>
      <c r="Y51">
        <v>37</v>
      </c>
      <c r="Z51">
        <v>2705</v>
      </c>
      <c r="AA51">
        <v>0</v>
      </c>
    </row>
    <row r="52" spans="1:27" x14ac:dyDescent="0.35">
      <c r="A52" t="s">
        <v>53</v>
      </c>
      <c r="B52" t="s">
        <v>54</v>
      </c>
      <c r="C52">
        <v>10</v>
      </c>
      <c r="D52">
        <v>6.7</v>
      </c>
      <c r="E52">
        <v>8.4</v>
      </c>
      <c r="F52" t="s">
        <v>2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  <c r="S52">
        <v>1</v>
      </c>
      <c r="T52">
        <v>10.6</v>
      </c>
      <c r="U52">
        <v>4</v>
      </c>
      <c r="V52">
        <v>151</v>
      </c>
      <c r="W52">
        <v>93</v>
      </c>
      <c r="X52">
        <v>63</v>
      </c>
      <c r="Y52">
        <v>34</v>
      </c>
      <c r="Z52">
        <v>1695</v>
      </c>
      <c r="AA52">
        <v>0</v>
      </c>
    </row>
    <row r="53" spans="1:27" x14ac:dyDescent="0.35">
      <c r="A53" t="s">
        <v>56</v>
      </c>
      <c r="B53" t="s">
        <v>58</v>
      </c>
      <c r="C53">
        <v>15.8</v>
      </c>
      <c r="D53">
        <v>8.4</v>
      </c>
      <c r="E53">
        <v>12.1</v>
      </c>
      <c r="F53" t="s">
        <v>2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  <c r="S53">
        <v>1</v>
      </c>
      <c r="T53">
        <v>11.9</v>
      </c>
      <c r="U53">
        <v>4</v>
      </c>
      <c r="V53">
        <v>173</v>
      </c>
      <c r="W53">
        <v>103</v>
      </c>
      <c r="X53">
        <v>67</v>
      </c>
      <c r="Y53">
        <v>36</v>
      </c>
      <c r="Z53">
        <v>2350</v>
      </c>
      <c r="AA53">
        <v>0</v>
      </c>
    </row>
    <row r="54" spans="1:27" x14ac:dyDescent="0.35">
      <c r="A54" t="s">
        <v>60</v>
      </c>
      <c r="B54" t="s">
        <v>61</v>
      </c>
      <c r="C54">
        <v>9.1999999999999993</v>
      </c>
      <c r="D54">
        <v>6.8</v>
      </c>
      <c r="E54">
        <v>8</v>
      </c>
      <c r="F54" t="s">
        <v>2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  <c r="S54">
        <v>1</v>
      </c>
      <c r="T54">
        <v>11.9</v>
      </c>
      <c r="U54">
        <v>5</v>
      </c>
      <c r="V54">
        <v>168</v>
      </c>
      <c r="W54">
        <v>94</v>
      </c>
      <c r="X54">
        <v>63</v>
      </c>
      <c r="Y54">
        <v>35</v>
      </c>
      <c r="Z54">
        <v>2345</v>
      </c>
      <c r="AA54">
        <v>0</v>
      </c>
    </row>
    <row r="55" spans="1:27" x14ac:dyDescent="0.35">
      <c r="A55" t="s">
        <v>60</v>
      </c>
      <c r="B55" t="s">
        <v>62</v>
      </c>
      <c r="C55">
        <v>11</v>
      </c>
      <c r="D55">
        <v>9</v>
      </c>
      <c r="E55">
        <v>10</v>
      </c>
      <c r="F55" t="s">
        <v>2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  <c r="S55">
        <v>1</v>
      </c>
      <c r="T55">
        <v>13.7</v>
      </c>
      <c r="U55">
        <v>5</v>
      </c>
      <c r="V55">
        <v>172</v>
      </c>
      <c r="W55">
        <v>98</v>
      </c>
      <c r="X55">
        <v>66</v>
      </c>
      <c r="Y55">
        <v>36</v>
      </c>
      <c r="Z55">
        <v>2620</v>
      </c>
      <c r="AA55">
        <v>0</v>
      </c>
    </row>
    <row r="56" spans="1:27" x14ac:dyDescent="0.35">
      <c r="A56" t="s">
        <v>73</v>
      </c>
      <c r="B56">
        <v>323</v>
      </c>
      <c r="C56">
        <v>9.1</v>
      </c>
      <c r="D56">
        <v>7.4</v>
      </c>
      <c r="E56">
        <v>8.3000000000000007</v>
      </c>
      <c r="F56" t="s">
        <v>2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  <c r="S56">
        <v>1</v>
      </c>
      <c r="T56">
        <v>13.2</v>
      </c>
      <c r="U56">
        <v>4</v>
      </c>
      <c r="V56">
        <v>164</v>
      </c>
      <c r="W56">
        <v>97</v>
      </c>
      <c r="X56">
        <v>66</v>
      </c>
      <c r="Y56">
        <v>34</v>
      </c>
      <c r="Z56">
        <v>2325</v>
      </c>
      <c r="AA56">
        <v>0</v>
      </c>
    </row>
    <row r="57" spans="1:27" x14ac:dyDescent="0.35">
      <c r="A57" t="s">
        <v>73</v>
      </c>
      <c r="B57" t="s">
        <v>74</v>
      </c>
      <c r="C57">
        <v>12.3</v>
      </c>
      <c r="D57">
        <v>10.9</v>
      </c>
      <c r="E57">
        <v>11.6</v>
      </c>
      <c r="F57" t="s">
        <v>2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  <c r="S57">
        <v>1</v>
      </c>
      <c r="T57">
        <v>14.5</v>
      </c>
      <c r="U57">
        <v>5</v>
      </c>
      <c r="V57">
        <v>172</v>
      </c>
      <c r="W57">
        <v>98</v>
      </c>
      <c r="X57">
        <v>66</v>
      </c>
      <c r="Y57">
        <v>36</v>
      </c>
      <c r="Z57">
        <v>2440</v>
      </c>
      <c r="AA57">
        <v>0</v>
      </c>
    </row>
    <row r="58" spans="1:27" x14ac:dyDescent="0.35">
      <c r="A58" t="s">
        <v>83</v>
      </c>
      <c r="B58" t="s">
        <v>84</v>
      </c>
      <c r="C58">
        <v>12.9</v>
      </c>
      <c r="D58">
        <v>7.7</v>
      </c>
      <c r="E58">
        <v>10.3</v>
      </c>
      <c r="F58" t="s">
        <v>2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  <c r="S58">
        <v>1</v>
      </c>
      <c r="T58">
        <v>13.2</v>
      </c>
      <c r="U58">
        <v>5</v>
      </c>
      <c r="V58">
        <v>172</v>
      </c>
      <c r="W58">
        <v>98</v>
      </c>
      <c r="X58">
        <v>67</v>
      </c>
      <c r="Y58">
        <v>36</v>
      </c>
      <c r="Z58">
        <v>2295</v>
      </c>
      <c r="AA58">
        <v>0</v>
      </c>
    </row>
    <row r="59" spans="1:27" x14ac:dyDescent="0.35">
      <c r="A59" t="s">
        <v>86</v>
      </c>
      <c r="B59" t="s">
        <v>87</v>
      </c>
      <c r="C59">
        <v>14.9</v>
      </c>
      <c r="D59">
        <v>8.6999999999999993</v>
      </c>
      <c r="E59">
        <v>11.8</v>
      </c>
      <c r="F59" t="s">
        <v>2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  <c r="S59">
        <v>1</v>
      </c>
      <c r="T59">
        <v>13.2</v>
      </c>
      <c r="U59">
        <v>5</v>
      </c>
      <c r="V59">
        <v>170</v>
      </c>
      <c r="W59">
        <v>96</v>
      </c>
      <c r="X59">
        <v>66</v>
      </c>
      <c r="Y59">
        <v>33</v>
      </c>
      <c r="Z59">
        <v>2545</v>
      </c>
      <c r="AA59">
        <v>0</v>
      </c>
    </row>
    <row r="60" spans="1:27" x14ac:dyDescent="0.35">
      <c r="A60" t="s">
        <v>107</v>
      </c>
      <c r="B60" t="s">
        <v>108</v>
      </c>
      <c r="C60">
        <v>9.5</v>
      </c>
      <c r="D60">
        <v>7.3</v>
      </c>
      <c r="E60">
        <v>8.4</v>
      </c>
      <c r="F60" t="s">
        <v>2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  <c r="S60">
        <v>1</v>
      </c>
      <c r="T60">
        <v>9.1999999999999993</v>
      </c>
      <c r="U60">
        <v>4</v>
      </c>
      <c r="V60">
        <v>146</v>
      </c>
      <c r="W60">
        <v>90</v>
      </c>
      <c r="X60">
        <v>60</v>
      </c>
      <c r="Y60">
        <v>32</v>
      </c>
      <c r="Z60">
        <v>2045</v>
      </c>
      <c r="AA60">
        <v>0</v>
      </c>
    </row>
    <row r="61" spans="1:27" x14ac:dyDescent="0.35">
      <c r="A61" t="s">
        <v>107</v>
      </c>
      <c r="B61" t="s">
        <v>109</v>
      </c>
      <c r="C61">
        <v>11.3</v>
      </c>
      <c r="D61">
        <v>10.5</v>
      </c>
      <c r="E61">
        <v>10.9</v>
      </c>
      <c r="F61" t="s">
        <v>2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  <c r="S61">
        <v>1</v>
      </c>
      <c r="T61">
        <v>15.9</v>
      </c>
      <c r="U61">
        <v>5</v>
      </c>
      <c r="V61">
        <v>175</v>
      </c>
      <c r="W61">
        <v>97</v>
      </c>
      <c r="X61">
        <v>65</v>
      </c>
      <c r="Y61">
        <v>35</v>
      </c>
      <c r="Z61">
        <v>2490</v>
      </c>
      <c r="AA61">
        <v>0</v>
      </c>
    </row>
    <row r="62" spans="1:27" x14ac:dyDescent="0.35">
      <c r="A62" t="s">
        <v>111</v>
      </c>
      <c r="B62" t="s">
        <v>112</v>
      </c>
      <c r="C62">
        <v>10</v>
      </c>
      <c r="D62">
        <v>7.3</v>
      </c>
      <c r="E62">
        <v>8.6</v>
      </c>
      <c r="F62" t="s">
        <v>2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  <c r="S62">
        <v>1</v>
      </c>
      <c r="T62">
        <v>10.6</v>
      </c>
      <c r="U62">
        <v>4</v>
      </c>
      <c r="V62">
        <v>161</v>
      </c>
      <c r="W62">
        <v>93</v>
      </c>
      <c r="X62">
        <v>63</v>
      </c>
      <c r="Y62">
        <v>34</v>
      </c>
      <c r="Z62">
        <v>1965</v>
      </c>
      <c r="AA62">
        <v>0</v>
      </c>
    </row>
    <row r="63" spans="1:27" x14ac:dyDescent="0.35">
      <c r="A63" t="s">
        <v>113</v>
      </c>
      <c r="B63" t="s">
        <v>114</v>
      </c>
      <c r="C63">
        <v>11.8</v>
      </c>
      <c r="D63">
        <v>7.8</v>
      </c>
      <c r="E63">
        <v>9.8000000000000007</v>
      </c>
      <c r="F63" t="s">
        <v>2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  <c r="S63">
        <v>1</v>
      </c>
      <c r="T63">
        <v>11.9</v>
      </c>
      <c r="U63">
        <v>5</v>
      </c>
      <c r="V63">
        <v>162</v>
      </c>
      <c r="W63">
        <v>94</v>
      </c>
      <c r="X63">
        <v>65</v>
      </c>
      <c r="Y63">
        <v>36</v>
      </c>
      <c r="Z63">
        <v>2055</v>
      </c>
      <c r="AA63">
        <v>0</v>
      </c>
    </row>
    <row r="64" spans="1:27" x14ac:dyDescent="0.35">
      <c r="A64" t="s">
        <v>118</v>
      </c>
      <c r="B64" t="s">
        <v>119</v>
      </c>
      <c r="C64">
        <v>9.5</v>
      </c>
      <c r="D64">
        <v>8.6999999999999993</v>
      </c>
      <c r="E64">
        <v>9.1</v>
      </c>
      <c r="F64" t="s">
        <v>2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  <c r="S64">
        <v>1</v>
      </c>
      <c r="T64">
        <v>12.4</v>
      </c>
      <c r="U64">
        <v>4</v>
      </c>
      <c r="V64">
        <v>163</v>
      </c>
      <c r="W64">
        <v>93</v>
      </c>
      <c r="X64">
        <v>63</v>
      </c>
      <c r="Y64">
        <v>34</v>
      </c>
      <c r="Z64">
        <v>2240</v>
      </c>
      <c r="AA64">
        <v>0</v>
      </c>
    </row>
    <row r="65" spans="1:27" x14ac:dyDescent="0.35">
      <c r="A65" t="s">
        <v>34</v>
      </c>
      <c r="B65" t="s">
        <v>35</v>
      </c>
      <c r="C65">
        <v>10.6</v>
      </c>
      <c r="D65">
        <v>7.9</v>
      </c>
      <c r="E65">
        <v>9.1999999999999993</v>
      </c>
      <c r="F65" t="s">
        <v>2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  <c r="S65">
        <v>1</v>
      </c>
      <c r="T65">
        <v>13.2</v>
      </c>
      <c r="U65">
        <v>5</v>
      </c>
      <c r="V65">
        <v>174</v>
      </c>
      <c r="W65">
        <v>98</v>
      </c>
      <c r="X65">
        <v>66</v>
      </c>
      <c r="Y65">
        <v>32</v>
      </c>
      <c r="Z65">
        <v>2270</v>
      </c>
      <c r="AA65">
        <v>1</v>
      </c>
    </row>
    <row r="66" spans="1:27" x14ac:dyDescent="0.35">
      <c r="A66" t="s">
        <v>34</v>
      </c>
      <c r="B66" t="s">
        <v>36</v>
      </c>
      <c r="C66">
        <v>14.2</v>
      </c>
      <c r="D66">
        <v>8.4</v>
      </c>
      <c r="E66">
        <v>11.3</v>
      </c>
      <c r="F66" t="s">
        <v>2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  <c r="S66">
        <v>1</v>
      </c>
      <c r="T66">
        <v>14</v>
      </c>
      <c r="U66">
        <v>5</v>
      </c>
      <c r="V66">
        <v>172</v>
      </c>
      <c r="W66">
        <v>97</v>
      </c>
      <c r="X66">
        <v>67</v>
      </c>
      <c r="Y66">
        <v>38</v>
      </c>
      <c r="Z66">
        <v>2670</v>
      </c>
      <c r="AA66">
        <v>1</v>
      </c>
    </row>
    <row r="67" spans="1:27" x14ac:dyDescent="0.35">
      <c r="A67" t="s">
        <v>41</v>
      </c>
      <c r="B67" t="s">
        <v>42</v>
      </c>
      <c r="C67">
        <v>16.5</v>
      </c>
      <c r="D67">
        <v>7.9</v>
      </c>
      <c r="E67">
        <v>12.2</v>
      </c>
      <c r="F67" t="s">
        <v>2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  <c r="S67">
        <v>1</v>
      </c>
      <c r="T67">
        <v>13.2</v>
      </c>
      <c r="U67">
        <v>5</v>
      </c>
      <c r="V67">
        <v>174</v>
      </c>
      <c r="W67">
        <v>98</v>
      </c>
      <c r="X67">
        <v>66</v>
      </c>
      <c r="Y67">
        <v>36</v>
      </c>
      <c r="Z67">
        <v>2295</v>
      </c>
      <c r="AA67">
        <v>1</v>
      </c>
    </row>
    <row r="68" spans="1:27" x14ac:dyDescent="0.35">
      <c r="A68" t="s">
        <v>44</v>
      </c>
      <c r="B68" t="s">
        <v>45</v>
      </c>
      <c r="C68">
        <v>7.9</v>
      </c>
      <c r="D68">
        <v>6.9</v>
      </c>
      <c r="E68">
        <v>7.4</v>
      </c>
      <c r="F68" t="s">
        <v>2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  <c r="S68">
        <v>1</v>
      </c>
      <c r="T68">
        <v>10</v>
      </c>
      <c r="U68">
        <v>4</v>
      </c>
      <c r="V68">
        <v>141</v>
      </c>
      <c r="W68">
        <v>90</v>
      </c>
      <c r="X68">
        <v>63</v>
      </c>
      <c r="Y68">
        <v>33</v>
      </c>
      <c r="Z68">
        <v>1845</v>
      </c>
      <c r="AA68">
        <v>1</v>
      </c>
    </row>
    <row r="69" spans="1:27" x14ac:dyDescent="0.35">
      <c r="A69" t="s">
        <v>44</v>
      </c>
      <c r="B69" t="s">
        <v>46</v>
      </c>
      <c r="C69">
        <v>11.9</v>
      </c>
      <c r="D69">
        <v>8.4</v>
      </c>
      <c r="E69">
        <v>10.1</v>
      </c>
      <c r="F69" t="s">
        <v>2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  <c r="S69">
        <v>1</v>
      </c>
      <c r="T69">
        <v>13.2</v>
      </c>
      <c r="U69">
        <v>5</v>
      </c>
      <c r="V69">
        <v>171</v>
      </c>
      <c r="W69">
        <v>98</v>
      </c>
      <c r="X69">
        <v>67</v>
      </c>
      <c r="Y69">
        <v>36</v>
      </c>
      <c r="Z69">
        <v>2530</v>
      </c>
      <c r="AA69">
        <v>1</v>
      </c>
    </row>
    <row r="70" spans="1:27" x14ac:dyDescent="0.35">
      <c r="A70" t="s">
        <v>98</v>
      </c>
      <c r="B70" t="s">
        <v>99</v>
      </c>
      <c r="C70">
        <v>9.9</v>
      </c>
      <c r="D70">
        <v>8.1999999999999993</v>
      </c>
      <c r="E70">
        <v>9</v>
      </c>
      <c r="F70" t="s">
        <v>2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  <c r="S70">
        <v>1</v>
      </c>
      <c r="T70">
        <v>13.2</v>
      </c>
      <c r="U70">
        <v>4</v>
      </c>
      <c r="V70">
        <v>177</v>
      </c>
      <c r="W70">
        <v>99</v>
      </c>
      <c r="X70">
        <v>66</v>
      </c>
      <c r="Y70">
        <v>35</v>
      </c>
      <c r="Z70">
        <v>2350</v>
      </c>
      <c r="AA70">
        <v>1</v>
      </c>
    </row>
    <row r="71" spans="1:27" x14ac:dyDescent="0.35">
      <c r="A71" t="s">
        <v>105</v>
      </c>
      <c r="B71" t="s">
        <v>106</v>
      </c>
      <c r="C71">
        <v>12.9</v>
      </c>
      <c r="D71">
        <v>9.1999999999999993</v>
      </c>
      <c r="E71">
        <v>11.1</v>
      </c>
      <c r="F71" t="s">
        <v>2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  <c r="S71">
        <v>1</v>
      </c>
      <c r="T71">
        <v>12.8</v>
      </c>
      <c r="U71">
        <v>5</v>
      </c>
      <c r="V71">
        <v>176</v>
      </c>
      <c r="W71">
        <v>102</v>
      </c>
      <c r="X71">
        <v>68</v>
      </c>
      <c r="Y71">
        <v>40</v>
      </c>
      <c r="Z71">
        <v>2495</v>
      </c>
      <c r="AA71">
        <v>1</v>
      </c>
    </row>
    <row r="72" spans="1:27" x14ac:dyDescent="0.35">
      <c r="A72" t="s">
        <v>53</v>
      </c>
      <c r="B72" t="s">
        <v>55</v>
      </c>
      <c r="C72">
        <v>13.5</v>
      </c>
      <c r="D72">
        <v>11.5</v>
      </c>
      <c r="E72">
        <v>12.5</v>
      </c>
      <c r="F72" t="s">
        <v>22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  <c r="S72">
        <v>1</v>
      </c>
      <c r="T72">
        <v>12.4</v>
      </c>
      <c r="U72">
        <v>4</v>
      </c>
      <c r="V72">
        <v>164</v>
      </c>
      <c r="W72">
        <v>97</v>
      </c>
      <c r="X72">
        <v>67</v>
      </c>
      <c r="Y72">
        <v>37</v>
      </c>
      <c r="Z72">
        <v>2475</v>
      </c>
      <c r="AA72">
        <v>0</v>
      </c>
    </row>
    <row r="73" spans="1:27" x14ac:dyDescent="0.35">
      <c r="A73" t="s">
        <v>56</v>
      </c>
      <c r="B73" t="s">
        <v>57</v>
      </c>
      <c r="C73">
        <v>22.7</v>
      </c>
      <c r="D73">
        <v>17</v>
      </c>
      <c r="E73">
        <v>19.8</v>
      </c>
      <c r="F73" t="s">
        <v>22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  <c r="S73">
        <v>1</v>
      </c>
      <c r="T73">
        <v>15.9</v>
      </c>
      <c r="U73">
        <v>4</v>
      </c>
      <c r="V73">
        <v>175</v>
      </c>
      <c r="W73">
        <v>100</v>
      </c>
      <c r="X73">
        <v>70</v>
      </c>
      <c r="Y73">
        <v>39</v>
      </c>
      <c r="Z73">
        <v>2865</v>
      </c>
      <c r="AA73">
        <v>0</v>
      </c>
    </row>
    <row r="74" spans="1:27" x14ac:dyDescent="0.35">
      <c r="A74" t="s">
        <v>60</v>
      </c>
      <c r="B74" t="s">
        <v>63</v>
      </c>
      <c r="C74">
        <v>11</v>
      </c>
      <c r="D74">
        <v>9.1</v>
      </c>
      <c r="E74">
        <v>10</v>
      </c>
      <c r="F74" t="s">
        <v>22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  <c r="S74">
        <v>1</v>
      </c>
      <c r="T74">
        <v>11.9</v>
      </c>
      <c r="U74">
        <v>4</v>
      </c>
      <c r="V74">
        <v>166</v>
      </c>
      <c r="W74">
        <v>94</v>
      </c>
      <c r="X74">
        <v>64</v>
      </c>
      <c r="Y74">
        <v>34</v>
      </c>
      <c r="Z74">
        <v>2285</v>
      </c>
      <c r="AA74">
        <v>0</v>
      </c>
    </row>
    <row r="75" spans="1:27" x14ac:dyDescent="0.35">
      <c r="A75" t="s">
        <v>73</v>
      </c>
      <c r="B75" t="s">
        <v>76</v>
      </c>
      <c r="C75">
        <v>32.5</v>
      </c>
      <c r="D75">
        <v>32.5</v>
      </c>
      <c r="E75">
        <v>32.5</v>
      </c>
      <c r="F75" t="s">
        <v>22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  <c r="S75">
        <v>1</v>
      </c>
      <c r="T75">
        <v>20</v>
      </c>
      <c r="U75">
        <v>2</v>
      </c>
      <c r="V75">
        <v>169</v>
      </c>
      <c r="W75">
        <v>96</v>
      </c>
      <c r="X75">
        <v>69</v>
      </c>
      <c r="Y75">
        <v>37</v>
      </c>
      <c r="Z75">
        <v>2895</v>
      </c>
      <c r="AA75">
        <v>0</v>
      </c>
    </row>
    <row r="76" spans="1:27" x14ac:dyDescent="0.35">
      <c r="A76" t="s">
        <v>113</v>
      </c>
      <c r="B76" t="s">
        <v>115</v>
      </c>
      <c r="C76">
        <v>22.6</v>
      </c>
      <c r="D76">
        <v>14.2</v>
      </c>
      <c r="E76">
        <v>18.399999999999999</v>
      </c>
      <c r="F76" t="s">
        <v>22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  <c r="S76">
        <v>1</v>
      </c>
      <c r="T76">
        <v>15.9</v>
      </c>
      <c r="U76">
        <v>4</v>
      </c>
      <c r="V76">
        <v>174</v>
      </c>
      <c r="W76">
        <v>99</v>
      </c>
      <c r="X76">
        <v>69</v>
      </c>
      <c r="Y76">
        <v>39</v>
      </c>
      <c r="Z76">
        <v>2950</v>
      </c>
      <c r="AA76">
        <v>0</v>
      </c>
    </row>
    <row r="77" spans="1:27" x14ac:dyDescent="0.35">
      <c r="A77" t="s">
        <v>118</v>
      </c>
      <c r="B77" t="s">
        <v>122</v>
      </c>
      <c r="C77">
        <v>23.7</v>
      </c>
      <c r="D77">
        <v>22.9</v>
      </c>
      <c r="E77">
        <v>23.3</v>
      </c>
      <c r="F77" t="s">
        <v>22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  <c r="S77">
        <v>1</v>
      </c>
      <c r="T77">
        <v>18.5</v>
      </c>
      <c r="U77">
        <v>4</v>
      </c>
      <c r="V77">
        <v>159</v>
      </c>
      <c r="W77">
        <v>97</v>
      </c>
      <c r="X77">
        <v>66</v>
      </c>
      <c r="Y77">
        <v>36</v>
      </c>
      <c r="Z77">
        <v>2810</v>
      </c>
      <c r="AA77">
        <v>0</v>
      </c>
    </row>
    <row r="78" spans="1:27" x14ac:dyDescent="0.35">
      <c r="A78" t="s">
        <v>18</v>
      </c>
      <c r="B78" t="s">
        <v>21</v>
      </c>
      <c r="C78">
        <v>16.8</v>
      </c>
      <c r="D78">
        <v>13.4</v>
      </c>
      <c r="E78">
        <v>15.1</v>
      </c>
      <c r="F78" t="s">
        <v>22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  <c r="S78">
        <v>1</v>
      </c>
      <c r="T78">
        <v>15.5</v>
      </c>
      <c r="U78">
        <v>4</v>
      </c>
      <c r="V78">
        <v>193</v>
      </c>
      <c r="W78">
        <v>101</v>
      </c>
      <c r="X78">
        <v>74</v>
      </c>
      <c r="Y78">
        <v>43</v>
      </c>
      <c r="Z78">
        <v>3240</v>
      </c>
      <c r="AA78">
        <v>1</v>
      </c>
    </row>
    <row r="79" spans="1:27" x14ac:dyDescent="0.35">
      <c r="A79" t="s">
        <v>18</v>
      </c>
      <c r="B79" t="s">
        <v>28</v>
      </c>
      <c r="C79">
        <v>41.5</v>
      </c>
      <c r="D79">
        <v>34.6</v>
      </c>
      <c r="E79">
        <v>38</v>
      </c>
      <c r="F79" t="s">
        <v>22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  <c r="S79">
        <v>1</v>
      </c>
      <c r="T79">
        <v>20</v>
      </c>
      <c r="U79">
        <v>2</v>
      </c>
      <c r="V79">
        <v>179</v>
      </c>
      <c r="W79">
        <v>96</v>
      </c>
      <c r="X79">
        <v>74</v>
      </c>
      <c r="Y79">
        <v>43</v>
      </c>
      <c r="Z79">
        <v>3380</v>
      </c>
      <c r="AA79">
        <v>1</v>
      </c>
    </row>
    <row r="80" spans="1:27" x14ac:dyDescent="0.35">
      <c r="A80" t="s">
        <v>34</v>
      </c>
      <c r="B80" t="s">
        <v>40</v>
      </c>
      <c r="C80">
        <v>33.1</v>
      </c>
      <c r="D80">
        <v>18.5</v>
      </c>
      <c r="E80">
        <v>25.8</v>
      </c>
      <c r="F80" t="s">
        <v>22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  <c r="S80">
        <v>1</v>
      </c>
      <c r="T80">
        <v>19.8</v>
      </c>
      <c r="U80">
        <v>4</v>
      </c>
      <c r="V80">
        <v>180</v>
      </c>
      <c r="W80">
        <v>97</v>
      </c>
      <c r="X80">
        <v>72</v>
      </c>
      <c r="Y80">
        <v>40</v>
      </c>
      <c r="Z80">
        <v>3805</v>
      </c>
      <c r="AA80">
        <v>1</v>
      </c>
    </row>
    <row r="81" spans="1:27" x14ac:dyDescent="0.35">
      <c r="A81" t="s">
        <v>44</v>
      </c>
      <c r="B81" t="s">
        <v>48</v>
      </c>
      <c r="C81">
        <v>21</v>
      </c>
      <c r="D81">
        <v>10.8</v>
      </c>
      <c r="E81">
        <v>15.9</v>
      </c>
      <c r="F81" t="s">
        <v>22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  <c r="S81">
        <v>1</v>
      </c>
      <c r="T81">
        <v>15.4</v>
      </c>
      <c r="U81">
        <v>4</v>
      </c>
      <c r="V81">
        <v>180</v>
      </c>
      <c r="W81">
        <v>101</v>
      </c>
      <c r="X81">
        <v>68</v>
      </c>
      <c r="Y81">
        <v>40</v>
      </c>
      <c r="Z81">
        <v>2850</v>
      </c>
      <c r="AA81">
        <v>1</v>
      </c>
    </row>
    <row r="82" spans="1:27" x14ac:dyDescent="0.35">
      <c r="A82" t="s">
        <v>44</v>
      </c>
      <c r="B82" t="s">
        <v>49</v>
      </c>
      <c r="C82">
        <v>15.2</v>
      </c>
      <c r="D82">
        <v>12.8</v>
      </c>
      <c r="E82">
        <v>14</v>
      </c>
      <c r="F82" t="s">
        <v>22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  <c r="S82">
        <v>1</v>
      </c>
      <c r="T82">
        <v>15.5</v>
      </c>
      <c r="U82">
        <v>4</v>
      </c>
      <c r="V82">
        <v>179</v>
      </c>
      <c r="W82">
        <v>103</v>
      </c>
      <c r="X82">
        <v>70</v>
      </c>
      <c r="Y82">
        <v>38</v>
      </c>
      <c r="Z82">
        <v>2710</v>
      </c>
      <c r="AA82">
        <v>1</v>
      </c>
    </row>
    <row r="83" spans="1:27" x14ac:dyDescent="0.35">
      <c r="A83" t="s">
        <v>80</v>
      </c>
      <c r="B83" t="s">
        <v>81</v>
      </c>
      <c r="C83">
        <v>15</v>
      </c>
      <c r="D83">
        <v>13.3</v>
      </c>
      <c r="E83">
        <v>14.1</v>
      </c>
      <c r="F83" t="s">
        <v>22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  <c r="S83">
        <v>1</v>
      </c>
      <c r="T83">
        <v>11.1</v>
      </c>
      <c r="U83">
        <v>4</v>
      </c>
      <c r="V83">
        <v>166</v>
      </c>
      <c r="W83">
        <v>95</v>
      </c>
      <c r="X83">
        <v>65</v>
      </c>
      <c r="Y83">
        <v>36</v>
      </c>
      <c r="Z83">
        <v>2450</v>
      </c>
      <c r="AA83">
        <v>1</v>
      </c>
    </row>
    <row r="84" spans="1:27" x14ac:dyDescent="0.35">
      <c r="A84" t="s">
        <v>96</v>
      </c>
      <c r="B84" t="s">
        <v>97</v>
      </c>
      <c r="C84">
        <v>17.399999999999999</v>
      </c>
      <c r="D84">
        <v>11.4</v>
      </c>
      <c r="E84">
        <v>14.4</v>
      </c>
      <c r="F84" t="s">
        <v>22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  <c r="S84">
        <v>1</v>
      </c>
      <c r="T84">
        <v>15.9</v>
      </c>
      <c r="U84">
        <v>4</v>
      </c>
      <c r="V84">
        <v>173</v>
      </c>
      <c r="W84">
        <v>97</v>
      </c>
      <c r="X84">
        <v>67</v>
      </c>
      <c r="Y84">
        <v>39</v>
      </c>
      <c r="Z84">
        <v>2640</v>
      </c>
      <c r="AA84">
        <v>1</v>
      </c>
    </row>
    <row r="85" spans="1:27" x14ac:dyDescent="0.35">
      <c r="A85" t="s">
        <v>98</v>
      </c>
      <c r="B85" t="s">
        <v>101</v>
      </c>
      <c r="C85">
        <v>21.4</v>
      </c>
      <c r="D85">
        <v>14</v>
      </c>
      <c r="E85">
        <v>17.7</v>
      </c>
      <c r="F85" t="s">
        <v>22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  <c r="S85">
        <v>1</v>
      </c>
      <c r="T85">
        <v>15.5</v>
      </c>
      <c r="U85">
        <v>4</v>
      </c>
      <c r="V85">
        <v>196</v>
      </c>
      <c r="W85">
        <v>101</v>
      </c>
      <c r="X85">
        <v>75</v>
      </c>
      <c r="Y85">
        <v>43</v>
      </c>
      <c r="Z85">
        <v>3240</v>
      </c>
      <c r="AA85">
        <v>1</v>
      </c>
    </row>
    <row r="86" spans="1:27" x14ac:dyDescent="0.35">
      <c r="A86" t="s">
        <v>73</v>
      </c>
      <c r="B86" t="s">
        <v>75</v>
      </c>
      <c r="C86">
        <v>21.7</v>
      </c>
      <c r="D86">
        <v>16.600000000000001</v>
      </c>
      <c r="E86">
        <v>19.100000000000001</v>
      </c>
      <c r="F86" t="s">
        <v>25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  <c r="S86">
        <v>0</v>
      </c>
      <c r="T86">
        <v>19.600000000000001</v>
      </c>
      <c r="U86">
        <v>7</v>
      </c>
      <c r="V86">
        <v>190</v>
      </c>
      <c r="W86">
        <v>110</v>
      </c>
      <c r="X86">
        <v>72</v>
      </c>
      <c r="Y86">
        <v>39</v>
      </c>
      <c r="Z86">
        <v>3735</v>
      </c>
      <c r="AA86">
        <v>0</v>
      </c>
    </row>
    <row r="87" spans="1:27" x14ac:dyDescent="0.35">
      <c r="A87" t="s">
        <v>86</v>
      </c>
      <c r="B87" t="s">
        <v>89</v>
      </c>
      <c r="C87">
        <v>21.5</v>
      </c>
      <c r="D87">
        <v>16.7</v>
      </c>
      <c r="E87">
        <v>19.100000000000001</v>
      </c>
      <c r="F87" t="s">
        <v>25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  <c r="S87">
        <v>0</v>
      </c>
      <c r="T87">
        <v>20</v>
      </c>
      <c r="U87">
        <v>7</v>
      </c>
      <c r="V87">
        <v>190</v>
      </c>
      <c r="W87">
        <v>112</v>
      </c>
      <c r="X87">
        <v>74</v>
      </c>
      <c r="Y87">
        <v>41</v>
      </c>
      <c r="Z87">
        <v>4100</v>
      </c>
      <c r="AA87">
        <v>0</v>
      </c>
    </row>
    <row r="88" spans="1:27" x14ac:dyDescent="0.35">
      <c r="A88" t="s">
        <v>113</v>
      </c>
      <c r="B88" t="s">
        <v>117</v>
      </c>
      <c r="C88">
        <v>26.6</v>
      </c>
      <c r="D88">
        <v>18.899999999999999</v>
      </c>
      <c r="E88">
        <v>22.7</v>
      </c>
      <c r="F88" t="s">
        <v>25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  <c r="S88">
        <v>1</v>
      </c>
      <c r="T88">
        <v>19.8</v>
      </c>
      <c r="U88">
        <v>7</v>
      </c>
      <c r="V88">
        <v>187</v>
      </c>
      <c r="W88">
        <v>113</v>
      </c>
      <c r="X88">
        <v>71</v>
      </c>
      <c r="Y88">
        <v>41</v>
      </c>
      <c r="Z88">
        <v>3785</v>
      </c>
      <c r="AA88">
        <v>0</v>
      </c>
    </row>
    <row r="89" spans="1:27" x14ac:dyDescent="0.35">
      <c r="A89" t="s">
        <v>118</v>
      </c>
      <c r="B89" t="s">
        <v>120</v>
      </c>
      <c r="C89">
        <v>22.7</v>
      </c>
      <c r="D89">
        <v>16.600000000000001</v>
      </c>
      <c r="E89">
        <v>19.7</v>
      </c>
      <c r="F89" t="s">
        <v>25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  <c r="S89">
        <v>1</v>
      </c>
      <c r="T89">
        <v>21.1</v>
      </c>
      <c r="U89">
        <v>7</v>
      </c>
      <c r="V89">
        <v>187</v>
      </c>
      <c r="W89">
        <v>115</v>
      </c>
      <c r="X89">
        <v>72</v>
      </c>
      <c r="Y89">
        <v>38</v>
      </c>
      <c r="Z89">
        <v>3960</v>
      </c>
      <c r="AA89">
        <v>0</v>
      </c>
    </row>
    <row r="90" spans="1:27" x14ac:dyDescent="0.35">
      <c r="A90" t="s">
        <v>18</v>
      </c>
      <c r="B90" t="s">
        <v>24</v>
      </c>
      <c r="C90">
        <v>18</v>
      </c>
      <c r="D90">
        <v>14.7</v>
      </c>
      <c r="E90">
        <v>16.3</v>
      </c>
      <c r="F90" t="s">
        <v>25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  <c r="S90">
        <v>0</v>
      </c>
      <c r="T90">
        <v>20</v>
      </c>
      <c r="U90">
        <v>7</v>
      </c>
      <c r="V90">
        <v>178</v>
      </c>
      <c r="W90">
        <v>110</v>
      </c>
      <c r="X90">
        <v>74</v>
      </c>
      <c r="Y90">
        <v>44</v>
      </c>
      <c r="Z90">
        <v>3715</v>
      </c>
      <c r="AA90">
        <v>1</v>
      </c>
    </row>
    <row r="91" spans="1:27" x14ac:dyDescent="0.35">
      <c r="A91" t="s">
        <v>18</v>
      </c>
      <c r="B91" t="s">
        <v>26</v>
      </c>
      <c r="C91">
        <v>18.600000000000001</v>
      </c>
      <c r="D91">
        <v>14.7</v>
      </c>
      <c r="E91">
        <v>16.600000000000001</v>
      </c>
      <c r="F91" t="s">
        <v>25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  <c r="S91">
        <v>0</v>
      </c>
      <c r="T91">
        <v>27</v>
      </c>
      <c r="U91">
        <v>8</v>
      </c>
      <c r="V91">
        <v>194</v>
      </c>
      <c r="W91">
        <v>111</v>
      </c>
      <c r="X91">
        <v>78</v>
      </c>
      <c r="Y91">
        <v>42</v>
      </c>
      <c r="Z91">
        <v>4025</v>
      </c>
      <c r="AA91">
        <v>1</v>
      </c>
    </row>
    <row r="92" spans="1:27" x14ac:dyDescent="0.35">
      <c r="A92" t="s">
        <v>34</v>
      </c>
      <c r="B92" t="s">
        <v>38</v>
      </c>
      <c r="C92">
        <v>24.4</v>
      </c>
      <c r="D92">
        <v>13.6</v>
      </c>
      <c r="E92">
        <v>19</v>
      </c>
      <c r="F92" t="s">
        <v>25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  <c r="S92">
        <v>0</v>
      </c>
      <c r="T92">
        <v>20</v>
      </c>
      <c r="U92">
        <v>7</v>
      </c>
      <c r="V92">
        <v>175</v>
      </c>
      <c r="W92">
        <v>112</v>
      </c>
      <c r="X92">
        <v>72</v>
      </c>
      <c r="Y92">
        <v>42</v>
      </c>
      <c r="Z92">
        <v>3705</v>
      </c>
      <c r="AA92">
        <v>1</v>
      </c>
    </row>
    <row r="93" spans="1:27" x14ac:dyDescent="0.35">
      <c r="A93" t="s">
        <v>44</v>
      </c>
      <c r="B93" t="s">
        <v>50</v>
      </c>
      <c r="C93">
        <v>25.3</v>
      </c>
      <c r="D93">
        <v>14.5</v>
      </c>
      <c r="E93">
        <v>19.899999999999999</v>
      </c>
      <c r="F93" t="s">
        <v>25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  <c r="S93">
        <v>1</v>
      </c>
      <c r="T93">
        <v>21</v>
      </c>
      <c r="U93">
        <v>7</v>
      </c>
      <c r="V93">
        <v>176</v>
      </c>
      <c r="W93">
        <v>119</v>
      </c>
      <c r="X93">
        <v>72</v>
      </c>
      <c r="Y93">
        <v>45</v>
      </c>
      <c r="Z93">
        <v>3735</v>
      </c>
      <c r="AA93">
        <v>1</v>
      </c>
    </row>
    <row r="94" spans="1:27" x14ac:dyDescent="0.35">
      <c r="A94" t="s">
        <v>91</v>
      </c>
      <c r="B94" t="s">
        <v>94</v>
      </c>
      <c r="C94">
        <v>19.5</v>
      </c>
      <c r="D94">
        <v>19.5</v>
      </c>
      <c r="E94">
        <v>19.5</v>
      </c>
      <c r="F94" t="s">
        <v>25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  <c r="S94">
        <v>0</v>
      </c>
      <c r="T94">
        <v>20</v>
      </c>
      <c r="U94">
        <v>7</v>
      </c>
      <c r="V94">
        <v>194</v>
      </c>
      <c r="W94">
        <v>110</v>
      </c>
      <c r="X94">
        <v>74</v>
      </c>
      <c r="Y94">
        <v>44</v>
      </c>
      <c r="Z94">
        <v>3715</v>
      </c>
      <c r="AA9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B8BC-F0B1-47DB-B2D4-176482489224}">
  <dimension ref="A1:A10"/>
  <sheetViews>
    <sheetView tabSelected="1" workbookViewId="0">
      <selection activeCell="A11" sqref="A11"/>
    </sheetView>
  </sheetViews>
  <sheetFormatPr defaultRowHeight="12.75" x14ac:dyDescent="0.35"/>
  <sheetData>
    <row r="1" spans="1:1" ht="13.15" x14ac:dyDescent="0.4">
      <c r="A1" s="1" t="s">
        <v>149</v>
      </c>
    </row>
    <row r="3" spans="1:1" ht="13.15" x14ac:dyDescent="0.4">
      <c r="A3" s="2" t="s">
        <v>156</v>
      </c>
    </row>
    <row r="5" spans="1:1" x14ac:dyDescent="0.35">
      <c r="A5" s="2" t="s">
        <v>150</v>
      </c>
    </row>
    <row r="6" spans="1:1" x14ac:dyDescent="0.35">
      <c r="A6" s="2" t="s">
        <v>151</v>
      </c>
    </row>
    <row r="7" spans="1:1" x14ac:dyDescent="0.35">
      <c r="A7" s="2" t="s">
        <v>153</v>
      </c>
    </row>
    <row r="8" spans="1:1" x14ac:dyDescent="0.35">
      <c r="A8" s="2" t="s">
        <v>154</v>
      </c>
    </row>
    <row r="9" spans="1:1" x14ac:dyDescent="0.35">
      <c r="A9" s="2" t="s">
        <v>155</v>
      </c>
    </row>
    <row r="10" spans="1:1" x14ac:dyDescent="0.35">
      <c r="A10" s="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Assignment4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L. Burkey</dc:creator>
  <cp:lastModifiedBy>Son Nguyen</cp:lastModifiedBy>
  <cp:lastPrinted>2008-01-07T15:37:39Z</cp:lastPrinted>
  <dcterms:created xsi:type="dcterms:W3CDTF">1999-06-25T16:54:06Z</dcterms:created>
  <dcterms:modified xsi:type="dcterms:W3CDTF">2025-01-06T14:30:02Z</dcterms:modified>
</cp:coreProperties>
</file>