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201\"/>
    </mc:Choice>
  </mc:AlternateContent>
  <xr:revisionPtr revIDLastSave="0" documentId="13_ncr:1_{E1FFE5EC-5160-4726-8E15-9342F0D87AE4}" xr6:coauthVersionLast="47" xr6:coauthVersionMax="47" xr10:uidLastSave="{00000000-0000-0000-0000-000000000000}"/>
  <bookViews>
    <workbookView xWindow="-120" yWindow="-120" windowWidth="29040" windowHeight="16440" activeTab="1" xr2:uid="{BEEDA102-FCCE-4864-B13A-C2566B410B7C}"/>
  </bookViews>
  <sheets>
    <sheet name="Assignment 11" sheetId="9" r:id="rId1"/>
    <sheet name="R Squared" sheetId="10" r:id="rId2"/>
    <sheet name="Regressio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9" i="10" l="1"/>
  <c r="D103" i="10"/>
  <c r="C53" i="10" l="1"/>
  <c r="D53" i="10" s="1"/>
  <c r="E53" i="10" s="1"/>
  <c r="C52" i="10"/>
  <c r="D52" i="10" s="1"/>
  <c r="E52" i="10" s="1"/>
  <c r="C51" i="10"/>
  <c r="D51" i="10" s="1"/>
  <c r="E51" i="10" s="1"/>
  <c r="C50" i="10"/>
  <c r="D50" i="10" s="1"/>
  <c r="E50" i="10" s="1"/>
  <c r="C49" i="10"/>
  <c r="D49" i="10" s="1"/>
  <c r="E49" i="10" s="1"/>
  <c r="C48" i="10"/>
  <c r="D48" i="10" s="1"/>
  <c r="E48" i="10" s="1"/>
  <c r="C47" i="10"/>
  <c r="D47" i="10" s="1"/>
  <c r="E47" i="10" s="1"/>
  <c r="D34" i="10"/>
  <c r="E34" i="10" s="1"/>
  <c r="D39" i="10"/>
  <c r="E39" i="10" s="1"/>
  <c r="C34" i="10"/>
  <c r="C35" i="10"/>
  <c r="D35" i="10" s="1"/>
  <c r="E35" i="10" s="1"/>
  <c r="C36" i="10"/>
  <c r="D36" i="10" s="1"/>
  <c r="E36" i="10" s="1"/>
  <c r="C37" i="10"/>
  <c r="D37" i="10" s="1"/>
  <c r="E37" i="10" s="1"/>
  <c r="C38" i="10"/>
  <c r="D38" i="10" s="1"/>
  <c r="E38" i="10" s="1"/>
  <c r="C39" i="10"/>
  <c r="C40" i="10"/>
  <c r="D40" i="10" s="1"/>
  <c r="E40" i="10" s="1"/>
  <c r="F31" i="10"/>
  <c r="C121" i="7"/>
  <c r="D121" i="7" s="1"/>
  <c r="E121" i="7" s="1"/>
  <c r="C122" i="7"/>
  <c r="C123" i="7"/>
  <c r="D123" i="7" s="1"/>
  <c r="E123" i="7" s="1"/>
  <c r="C124" i="7"/>
  <c r="C125" i="7"/>
  <c r="C126" i="7"/>
  <c r="C127" i="7"/>
  <c r="D127" i="7"/>
  <c r="E127" i="7" s="1"/>
  <c r="D126" i="7"/>
  <c r="E126" i="7" s="1"/>
  <c r="D125" i="7"/>
  <c r="E125" i="7" s="1"/>
  <c r="D124" i="7"/>
  <c r="E124" i="7" s="1"/>
  <c r="D122" i="7"/>
  <c r="E122" i="7" s="1"/>
  <c r="C104" i="7"/>
  <c r="D104" i="7" s="1"/>
  <c r="E104" i="7" s="1"/>
  <c r="C105" i="7"/>
  <c r="C106" i="7"/>
  <c r="C107" i="7"/>
  <c r="C108" i="7"/>
  <c r="D108" i="7" s="1"/>
  <c r="E108" i="7" s="1"/>
  <c r="C109" i="7"/>
  <c r="C110" i="7"/>
  <c r="D110" i="7"/>
  <c r="E110" i="7" s="1"/>
  <c r="D109" i="7"/>
  <c r="E109" i="7" s="1"/>
  <c r="D107" i="7"/>
  <c r="E107" i="7" s="1"/>
  <c r="D106" i="7"/>
  <c r="E106" i="7" s="1"/>
  <c r="E105" i="7"/>
  <c r="D105" i="7"/>
  <c r="C97" i="7"/>
  <c r="C89" i="7"/>
  <c r="C90" i="7"/>
  <c r="C91" i="7"/>
  <c r="C92" i="7"/>
  <c r="C93" i="7"/>
  <c r="D93" i="7" s="1"/>
  <c r="E93" i="7" s="1"/>
  <c r="C94" i="7"/>
  <c r="C95" i="7"/>
  <c r="D95" i="7"/>
  <c r="E95" i="7" s="1"/>
  <c r="D94" i="7"/>
  <c r="E94" i="7" s="1"/>
  <c r="D92" i="7"/>
  <c r="E92" i="7" s="1"/>
  <c r="D91" i="7"/>
  <c r="E91" i="7" s="1"/>
  <c r="D90" i="7"/>
  <c r="E90" i="7" s="1"/>
  <c r="D89" i="7"/>
  <c r="E89" i="7" s="1"/>
  <c r="C78" i="7"/>
  <c r="E69" i="7"/>
  <c r="E70" i="7"/>
  <c r="E71" i="7"/>
  <c r="E72" i="7"/>
  <c r="E73" i="7"/>
  <c r="E74" i="7"/>
  <c r="E75" i="7"/>
  <c r="D73" i="7"/>
  <c r="D74" i="7"/>
  <c r="C72" i="7"/>
  <c r="D72" i="7" s="1"/>
  <c r="C69" i="7"/>
  <c r="D69" i="7" s="1"/>
  <c r="C70" i="7"/>
  <c r="D70" i="7" s="1"/>
  <c r="C71" i="7"/>
  <c r="D71" i="7" s="1"/>
  <c r="C73" i="7"/>
  <c r="C74" i="7"/>
  <c r="C75" i="7"/>
  <c r="D75" i="7" s="1"/>
  <c r="C15" i="7"/>
  <c r="D42" i="10" l="1"/>
  <c r="C56" i="10"/>
  <c r="B70" i="10" s="1"/>
  <c r="C107" i="10" s="1"/>
  <c r="C129" i="7"/>
  <c r="C112" i="7"/>
</calcChain>
</file>

<file path=xl/sharedStrings.xml><?xml version="1.0" encoding="utf-8"?>
<sst xmlns="http://schemas.openxmlformats.org/spreadsheetml/2006/main" count="154" uniqueCount="111">
  <si>
    <t>x</t>
  </si>
  <si>
    <t>y</t>
  </si>
  <si>
    <t xml:space="preserve">Example </t>
  </si>
  <si>
    <t>Correlation r =</t>
  </si>
  <si>
    <t xml:space="preserve">We observe that x and y are highly correlated. </t>
  </si>
  <si>
    <t xml:space="preserve">Question 1:  if you know x, can you predict y? </t>
  </si>
  <si>
    <t>Question 2:  How conffident we are with the orediction?/How accurate the prediction?/How good is the prediction?</t>
  </si>
  <si>
    <t xml:space="preserve">We will use "linear regression" to answer this two questions. </t>
  </si>
  <si>
    <r>
      <t xml:space="preserve">We will establish a </t>
    </r>
    <r>
      <rPr>
        <sz val="11"/>
        <color rgb="FFFF0000"/>
        <rFont val="Aptos Narrow"/>
        <family val="2"/>
        <scheme val="minor"/>
      </rPr>
      <t>linear</t>
    </r>
    <r>
      <rPr>
        <sz val="11"/>
        <color theme="1"/>
        <rFont val="Aptos Narrow"/>
        <family val="2"/>
        <scheme val="minor"/>
      </rPr>
      <t xml:space="preserve"> equation between x and y and use the equation to make the prediction. </t>
    </r>
  </si>
  <si>
    <r>
      <t xml:space="preserve">Why we use </t>
    </r>
    <r>
      <rPr>
        <sz val="11"/>
        <color rgb="FFFF0000"/>
        <rFont val="Aptos Narrow"/>
        <family val="2"/>
        <scheme val="minor"/>
      </rPr>
      <t>linear</t>
    </r>
    <r>
      <rPr>
        <sz val="11"/>
        <color theme="1"/>
        <rFont val="Aptos Narrow"/>
        <family val="2"/>
        <scheme val="minor"/>
      </rPr>
      <t xml:space="preserve"> equation?</t>
    </r>
  </si>
  <si>
    <t>Predict y if x = 20.</t>
  </si>
  <si>
    <t>The equation obtained is y = 2.8913x +0.3468</t>
  </si>
  <si>
    <t xml:space="preserve">We just need to plug in the value of x into the equation to calculate y: </t>
  </si>
  <si>
    <t>y = 2.8913*20 + 0.3468 = 58.1728</t>
  </si>
  <si>
    <t xml:space="preserve">Therefore the predicted y for x =20 is 58.1728. </t>
  </si>
  <si>
    <t xml:space="preserve">We first evaluate how good the linear model is. </t>
  </si>
  <si>
    <t>Is the linear model we obtained the best linear model we can have?</t>
  </si>
  <si>
    <t xml:space="preserve">We need a way to evaluate this linear model and also to compare between difference linear models. </t>
  </si>
  <si>
    <r>
      <t xml:space="preserve">We will use the </t>
    </r>
    <r>
      <rPr>
        <sz val="11"/>
        <color rgb="FFFF0000"/>
        <rFont val="Aptos Narrow"/>
        <family val="2"/>
        <scheme val="minor"/>
      </rPr>
      <t xml:space="preserve">Mean Squared Error (MSE) </t>
    </r>
    <r>
      <rPr>
        <sz val="11"/>
        <color theme="1"/>
        <rFont val="Aptos Narrow"/>
        <family val="2"/>
        <scheme val="minor"/>
      </rPr>
      <t xml:space="preserve">to evaluate predictive models. </t>
    </r>
  </si>
  <si>
    <t>predicted y</t>
  </si>
  <si>
    <t>Error of predictions</t>
  </si>
  <si>
    <t>Squared Errors (SE)</t>
  </si>
  <si>
    <t xml:space="preserve">The Mean Squared Error (MSE) is </t>
  </si>
  <si>
    <r>
      <t xml:space="preserve">First lets calculate the MSE of this linear model </t>
    </r>
    <r>
      <rPr>
        <sz val="11"/>
        <color rgb="FFFF0000"/>
        <rFont val="Aptos Narrow"/>
        <family val="2"/>
        <scheme val="minor"/>
      </rPr>
      <t>(y = 2.8913x+.3478)</t>
    </r>
  </si>
  <si>
    <r>
      <t xml:space="preserve">Therefore, the MSE of the linear model </t>
    </r>
    <r>
      <rPr>
        <sz val="11"/>
        <color rgb="FFFF0000"/>
        <rFont val="Aptos Narrow"/>
        <family val="2"/>
        <scheme val="minor"/>
      </rPr>
      <t>y = 2.8913x + .3478</t>
    </r>
    <r>
      <rPr>
        <sz val="11"/>
        <color theme="1"/>
        <rFont val="Aptos Narrow"/>
        <family val="2"/>
        <scheme val="minor"/>
      </rPr>
      <t xml:space="preserve"> is 0.605590066</t>
    </r>
  </si>
  <si>
    <t>Is this possible to find another linear model with better (smaller) MSE?</t>
  </si>
  <si>
    <r>
      <t xml:space="preserve">Let try a few linear models and compare their MSE with the MSE of the linear model </t>
    </r>
    <r>
      <rPr>
        <sz val="11"/>
        <color rgb="FFFF0000"/>
        <rFont val="Aptos Narrow"/>
        <family val="2"/>
        <scheme val="minor"/>
      </rPr>
      <t>y = 2.8913x + .3478</t>
    </r>
  </si>
  <si>
    <r>
      <t>Linear model 1:</t>
    </r>
    <r>
      <rPr>
        <b/>
        <sz val="11"/>
        <color theme="9"/>
        <rFont val="Aptos Narrow"/>
        <family val="2"/>
        <scheme val="minor"/>
      </rPr>
      <t xml:space="preserve"> y = 3x + 1</t>
    </r>
  </si>
  <si>
    <r>
      <t>Linear model 2:</t>
    </r>
    <r>
      <rPr>
        <b/>
        <sz val="11"/>
        <color theme="9"/>
        <rFont val="Aptos Narrow"/>
        <family val="2"/>
        <scheme val="minor"/>
      </rPr>
      <t xml:space="preserve"> y = 3x + .5</t>
    </r>
  </si>
  <si>
    <t>This means that Linear model 2 is not as good as the obtained linear model.</t>
  </si>
  <si>
    <t xml:space="preserve">This means that Linear model 1 is not as good as the obtained linear model.  </t>
  </si>
  <si>
    <t>Because the MSE of Linear Model 1 is greater than the MSE of the obtained linear model.</t>
  </si>
  <si>
    <t>Because the MSE of Linear Model 2 is greater than the MSE of the obtained linear model.</t>
  </si>
  <si>
    <r>
      <t>Linear model 3:</t>
    </r>
    <r>
      <rPr>
        <b/>
        <sz val="11"/>
        <color theme="9"/>
        <rFont val="Aptos Narrow"/>
        <family val="2"/>
        <scheme val="minor"/>
      </rPr>
      <t xml:space="preserve"> y = 4x - 1</t>
    </r>
  </si>
  <si>
    <t>This means that Linear model 3 is not as good as the obtained linear model.</t>
  </si>
  <si>
    <t>Because the MSE of Linear Model 3 is greater than the MSE of the obtained linear model.</t>
  </si>
  <si>
    <t>We observe that all the linear models we tried have greater MSEs than the MSE of (y = 2.8913+.3478)</t>
  </si>
  <si>
    <r>
      <t xml:space="preserve">So all the models we tried are </t>
    </r>
    <r>
      <rPr>
        <sz val="11"/>
        <color rgb="FFFF0000"/>
        <rFont val="Aptos Narrow"/>
        <family val="2"/>
        <scheme val="minor"/>
      </rPr>
      <t>worse</t>
    </r>
    <r>
      <rPr>
        <sz val="11"/>
        <color theme="1"/>
        <rFont val="Aptos Narrow"/>
        <family val="2"/>
        <scheme val="minor"/>
      </rPr>
      <t xml:space="preserve"> than the obtained model (y = 2.8913x + .3478). </t>
    </r>
  </si>
  <si>
    <t xml:space="preserve">In fact, we can never find a linear model with smaller MSE than (y = 2.8913x + .3478). </t>
  </si>
  <si>
    <t xml:space="preserve">The linear model (y = 2.8913x + .3478) is the best linear model we can have in terms of MSE. </t>
  </si>
  <si>
    <t xml:space="preserve">This linear model can also be called the least squared linear model, or the least squared regression. </t>
  </si>
  <si>
    <t>Assignment 10</t>
  </si>
  <si>
    <t>Given the data</t>
  </si>
  <si>
    <r>
      <t xml:space="preserve">1. Calculate the MSE of the linear model </t>
    </r>
    <r>
      <rPr>
        <b/>
        <sz val="11"/>
        <color rgb="FFFF0000"/>
        <rFont val="Aptos Narrow"/>
        <family val="2"/>
        <scheme val="minor"/>
      </rPr>
      <t>(y = 3x + 10)</t>
    </r>
    <r>
      <rPr>
        <sz val="11"/>
        <color theme="1"/>
        <rFont val="Aptos Narrow"/>
        <family val="2"/>
        <scheme val="minor"/>
      </rPr>
      <t xml:space="preserve"> applied to the data.</t>
    </r>
  </si>
  <si>
    <r>
      <t xml:space="preserve">3. Calculate the MSE of the linear model </t>
    </r>
    <r>
      <rPr>
        <b/>
        <sz val="11"/>
        <color rgb="FFFF0000"/>
        <rFont val="Aptos Narrow"/>
        <family val="2"/>
        <scheme val="minor"/>
      </rPr>
      <t>(y = 5x - 1)</t>
    </r>
    <r>
      <rPr>
        <sz val="11"/>
        <color theme="1"/>
        <rFont val="Aptos Narrow"/>
        <family val="2"/>
        <scheme val="minor"/>
      </rPr>
      <t xml:space="preserve"> applied to the data.</t>
    </r>
  </si>
  <si>
    <r>
      <t xml:space="preserve">2. Calculate the MSE of the linear model </t>
    </r>
    <r>
      <rPr>
        <b/>
        <sz val="11"/>
        <color rgb="FFFF0000"/>
        <rFont val="Aptos Narrow"/>
        <family val="2"/>
        <scheme val="minor"/>
      </rPr>
      <t>(y = 4x + 3)</t>
    </r>
    <r>
      <rPr>
        <sz val="11"/>
        <color theme="1"/>
        <rFont val="Aptos Narrow"/>
        <family val="2"/>
        <scheme val="minor"/>
      </rPr>
      <t xml:space="preserve"> applied to the data.</t>
    </r>
  </si>
  <si>
    <t xml:space="preserve">4. Find the least squared linear model. </t>
  </si>
  <si>
    <t>5. Calculate the MSE of the least quared linear model.</t>
  </si>
  <si>
    <t xml:space="preserve">6. Confirm that the MSE of the least squared linear model is the smaller than all MSEs of three linear model in question 1, 2 and 3. </t>
  </si>
  <si>
    <t>Question 2:  How conffident we are with the prediction?/How accurate the prediction?/How good is the prediction?</t>
  </si>
  <si>
    <r>
      <t xml:space="preserve">We already know that the model (y = 2.8913x +0.3478) is the </t>
    </r>
    <r>
      <rPr>
        <b/>
        <sz val="11"/>
        <color rgb="FFFF0000"/>
        <rFont val="Aptos Narrow"/>
        <family val="2"/>
        <scheme val="minor"/>
      </rPr>
      <t>best</t>
    </r>
    <r>
      <rPr>
        <sz val="11"/>
        <color theme="1"/>
        <rFont val="Aptos Narrow"/>
        <family val="2"/>
        <scheme val="minor"/>
      </rPr>
      <t xml:space="preserve"> linear model in terms of MSE. </t>
    </r>
  </si>
  <si>
    <t xml:space="preserve">But does it mean we have the "good" model? Because sometime the best is still not good enough. </t>
  </si>
  <si>
    <r>
      <t>We will use "</t>
    </r>
    <r>
      <rPr>
        <b/>
        <sz val="11"/>
        <color rgb="FFFF0000"/>
        <rFont val="Aptos Narrow"/>
        <family val="2"/>
        <scheme val="minor"/>
      </rPr>
      <t>R Squared</t>
    </r>
    <r>
      <rPr>
        <sz val="11"/>
        <color theme="1"/>
        <rFont val="Aptos Narrow"/>
        <family val="2"/>
        <scheme val="minor"/>
      </rPr>
      <t xml:space="preserve">" to evaluate the model and to answer this question. </t>
    </r>
  </si>
  <si>
    <r>
      <rPr>
        <b/>
        <sz val="11"/>
        <color rgb="FFFF0000"/>
        <rFont val="Aptos Narrow"/>
        <family val="2"/>
        <scheme val="minor"/>
      </rPr>
      <t xml:space="preserve">Step 1: </t>
    </r>
    <r>
      <rPr>
        <sz val="11"/>
        <color theme="1"/>
        <rFont val="Aptos Narrow"/>
        <family val="2"/>
        <scheme val="minor"/>
      </rPr>
      <t xml:space="preserve"> Calculate the MSE of the baseline model. </t>
    </r>
  </si>
  <si>
    <t>So predicted y is the average of y, which is:</t>
  </si>
  <si>
    <t>Error of Predictions</t>
  </si>
  <si>
    <t>The MSE of the baseline model is</t>
  </si>
  <si>
    <r>
      <rPr>
        <b/>
        <sz val="11"/>
        <color rgb="FFFF0000"/>
        <rFont val="Aptos Narrow"/>
        <family val="2"/>
        <scheme val="minor"/>
      </rPr>
      <t>Step 2</t>
    </r>
    <r>
      <rPr>
        <b/>
        <sz val="11"/>
        <color theme="1"/>
        <rFont val="Aptos Narrow"/>
        <family val="2"/>
        <scheme val="minor"/>
      </rPr>
      <t>:</t>
    </r>
    <r>
      <rPr>
        <sz val="11"/>
        <color theme="1"/>
        <rFont val="Aptos Narrow"/>
        <family val="2"/>
        <scheme val="minor"/>
      </rPr>
      <t xml:space="preserve"> Calculate the MSE of the least squared model. </t>
    </r>
  </si>
  <si>
    <t>The MSE of the least quared model is</t>
  </si>
  <si>
    <r>
      <rPr>
        <b/>
        <sz val="11"/>
        <color rgb="FFFF0000"/>
        <rFont val="Aptos Narrow"/>
        <family val="2"/>
        <scheme val="minor"/>
      </rPr>
      <t xml:space="preserve">Step 3: </t>
    </r>
    <r>
      <rPr>
        <sz val="11"/>
        <color theme="1"/>
        <rFont val="Aptos Narrow"/>
        <family val="2"/>
        <scheme val="minor"/>
      </rPr>
      <t>Calculate R Squared</t>
    </r>
  </si>
  <si>
    <r>
      <t xml:space="preserve">If </t>
    </r>
    <r>
      <rPr>
        <b/>
        <sz val="11"/>
        <color rgb="FFFF0000"/>
        <rFont val="Aptos Narrow"/>
        <family val="2"/>
        <scheme val="minor"/>
      </rPr>
      <t>R Squared = 1:</t>
    </r>
    <r>
      <rPr>
        <sz val="11"/>
        <color theme="1"/>
        <rFont val="Aptos Narrow"/>
        <family val="2"/>
        <scheme val="minor"/>
      </rPr>
      <t xml:space="preserve"> Then the least squared model is the "perfect" model, making 0 error on predictions. </t>
    </r>
  </si>
  <si>
    <r>
      <rPr>
        <sz val="11"/>
        <rFont val="Aptos Narrow"/>
        <family val="2"/>
        <scheme val="minor"/>
      </rPr>
      <t>If</t>
    </r>
    <r>
      <rPr>
        <sz val="11"/>
        <color rgb="FFFF0000"/>
        <rFont val="Aptos Narrow"/>
        <family val="2"/>
        <scheme val="minor"/>
      </rPr>
      <t xml:space="preserve"> </t>
    </r>
    <r>
      <rPr>
        <b/>
        <sz val="11"/>
        <color rgb="FFFF0000"/>
        <rFont val="Aptos Narrow"/>
        <family val="2"/>
        <scheme val="minor"/>
      </rPr>
      <t>R Squared = 0</t>
    </r>
    <r>
      <rPr>
        <sz val="11"/>
        <color rgb="FFFF0000"/>
        <rFont val="Aptos Narrow"/>
        <family val="2"/>
        <scheme val="minor"/>
      </rPr>
      <t xml:space="preserve">: </t>
    </r>
    <r>
      <rPr>
        <sz val="11"/>
        <color theme="1"/>
        <rFont val="Aptos Narrow"/>
        <family val="2"/>
        <scheme val="minor"/>
      </rPr>
      <t xml:space="preserve">Then the least squared model is only as good as the baseline model, which is pretty bad. </t>
    </r>
  </si>
  <si>
    <t xml:space="preserve">The closer the value of R Squared to 1, the better the model.  We want R Squared to be as close to 1 as possible. </t>
  </si>
  <si>
    <t xml:space="preserve">The closer the to 1, the better the model. </t>
  </si>
  <si>
    <t xml:space="preserve">R Squared can never be bigger than 1 </t>
  </si>
  <si>
    <t xml:space="preserve">It is possible that some model have negative R Squared. </t>
  </si>
  <si>
    <t xml:space="preserve">In this Example, we have a very good R Squared (.995955028 extremely close to 1). </t>
  </si>
  <si>
    <t xml:space="preserve">We would be very confident with the prediction of this model. </t>
  </si>
  <si>
    <t>Assignment 11</t>
  </si>
  <si>
    <t xml:space="preserve">Calculate the R Squared of the least squared linear model following the example in class. </t>
  </si>
  <si>
    <t xml:space="preserve">This means you need to go through the three steps in the example to do this assignment. </t>
  </si>
  <si>
    <t xml:space="preserve">Does the R Squared of this model indicate that this is a good model? </t>
  </si>
  <si>
    <t xml:space="preserve">Notice that the closer the R Squared to 1, the better the model. </t>
  </si>
  <si>
    <t xml:space="preserve">1. How to calculate R Squared? </t>
  </si>
  <si>
    <t>2. How to interpret R Squared?</t>
  </si>
  <si>
    <r>
      <t xml:space="preserve">3. The relation between </t>
    </r>
    <r>
      <rPr>
        <sz val="16"/>
        <color rgb="FFFF0000"/>
        <rFont val="Aptos Narrow"/>
        <family val="2"/>
        <scheme val="minor"/>
      </rPr>
      <t>R Squared</t>
    </r>
    <r>
      <rPr>
        <sz val="16"/>
        <color theme="1"/>
        <rFont val="Aptos Narrow"/>
        <family val="2"/>
        <scheme val="minor"/>
      </rPr>
      <t xml:space="preserve"> and </t>
    </r>
    <r>
      <rPr>
        <sz val="16"/>
        <color rgb="FFFF0000"/>
        <rFont val="Aptos Narrow"/>
        <family val="2"/>
        <scheme val="minor"/>
      </rPr>
      <t>Correlation coefficient</t>
    </r>
    <r>
      <rPr>
        <sz val="16"/>
        <color theme="1"/>
        <rFont val="Aptos Narrow"/>
        <family val="2"/>
        <scheme val="minor"/>
      </rPr>
      <t xml:space="preserve">. </t>
    </r>
  </si>
  <si>
    <r>
      <t xml:space="preserve">We know that the correlation coefficient measures the </t>
    </r>
    <r>
      <rPr>
        <sz val="11"/>
        <color rgb="FFFF0000"/>
        <rFont val="Aptos Narrow"/>
        <family val="2"/>
        <scheme val="minor"/>
      </rPr>
      <t>linear relation</t>
    </r>
    <r>
      <rPr>
        <sz val="11"/>
        <color theme="1"/>
        <rFont val="Aptos Narrow"/>
        <family val="2"/>
        <scheme val="minor"/>
      </rPr>
      <t xml:space="preserve"> between the two quantities. </t>
    </r>
  </si>
  <si>
    <t>In this case, the correlation between x and y is</t>
  </si>
  <si>
    <t xml:space="preserve">Linear model can also measure the linear relation between two quantities. </t>
  </si>
  <si>
    <t xml:space="preserve">Logically, there should be some connection/relation between the correlation coefficient and R Squared. </t>
  </si>
  <si>
    <t xml:space="preserve">In fact, the connection is </t>
  </si>
  <si>
    <t xml:space="preserve">And R Squared is used to evaluate linear model. </t>
  </si>
  <si>
    <t>In this case, the R Squared is</t>
  </si>
  <si>
    <t xml:space="preserve">Let's verify this relation. </t>
  </si>
  <si>
    <t xml:space="preserve">4. Another way to obtain the results of linear model. </t>
  </si>
  <si>
    <r>
      <t xml:space="preserve">We have another way to obtain the linear </t>
    </r>
    <r>
      <rPr>
        <sz val="11"/>
        <color rgb="FFFF0000"/>
        <rFont val="Aptos Narrow"/>
        <family val="2"/>
        <scheme val="minor"/>
      </rPr>
      <t>equation</t>
    </r>
    <r>
      <rPr>
        <sz val="11"/>
        <color theme="1"/>
        <rFont val="Aptos Narrow"/>
        <family val="2"/>
        <scheme val="minor"/>
      </rPr>
      <t xml:space="preserve"> and the </t>
    </r>
    <r>
      <rPr>
        <sz val="11"/>
        <color rgb="FFFF0000"/>
        <rFont val="Aptos Narrow"/>
        <family val="2"/>
        <scheme val="minor"/>
      </rPr>
      <t>R-Squared</t>
    </r>
    <r>
      <rPr>
        <sz val="11"/>
        <color theme="1"/>
        <rFont val="Aptos Narrow"/>
        <family val="2"/>
        <scheme val="minor"/>
      </rPr>
      <t xml:space="preserve"> of the linear model.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</si>
  <si>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</si>
  <si>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</si>
  <si>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</si>
  <si>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</si>
  <si>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</si>
  <si>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</si>
  <si>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</si>
  <si>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</si>
  <si>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</si>
  <si>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</si>
  <si>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</si>
  <si>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</si>
  <si>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</si>
  <si>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</si>
  <si>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</si>
  <si>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</si>
  <si>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</si>
  <si>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</si>
  <si>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</si>
  <si>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</si>
  <si>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</si>
  <si>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</si>
  <si>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</si>
  <si>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</si>
  <si>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5. 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</si>
</sst>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6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Fill="1" applyBorder="1" applyAlignment="1"/>
    <xf numFmtId="0" fontId="0" fillId="0" borderId="3" xfId="0" applyFill="1" applyBorder="1" applyAlignment="1"/>
    <xf numFmtId="0" fontId="10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Continuous"/>
    </xf>
    <xf numFmtId="0" fontId="4" fillId="0" borderId="0" xfId="0" applyFont="1" applyFill="1" applyBorder="1" applyAlignment="1"/>
    <xf numFmtId="0" fontId="11" fillId="0" borderId="4" xfId="0" applyFont="1" applyFill="1" applyBorder="1" applyAlignment="1">
      <alignment horizontal="center"/>
    </xf>
    <xf numFmtId="0" fontId="4" fillId="0" borderId="3" xfId="0" applyFont="1" applyFill="1" applyBorder="1" applyAlignment="1"/>
  </cellXfs>
  <cellStyles count="1">
    <cellStyle name="Normal" xfId="0" builtinId="0"/>
  </cellStyles>
  <dxfs count="5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Regression!$C$4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7802493438320204E-2"/>
                  <c:y val="-0.157824074074074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="1" baseline="0">
                        <a:solidFill>
                          <a:srgbClr val="FF0000"/>
                        </a:solidFill>
                      </a:rPr>
                      <a:t>y = 2.8913x + 0.3478</a:t>
                    </a:r>
                    <a:endParaRPr lang="en-US" sz="15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Regression!$B$5:$B$11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xVal>
          <c:yVal>
            <c:numRef>
              <c:f>Regression!$C$5:$C$11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32</c:v>
                </c:pt>
                <c:pt idx="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63-45E5-B630-7367216B6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274655"/>
        <c:axId val="1538273695"/>
      </c:scatterChart>
      <c:valAx>
        <c:axId val="153827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73695"/>
        <c:crosses val="autoZero"/>
        <c:crossBetween val="midCat"/>
      </c:valAx>
      <c:valAx>
        <c:axId val="15382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7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Regression!$C$4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7802493438320204E-2"/>
                  <c:y val="-0.157824074074074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="1" baseline="0">
                        <a:solidFill>
                          <a:srgbClr val="FF0000"/>
                        </a:solidFill>
                      </a:rPr>
                      <a:t>y = 2.8913x + 0.3478</a:t>
                    </a:r>
                    <a:endParaRPr lang="en-US" sz="15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Regression!$B$5:$B$11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xVal>
          <c:yVal>
            <c:numRef>
              <c:f>Regression!$C$5:$C$11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32</c:v>
                </c:pt>
                <c:pt idx="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5-4F9C-A22D-023B25832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274655"/>
        <c:axId val="1538273695"/>
      </c:scatterChart>
      <c:valAx>
        <c:axId val="153827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73695"/>
        <c:crosses val="autoZero"/>
        <c:crossBetween val="midCat"/>
      </c:valAx>
      <c:valAx>
        <c:axId val="15382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7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3.xml"/><Relationship Id="rId21" Type="http://schemas.openxmlformats.org/officeDocument/2006/relationships/image" Target="../media/image10.png"/><Relationship Id="rId34" Type="http://schemas.openxmlformats.org/officeDocument/2006/relationships/customXml" Target="../ink/ink17.xml"/><Relationship Id="rId42" Type="http://schemas.openxmlformats.org/officeDocument/2006/relationships/customXml" Target="../ink/ink21.xml"/><Relationship Id="rId47" Type="http://schemas.openxmlformats.org/officeDocument/2006/relationships/image" Target="../media/image23.png"/><Relationship Id="rId50" Type="http://schemas.openxmlformats.org/officeDocument/2006/relationships/customXml" Target="../ink/ink25.xml"/><Relationship Id="rId55" Type="http://schemas.openxmlformats.org/officeDocument/2006/relationships/image" Target="../media/image27.png"/><Relationship Id="rId63" Type="http://schemas.openxmlformats.org/officeDocument/2006/relationships/image" Target="../media/image31.png"/><Relationship Id="rId7" Type="http://schemas.openxmlformats.org/officeDocument/2006/relationships/image" Target="../media/image3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image" Target="../media/image14.png"/><Relationship Id="rId11" Type="http://schemas.openxmlformats.org/officeDocument/2006/relationships/image" Target="../media/image5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8.png"/><Relationship Id="rId40" Type="http://schemas.openxmlformats.org/officeDocument/2006/relationships/customXml" Target="../ink/ink20.xml"/><Relationship Id="rId45" Type="http://schemas.openxmlformats.org/officeDocument/2006/relationships/image" Target="../media/image22.png"/><Relationship Id="rId53" Type="http://schemas.openxmlformats.org/officeDocument/2006/relationships/image" Target="../media/image26.png"/><Relationship Id="rId58" Type="http://schemas.openxmlformats.org/officeDocument/2006/relationships/customXml" Target="../ink/ink29.xml"/><Relationship Id="rId66" Type="http://schemas.openxmlformats.org/officeDocument/2006/relationships/customXml" Target="../ink/ink33.xml"/><Relationship Id="rId5" Type="http://schemas.openxmlformats.org/officeDocument/2006/relationships/image" Target="../media/image2.png"/><Relationship Id="rId61" Type="http://schemas.openxmlformats.org/officeDocument/2006/relationships/image" Target="../media/image30.png"/><Relationship Id="rId19" Type="http://schemas.openxmlformats.org/officeDocument/2006/relationships/image" Target="../media/image9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3.png"/><Relationship Id="rId30" Type="http://schemas.openxmlformats.org/officeDocument/2006/relationships/customXml" Target="../ink/ink15.xml"/><Relationship Id="rId35" Type="http://schemas.openxmlformats.org/officeDocument/2006/relationships/image" Target="../media/image17.png"/><Relationship Id="rId43" Type="http://schemas.openxmlformats.org/officeDocument/2006/relationships/image" Target="../media/image21.png"/><Relationship Id="rId48" Type="http://schemas.openxmlformats.org/officeDocument/2006/relationships/customXml" Target="../ink/ink24.xml"/><Relationship Id="rId56" Type="http://schemas.openxmlformats.org/officeDocument/2006/relationships/customXml" Target="../ink/ink28.xml"/><Relationship Id="rId64" Type="http://schemas.openxmlformats.org/officeDocument/2006/relationships/customXml" Target="../ink/ink32.xml"/><Relationship Id="rId8" Type="http://schemas.openxmlformats.org/officeDocument/2006/relationships/customXml" Target="../ink/ink4.xml"/><Relationship Id="rId51" Type="http://schemas.openxmlformats.org/officeDocument/2006/relationships/image" Target="../media/image25.png"/><Relationship Id="rId3" Type="http://schemas.openxmlformats.org/officeDocument/2006/relationships/image" Target="../media/image1.png"/><Relationship Id="rId12" Type="http://schemas.openxmlformats.org/officeDocument/2006/relationships/customXml" Target="../ink/ink6.xm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image" Target="../media/image16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59" Type="http://schemas.openxmlformats.org/officeDocument/2006/relationships/image" Target="../media/image29.png"/><Relationship Id="rId67" Type="http://schemas.openxmlformats.org/officeDocument/2006/relationships/image" Target="../media/image33.png"/><Relationship Id="rId20" Type="http://schemas.openxmlformats.org/officeDocument/2006/relationships/customXml" Target="../ink/ink10.xml"/><Relationship Id="rId41" Type="http://schemas.openxmlformats.org/officeDocument/2006/relationships/image" Target="../media/image20.png"/><Relationship Id="rId54" Type="http://schemas.openxmlformats.org/officeDocument/2006/relationships/customXml" Target="../ink/ink27.xml"/><Relationship Id="rId62" Type="http://schemas.openxmlformats.org/officeDocument/2006/relationships/customXml" Target="../ink/ink31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49" Type="http://schemas.openxmlformats.org/officeDocument/2006/relationships/image" Target="../media/image24.png"/><Relationship Id="rId57" Type="http://schemas.openxmlformats.org/officeDocument/2006/relationships/image" Target="../media/image28.png"/><Relationship Id="rId10" Type="http://schemas.openxmlformats.org/officeDocument/2006/relationships/customXml" Target="../ink/ink5.xml"/><Relationship Id="rId31" Type="http://schemas.openxmlformats.org/officeDocument/2006/relationships/image" Target="../media/image15.png"/><Relationship Id="rId44" Type="http://schemas.openxmlformats.org/officeDocument/2006/relationships/customXml" Target="../ink/ink22.xml"/><Relationship Id="rId52" Type="http://schemas.openxmlformats.org/officeDocument/2006/relationships/customXml" Target="../ink/ink26.xml"/><Relationship Id="rId60" Type="http://schemas.openxmlformats.org/officeDocument/2006/relationships/customXml" Target="../ink/ink30.xml"/><Relationship Id="rId65" Type="http://schemas.openxmlformats.org/officeDocument/2006/relationships/image" Target="../media/image32.png"/><Relationship Id="rId4" Type="http://schemas.openxmlformats.org/officeDocument/2006/relationships/customXml" Target="../ink/ink2.xml"/><Relationship Id="rId9" Type="http://schemas.openxmlformats.org/officeDocument/2006/relationships/image" Target="../media/image4.png"/><Relationship Id="rId13" Type="http://schemas.openxmlformats.org/officeDocument/2006/relationships/image" Target="../media/image6.png"/><Relationship Id="rId18" Type="http://schemas.openxmlformats.org/officeDocument/2006/relationships/customXml" Target="../ink/ink9.xml"/><Relationship Id="rId39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</xdr:row>
      <xdr:rowOff>95250</xdr:rowOff>
    </xdr:from>
    <xdr:to>
      <xdr:col>11</xdr:col>
      <xdr:colOff>490537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41E86-AEB4-4312-B600-50F95020A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541881</xdr:colOff>
      <xdr:row>28</xdr:row>
      <xdr:rowOff>108838</xdr:rowOff>
    </xdr:from>
    <xdr:to>
      <xdr:col>4</xdr:col>
      <xdr:colOff>655442</xdr:colOff>
      <xdr:row>28</xdr:row>
      <xdr:rowOff>184078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AB19D812-6386-A5BB-985A-717B837FB757}"/>
                </a:ext>
              </a:extLst>
            </xdr14:cNvPr>
            <xdr14:cNvContentPartPr/>
          </xdr14:nvContentPartPr>
          <xdr14:nvPr macro=""/>
          <xdr14:xfrm>
            <a:off x="2977560" y="5517677"/>
            <a:ext cx="110160" cy="7524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AB19D812-6386-A5BB-985A-717B837FB75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968560" y="5509037"/>
              <a:ext cx="127800" cy="9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280161</xdr:colOff>
      <xdr:row>28</xdr:row>
      <xdr:rowOff>56638</xdr:rowOff>
    </xdr:from>
    <xdr:to>
      <xdr:col>4</xdr:col>
      <xdr:colOff>390321</xdr:colOff>
      <xdr:row>29</xdr:row>
      <xdr:rowOff>10498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0B88A8D-4353-00E2-9B0E-B8949D0C6ED5}"/>
                </a:ext>
              </a:extLst>
            </xdr14:cNvPr>
            <xdr14:cNvContentPartPr/>
          </xdr14:nvContentPartPr>
          <xdr14:nvPr macro=""/>
          <xdr14:xfrm>
            <a:off x="2715840" y="5465477"/>
            <a:ext cx="110160" cy="14436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0B88A8D-4353-00E2-9B0E-B8949D0C6ED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706840" y="5456837"/>
              <a:ext cx="127800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471841</xdr:colOff>
      <xdr:row>28</xdr:row>
      <xdr:rowOff>87598</xdr:rowOff>
    </xdr:from>
    <xdr:to>
      <xdr:col>3</xdr:col>
      <xdr:colOff>488401</xdr:colOff>
      <xdr:row>28</xdr:row>
      <xdr:rowOff>153478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17F7C12-A8FB-7D5D-B8DD-12F49F54BD03}"/>
                </a:ext>
              </a:extLst>
            </xdr14:cNvPr>
            <xdr14:cNvContentPartPr/>
          </xdr14:nvContentPartPr>
          <xdr14:nvPr macro=""/>
          <xdr14:xfrm>
            <a:off x="2298600" y="5496437"/>
            <a:ext cx="16560" cy="6588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F17F7C12-A8FB-7D5D-B8DD-12F49F54BD0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289960" y="5487437"/>
              <a:ext cx="34200" cy="8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514841</xdr:colOff>
      <xdr:row>27</xdr:row>
      <xdr:rowOff>181618</xdr:rowOff>
    </xdr:from>
    <xdr:to>
      <xdr:col>2</xdr:col>
      <xdr:colOff>911362</xdr:colOff>
      <xdr:row>28</xdr:row>
      <xdr:rowOff>140158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E4CF015A-D5EF-0BD3-4BEA-B0DE1E7878B3}"/>
                </a:ext>
              </a:extLst>
            </xdr14:cNvPr>
            <xdr14:cNvContentPartPr/>
          </xdr14:nvContentPartPr>
          <xdr14:nvPr macro=""/>
          <xdr14:xfrm>
            <a:off x="1732680" y="5399957"/>
            <a:ext cx="393120" cy="14904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E4CF015A-D5EF-0BD3-4BEA-B0DE1E7878B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724040" y="5390957"/>
              <a:ext cx="410760" cy="1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149240</xdr:colOff>
      <xdr:row>28</xdr:row>
      <xdr:rowOff>25678</xdr:rowOff>
    </xdr:from>
    <xdr:to>
      <xdr:col>1</xdr:col>
      <xdr:colOff>802443</xdr:colOff>
      <xdr:row>28</xdr:row>
      <xdr:rowOff>163558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EAE3AB1D-FAE5-1121-A039-BDA5F8557ECA}"/>
                </a:ext>
              </a:extLst>
            </xdr14:cNvPr>
            <xdr14:cNvContentPartPr/>
          </xdr14:nvContentPartPr>
          <xdr14:nvPr macro=""/>
          <xdr14:xfrm>
            <a:off x="758160" y="5434517"/>
            <a:ext cx="649800" cy="13788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EAE3AB1D-FAE5-1121-A039-BDA5F8557EC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49165" y="5425540"/>
              <a:ext cx="667430" cy="1554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312761</xdr:colOff>
      <xdr:row>27</xdr:row>
      <xdr:rowOff>153178</xdr:rowOff>
    </xdr:from>
    <xdr:to>
      <xdr:col>5</xdr:col>
      <xdr:colOff>539201</xdr:colOff>
      <xdr:row>27</xdr:row>
      <xdr:rowOff>179458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34477141-809D-0E89-FEA7-6C17683877B0}"/>
                </a:ext>
              </a:extLst>
            </xdr14:cNvPr>
            <xdr14:cNvContentPartPr/>
          </xdr14:nvContentPartPr>
          <xdr14:nvPr macro=""/>
          <xdr14:xfrm>
            <a:off x="3357360" y="5371517"/>
            <a:ext cx="226440" cy="2628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34477141-809D-0E89-FEA7-6C17683877B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348360" y="5362517"/>
              <a:ext cx="244080" cy="4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357761</xdr:colOff>
      <xdr:row>28</xdr:row>
      <xdr:rowOff>77518</xdr:rowOff>
    </xdr:from>
    <xdr:to>
      <xdr:col>5</xdr:col>
      <xdr:colOff>485921</xdr:colOff>
      <xdr:row>29</xdr:row>
      <xdr:rowOff>49738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969C0F6-61A8-F8E2-6AC1-7148925362F5}"/>
                </a:ext>
              </a:extLst>
            </xdr14:cNvPr>
            <xdr14:cNvContentPartPr/>
          </xdr14:nvContentPartPr>
          <xdr14:nvPr macro=""/>
          <xdr14:xfrm>
            <a:off x="3402360" y="5486357"/>
            <a:ext cx="128160" cy="16272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3969C0F6-61A8-F8E2-6AC1-7148925362F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3393360" y="5477357"/>
              <a:ext cx="145800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528442</xdr:colOff>
      <xdr:row>27</xdr:row>
      <xdr:rowOff>163618</xdr:rowOff>
    </xdr:from>
    <xdr:to>
      <xdr:col>8</xdr:col>
      <xdr:colOff>158562</xdr:colOff>
      <xdr:row>28</xdr:row>
      <xdr:rowOff>166078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2A20ECF0-90A0-3C71-2B46-88DD301F2B6A}"/>
                </a:ext>
              </a:extLst>
            </xdr14:cNvPr>
            <xdr14:cNvContentPartPr/>
          </xdr14:nvContentPartPr>
          <xdr14:nvPr macro=""/>
          <xdr14:xfrm>
            <a:off x="4790880" y="5381957"/>
            <a:ext cx="239040" cy="1929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2A20ECF0-90A0-3C71-2B46-88DD301F2B6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782240" y="5373301"/>
              <a:ext cx="256680" cy="2106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182642</xdr:colOff>
      <xdr:row>27</xdr:row>
      <xdr:rowOff>178378</xdr:rowOff>
    </xdr:from>
    <xdr:to>
      <xdr:col>7</xdr:col>
      <xdr:colOff>299122</xdr:colOff>
      <xdr:row>29</xdr:row>
      <xdr:rowOff>38938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9BE8BD4E-E8D8-3CDD-604F-FDE397277888}"/>
                </a:ext>
              </a:extLst>
            </xdr14:cNvPr>
            <xdr14:cNvContentPartPr/>
          </xdr14:nvContentPartPr>
          <xdr14:nvPr macro=""/>
          <xdr14:xfrm>
            <a:off x="3836160" y="5396717"/>
            <a:ext cx="725400" cy="24156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9BE8BD4E-E8D8-3CDD-604F-FDE39727788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827516" y="5388077"/>
              <a:ext cx="743049" cy="25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381043</xdr:colOff>
      <xdr:row>27</xdr:row>
      <xdr:rowOff>136978</xdr:rowOff>
    </xdr:from>
    <xdr:to>
      <xdr:col>9</xdr:col>
      <xdr:colOff>59044</xdr:colOff>
      <xdr:row>29</xdr:row>
      <xdr:rowOff>72058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E9DD2386-63DF-4C41-50B8-18CEC5968689}"/>
                </a:ext>
              </a:extLst>
            </xdr14:cNvPr>
            <xdr14:cNvContentPartPr/>
          </xdr14:nvContentPartPr>
          <xdr14:nvPr macro=""/>
          <xdr14:xfrm>
            <a:off x="5252400" y="5355317"/>
            <a:ext cx="286920" cy="31608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E9DD2386-63DF-4C41-50B8-18CEC5968689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243400" y="5346677"/>
              <a:ext cx="304560" cy="33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1035995</xdr:colOff>
      <xdr:row>59</xdr:row>
      <xdr:rowOff>167777</xdr:rowOff>
    </xdr:from>
    <xdr:to>
      <xdr:col>1</xdr:col>
      <xdr:colOff>1052195</xdr:colOff>
      <xdr:row>61</xdr:row>
      <xdr:rowOff>15737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862B279D-B828-5D4A-0A85-105F15A3B2F6}"/>
                </a:ext>
              </a:extLst>
            </xdr14:cNvPr>
            <xdr14:cNvContentPartPr/>
          </xdr14:nvContentPartPr>
          <xdr14:nvPr macro=""/>
          <xdr14:xfrm>
            <a:off x="1968084" y="11482116"/>
            <a:ext cx="16200" cy="2289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862B279D-B828-5D4A-0A85-105F15A3B2F6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959444" y="11473116"/>
              <a:ext cx="33840" cy="24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1316435</xdr:colOff>
      <xdr:row>60</xdr:row>
      <xdr:rowOff>103277</xdr:rowOff>
    </xdr:from>
    <xdr:to>
      <xdr:col>2</xdr:col>
      <xdr:colOff>73315</xdr:colOff>
      <xdr:row>60</xdr:row>
      <xdr:rowOff>115877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5072F59E-BF5D-2631-4378-99AA38F19EDF}"/>
                </a:ext>
              </a:extLst>
            </xdr14:cNvPr>
            <xdr14:cNvContentPartPr/>
          </xdr14:nvContentPartPr>
          <xdr14:nvPr macro=""/>
          <xdr14:xfrm>
            <a:off x="2248524" y="11608116"/>
            <a:ext cx="127800" cy="1260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5072F59E-BF5D-2631-4378-99AA38F19ED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239884" y="11599476"/>
              <a:ext cx="14544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547115</xdr:colOff>
      <xdr:row>60</xdr:row>
      <xdr:rowOff>94277</xdr:rowOff>
    </xdr:from>
    <xdr:to>
      <xdr:col>1</xdr:col>
      <xdr:colOff>660155</xdr:colOff>
      <xdr:row>60</xdr:row>
      <xdr:rowOff>181757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0143DC5B-4D6A-A5BD-BE8D-958AD19B0F2C}"/>
                </a:ext>
              </a:extLst>
            </xdr14:cNvPr>
            <xdr14:cNvContentPartPr/>
          </xdr14:nvContentPartPr>
          <xdr14:nvPr macro=""/>
          <xdr14:xfrm>
            <a:off x="1479204" y="11599116"/>
            <a:ext cx="113040" cy="8748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0143DC5B-4D6A-A5BD-BE8D-958AD19B0F2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470204" y="11590116"/>
              <a:ext cx="13068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119795</xdr:colOff>
      <xdr:row>59</xdr:row>
      <xdr:rowOff>149057</xdr:rowOff>
    </xdr:from>
    <xdr:to>
      <xdr:col>1</xdr:col>
      <xdr:colOff>270275</xdr:colOff>
      <xdr:row>60</xdr:row>
      <xdr:rowOff>155837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6334D576-5885-B32C-C5E2-349DABF0453C}"/>
                </a:ext>
              </a:extLst>
            </xdr14:cNvPr>
            <xdr14:cNvContentPartPr/>
          </xdr14:nvContentPartPr>
          <xdr14:nvPr macro=""/>
          <xdr14:xfrm>
            <a:off x="1051884" y="11463396"/>
            <a:ext cx="150480" cy="19728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6334D576-5885-B32C-C5E2-349DABF0453C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43244" y="11454756"/>
              <a:ext cx="168120" cy="21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792275</xdr:colOff>
      <xdr:row>56</xdr:row>
      <xdr:rowOff>155357</xdr:rowOff>
    </xdr:from>
    <xdr:to>
      <xdr:col>1</xdr:col>
      <xdr:colOff>1136435</xdr:colOff>
      <xdr:row>58</xdr:row>
      <xdr:rowOff>33557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8D05F81A-F991-37BC-2E37-F0D8DA786CB9}"/>
                </a:ext>
              </a:extLst>
            </xdr14:cNvPr>
            <xdr14:cNvContentPartPr/>
          </xdr14:nvContentPartPr>
          <xdr14:nvPr macro=""/>
          <xdr14:xfrm>
            <a:off x="1724364" y="10898196"/>
            <a:ext cx="344160" cy="25920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8D05F81A-F991-37BC-2E37-F0D8DA786CB9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715364" y="10889196"/>
              <a:ext cx="361800" cy="27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289675</xdr:colOff>
      <xdr:row>59</xdr:row>
      <xdr:rowOff>15857</xdr:rowOff>
    </xdr:from>
    <xdr:to>
      <xdr:col>2</xdr:col>
      <xdr:colOff>655795</xdr:colOff>
      <xdr:row>59</xdr:row>
      <xdr:rowOff>140777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39BF46B7-EB91-8970-B0C9-BE3A792FC362}"/>
                </a:ext>
              </a:extLst>
            </xdr14:cNvPr>
            <xdr14:cNvContentPartPr/>
          </xdr14:nvContentPartPr>
          <xdr14:nvPr macro=""/>
          <xdr14:xfrm>
            <a:off x="2592684" y="11330196"/>
            <a:ext cx="366120" cy="12492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39BF46B7-EB91-8970-B0C9-BE3A792FC36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584044" y="11321196"/>
              <a:ext cx="383760" cy="14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867115</xdr:colOff>
      <xdr:row>58</xdr:row>
      <xdr:rowOff>172517</xdr:rowOff>
    </xdr:from>
    <xdr:to>
      <xdr:col>2</xdr:col>
      <xdr:colOff>1035235</xdr:colOff>
      <xdr:row>59</xdr:row>
      <xdr:rowOff>139697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FE432EC3-37D3-E6E5-6303-15B6CDF46B90}"/>
                </a:ext>
              </a:extLst>
            </xdr14:cNvPr>
            <xdr14:cNvContentPartPr/>
          </xdr14:nvContentPartPr>
          <xdr14:nvPr macro=""/>
          <xdr14:xfrm>
            <a:off x="3170124" y="11296356"/>
            <a:ext cx="168120" cy="15768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FE432EC3-37D3-E6E5-6303-15B6CDF46B9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161502" y="11287716"/>
              <a:ext cx="185722" cy="17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268171</xdr:colOff>
      <xdr:row>60</xdr:row>
      <xdr:rowOff>176404</xdr:rowOff>
    </xdr:from>
    <xdr:to>
      <xdr:col>3</xdr:col>
      <xdr:colOff>888451</xdr:colOff>
      <xdr:row>61</xdr:row>
      <xdr:rowOff>135304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F791E385-6EC1-F1DD-42F1-A80BD86E2E4C}"/>
                </a:ext>
              </a:extLst>
            </xdr14:cNvPr>
            <xdr14:cNvContentPartPr/>
          </xdr14:nvContentPartPr>
          <xdr14:nvPr macro=""/>
          <xdr14:xfrm>
            <a:off x="3622332" y="11681243"/>
            <a:ext cx="620280" cy="149400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F791E385-6EC1-F1DD-42F1-A80BD86E2E4C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13687" y="11672582"/>
              <a:ext cx="637930" cy="1670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183115</xdr:colOff>
      <xdr:row>60</xdr:row>
      <xdr:rowOff>54677</xdr:rowOff>
    </xdr:from>
    <xdr:to>
      <xdr:col>3</xdr:col>
      <xdr:colOff>833125</xdr:colOff>
      <xdr:row>60</xdr:row>
      <xdr:rowOff>115877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3556BEEC-EC0F-67D4-5D1F-147DBEF42EA5}"/>
                </a:ext>
              </a:extLst>
            </xdr14:cNvPr>
            <xdr14:cNvContentPartPr/>
          </xdr14:nvContentPartPr>
          <xdr14:nvPr macro=""/>
          <xdr14:xfrm>
            <a:off x="2486124" y="11559516"/>
            <a:ext cx="1697760" cy="6120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3556BEEC-EC0F-67D4-5D1F-147DBEF42EA5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2477484" y="11550876"/>
              <a:ext cx="171540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959995</xdr:colOff>
      <xdr:row>60</xdr:row>
      <xdr:rowOff>169877</xdr:rowOff>
    </xdr:from>
    <xdr:to>
      <xdr:col>3</xdr:col>
      <xdr:colOff>107725</xdr:colOff>
      <xdr:row>61</xdr:row>
      <xdr:rowOff>167297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512130D2-30C4-6960-DD69-D2463D849354}"/>
                </a:ext>
              </a:extLst>
            </xdr14:cNvPr>
            <xdr14:cNvContentPartPr/>
          </xdr14:nvContentPartPr>
          <xdr14:nvPr macro=""/>
          <xdr14:xfrm>
            <a:off x="3263004" y="11674716"/>
            <a:ext cx="195480" cy="18792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512130D2-30C4-6960-DD69-D2463D849354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254364" y="11666093"/>
              <a:ext cx="213120" cy="2055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307315</xdr:colOff>
      <xdr:row>61</xdr:row>
      <xdr:rowOff>49217</xdr:rowOff>
    </xdr:from>
    <xdr:to>
      <xdr:col>2</xdr:col>
      <xdr:colOff>683875</xdr:colOff>
      <xdr:row>61</xdr:row>
      <xdr:rowOff>189257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392FB995-989B-015D-B0EC-83EED4618AD4}"/>
                </a:ext>
              </a:extLst>
            </xdr14:cNvPr>
            <xdr14:cNvContentPartPr/>
          </xdr14:nvContentPartPr>
          <xdr14:nvPr macro=""/>
          <xdr14:xfrm>
            <a:off x="2610324" y="11744556"/>
            <a:ext cx="376560" cy="14004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392FB995-989B-015D-B0EC-83EED4618AD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601324" y="11735916"/>
              <a:ext cx="394200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155904</xdr:colOff>
      <xdr:row>58</xdr:row>
      <xdr:rowOff>174812</xdr:rowOff>
    </xdr:from>
    <xdr:to>
      <xdr:col>3</xdr:col>
      <xdr:colOff>566304</xdr:colOff>
      <xdr:row>59</xdr:row>
      <xdr:rowOff>132992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81F3865B-DF66-7580-2650-09E84F4B3691}"/>
                </a:ext>
              </a:extLst>
            </xdr14:cNvPr>
            <xdr14:cNvContentPartPr/>
          </xdr14:nvContentPartPr>
          <xdr14:nvPr macro=""/>
          <xdr14:xfrm>
            <a:off x="3510065" y="11298651"/>
            <a:ext cx="410400" cy="14868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81F3865B-DF66-7580-2650-09E84F4B3691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3501065" y="11289990"/>
              <a:ext cx="428040" cy="1663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700197</xdr:colOff>
      <xdr:row>58</xdr:row>
      <xdr:rowOff>148964</xdr:rowOff>
    </xdr:from>
    <xdr:to>
      <xdr:col>4</xdr:col>
      <xdr:colOff>394647</xdr:colOff>
      <xdr:row>59</xdr:row>
      <xdr:rowOff>150704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67559615-8919-F217-B07A-B96D6B5ACCAB}"/>
                </a:ext>
              </a:extLst>
            </xdr14:cNvPr>
            <xdr14:cNvContentPartPr/>
          </xdr14:nvContentPartPr>
          <xdr14:nvPr macro=""/>
          <xdr14:xfrm>
            <a:off x="4054358" y="11272803"/>
            <a:ext cx="1123200" cy="19224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67559615-8919-F217-B07A-B96D6B5ACCA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045355" y="11263803"/>
              <a:ext cx="1140846" cy="20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783085</xdr:colOff>
      <xdr:row>59</xdr:row>
      <xdr:rowOff>180017</xdr:rowOff>
    </xdr:from>
    <xdr:to>
      <xdr:col>4</xdr:col>
      <xdr:colOff>731335</xdr:colOff>
      <xdr:row>60</xdr:row>
      <xdr:rowOff>58277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8DFCA64C-1589-79F6-91FA-C95E9E3D6BCC}"/>
                </a:ext>
              </a:extLst>
            </xdr14:cNvPr>
            <xdr14:cNvContentPartPr/>
          </xdr14:nvContentPartPr>
          <xdr14:nvPr macro=""/>
          <xdr14:xfrm>
            <a:off x="4133844" y="11494356"/>
            <a:ext cx="1377000" cy="6876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8DFCA64C-1589-79F6-91FA-C95E9E3D6BCC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4124844" y="11485716"/>
              <a:ext cx="1394640" cy="8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1033786</xdr:colOff>
      <xdr:row>60</xdr:row>
      <xdr:rowOff>164415</xdr:rowOff>
    </xdr:from>
    <xdr:to>
      <xdr:col>4</xdr:col>
      <xdr:colOff>19396</xdr:colOff>
      <xdr:row>61</xdr:row>
      <xdr:rowOff>121875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40D4123C-F515-C007-6534-DAC063E5F8A4}"/>
                </a:ext>
              </a:extLst>
            </xdr14:cNvPr>
            <xdr14:cNvContentPartPr/>
          </xdr14:nvContentPartPr>
          <xdr14:nvPr macro=""/>
          <xdr14:xfrm>
            <a:off x="4387947" y="11669254"/>
            <a:ext cx="414360" cy="14796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40D4123C-F515-C007-6534-DAC063E5F8A4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4378955" y="11660254"/>
              <a:ext cx="431985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1083515</xdr:colOff>
      <xdr:row>65</xdr:row>
      <xdr:rowOff>5057</xdr:rowOff>
    </xdr:from>
    <xdr:to>
      <xdr:col>1</xdr:col>
      <xdr:colOff>1097195</xdr:colOff>
      <xdr:row>66</xdr:row>
      <xdr:rowOff>4277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0FC1F4E8-4AB7-31ED-7FE0-D8914B3284F9}"/>
                </a:ext>
              </a:extLst>
            </xdr14:cNvPr>
            <xdr14:cNvContentPartPr/>
          </xdr14:nvContentPartPr>
          <xdr14:nvPr macro=""/>
          <xdr14:xfrm>
            <a:off x="2015604" y="12462396"/>
            <a:ext cx="13680" cy="18972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0FC1F4E8-4AB7-31ED-7FE0-D8914B3284F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006604" y="12453756"/>
              <a:ext cx="31320" cy="20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1362515</xdr:colOff>
      <xdr:row>65</xdr:row>
      <xdr:rowOff>176057</xdr:rowOff>
    </xdr:from>
    <xdr:to>
      <xdr:col>2</xdr:col>
      <xdr:colOff>117235</xdr:colOff>
      <xdr:row>66</xdr:row>
      <xdr:rowOff>4277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C88119BE-B441-8328-717B-B2774D3F4CBF}"/>
                </a:ext>
              </a:extLst>
            </xdr14:cNvPr>
            <xdr14:cNvContentPartPr/>
          </xdr14:nvContentPartPr>
          <xdr14:nvPr macro=""/>
          <xdr14:xfrm>
            <a:off x="2294604" y="12633396"/>
            <a:ext cx="125640" cy="1872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C88119BE-B441-8328-717B-B2774D3F4CBF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285964" y="12624756"/>
              <a:ext cx="14328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585995</xdr:colOff>
      <xdr:row>65</xdr:row>
      <xdr:rowOff>111617</xdr:rowOff>
    </xdr:from>
    <xdr:to>
      <xdr:col>1</xdr:col>
      <xdr:colOff>716675</xdr:colOff>
      <xdr:row>65</xdr:row>
      <xdr:rowOff>190457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6DE9B111-A714-7789-5D47-1DCBFF567DEA}"/>
                </a:ext>
              </a:extLst>
            </xdr14:cNvPr>
            <xdr14:cNvContentPartPr/>
          </xdr14:nvContentPartPr>
          <xdr14:nvPr macro=""/>
          <xdr14:xfrm>
            <a:off x="1518084" y="12568956"/>
            <a:ext cx="130680" cy="7884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6DE9B111-A714-7789-5D47-1DCBFF567DEA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509420" y="12560316"/>
              <a:ext cx="148369" cy="9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435835</xdr:colOff>
      <xdr:row>65</xdr:row>
      <xdr:rowOff>92177</xdr:rowOff>
    </xdr:from>
    <xdr:to>
      <xdr:col>2</xdr:col>
      <xdr:colOff>445195</xdr:colOff>
      <xdr:row>65</xdr:row>
      <xdr:rowOff>93257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0786F687-073B-18AB-5275-1793BB9782E0}"/>
                </a:ext>
              </a:extLst>
            </xdr14:cNvPr>
            <xdr14:cNvContentPartPr/>
          </xdr14:nvContentPartPr>
          <xdr14:nvPr macro=""/>
          <xdr14:xfrm>
            <a:off x="2738844" y="12549516"/>
            <a:ext cx="9360" cy="108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0786F687-073B-18AB-5275-1793BB9782E0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729844" y="12540516"/>
              <a:ext cx="27000" cy="1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383275</xdr:colOff>
      <xdr:row>64</xdr:row>
      <xdr:rowOff>105917</xdr:rowOff>
    </xdr:from>
    <xdr:to>
      <xdr:col>3</xdr:col>
      <xdr:colOff>712885</xdr:colOff>
      <xdr:row>66</xdr:row>
      <xdr:rowOff>20117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8DF37109-53F9-85E9-0F01-E179451139D2}"/>
                </a:ext>
              </a:extLst>
            </xdr14:cNvPr>
            <xdr14:cNvContentPartPr/>
          </xdr14:nvContentPartPr>
          <xdr14:nvPr macro=""/>
          <xdr14:xfrm>
            <a:off x="2686284" y="12372756"/>
            <a:ext cx="1377360" cy="29520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8DF37109-53F9-85E9-0F01-E179451139D2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677644" y="12363767"/>
              <a:ext cx="1395000" cy="3128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468955</xdr:colOff>
      <xdr:row>66</xdr:row>
      <xdr:rowOff>156017</xdr:rowOff>
    </xdr:from>
    <xdr:to>
      <xdr:col>2</xdr:col>
      <xdr:colOff>948475</xdr:colOff>
      <xdr:row>67</xdr:row>
      <xdr:rowOff>92237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06076C06-C960-0664-9DD8-C5ECB1732459}"/>
                </a:ext>
              </a:extLst>
            </xdr14:cNvPr>
            <xdr14:cNvContentPartPr/>
          </xdr14:nvContentPartPr>
          <xdr14:nvPr macro=""/>
          <xdr14:xfrm>
            <a:off x="2771964" y="12803856"/>
            <a:ext cx="479520" cy="12672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06076C06-C960-0664-9DD8-C5ECB1732459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2763324" y="12795216"/>
              <a:ext cx="49716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19525</xdr:colOff>
      <xdr:row>66</xdr:row>
      <xdr:rowOff>91217</xdr:rowOff>
    </xdr:from>
    <xdr:to>
      <xdr:col>3</xdr:col>
      <xdr:colOff>733405</xdr:colOff>
      <xdr:row>67</xdr:row>
      <xdr:rowOff>65597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A07F05EA-47A7-9F0F-987D-2DC7F9B5730A}"/>
                </a:ext>
              </a:extLst>
            </xdr14:cNvPr>
            <xdr14:cNvContentPartPr/>
          </xdr14:nvContentPartPr>
          <xdr14:nvPr macro=""/>
          <xdr14:xfrm>
            <a:off x="3370284" y="12739056"/>
            <a:ext cx="713880" cy="16488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A07F05EA-47A7-9F0F-987D-2DC7F9B5730A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361644" y="12730056"/>
              <a:ext cx="73152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32149</xdr:colOff>
      <xdr:row>109</xdr:row>
      <xdr:rowOff>114512</xdr:rowOff>
    </xdr:from>
    <xdr:to>
      <xdr:col>5</xdr:col>
      <xdr:colOff>405536</xdr:colOff>
      <xdr:row>114</xdr:row>
      <xdr:rowOff>33572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0437B50B-7C5B-1968-C4B7-D30D881891D4}"/>
                </a:ext>
              </a:extLst>
            </xdr14:cNvPr>
            <xdr14:cNvContentPartPr/>
          </xdr14:nvContentPartPr>
          <xdr14:nvPr macro=""/>
          <xdr14:xfrm>
            <a:off x="2338560" y="21103530"/>
            <a:ext cx="4285440" cy="87156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0437B50B-7C5B-1968-C4B7-D30D881891D4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2329560" y="21094886"/>
              <a:ext cx="4303080" cy="88920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27</xdr:row>
      <xdr:rowOff>66675</xdr:rowOff>
    </xdr:from>
    <xdr:to>
      <xdr:col>7</xdr:col>
      <xdr:colOff>547687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8F5064-956B-7B15-4FF6-F34827D0B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15:34.4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11 18631 0 0,'-1'0'64'0'0,"1"0"-1"0"0,0 0 1 0 0,0 0-1 0 0,0 0 1 0 0,0 0-1 0 0,0 0 1 0 0,-1 0-1 0 0,1 0 1 0 0,0 0-1 0 0,0 0 1 0 0,0 0-1 0 0,0 0 1 0 0,0 0-1 0 0,-1 0 0 0 0,1 0 1 0 0,0 0-1 0 0,0 0 1 0 0,0 0-1 0 0,0 0 1 0 0,0 0-1 0 0,0 0 1 0 0,-1 1-1 0 0,1-1 1 0 0,0 0-1 0 0,0 0 1 0 0,0 0-1 0 0,0 0 1 0 0,0 0-1 0 0,0 0 1 0 0,0 1-1 0 0,0-1 1 0 0,0 0-1 0 0,-1 0 1 0 0,1 0-1 0 0,0 0 1 0 0,0 0-1 0 0,0 0 1 0 0,0 1-1 0 0,0-1 1 0 0,0 0-1 0 0,0 0 1 0 0,0 0-1 0 0,0 0 1 0 0,0 1-1 0 0,0-1 0 0 0,0 0 1 0 0,9 1 2302 0 0,-4 0-2097 0 0,33 1 101 0 0,0-1 1 0 0,56-7-1 0 0,-21-1-4981 0 0,-46 4 827 0 0,-5 0-3519 0 0</inkml:trace>
  <inkml:trace contextRef="#ctx0" brushRef="#br0" timeOffset="247.7">27 207 9671 0 0,'3'1'11848'0'0,"4"0"-7141"0"0,12-3-4349 0 0,-15 1 390 0 0,108-13-234 0 0,-38 1-4068 0 0,-45 6-5275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15:42.8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0 412 5063 0 0,'11'11'12098'0'0,"7"-1"-6213"0"0,18 2-2900 0 0,-22-9-2795 0 0,0 0-1 0 0,-1-1 1 0 0,17 0 0 0 0,41-4-3698 0 0,-55 1 1361 0 0,1 1-429 0 0</inkml:trace>
  <inkml:trace contextRef="#ctx0" brushRef="#br0" timeOffset="229.07">283 373 12751 0 0,'7'-4'5712'0'0,"-8"11"-898"0"0,-10 14-1673 0 0,-4-2-2929 0 0,1-1 0 0 0,1 2 0 0 0,-13 23-1 0 0,21-33-935 0 0,0 1-1 0 0,1 0 1 0 0,0 0-1 0 0,1 1 1 0 0,0-1-1 0 0,1 0 1 0 0,0 1-1 0 0,0 15 1 0 0,2-7-1310 0 0</inkml:trace>
  <inkml:trace contextRef="#ctx0" brushRef="#br0" timeOffset="624.14">444 1 5063 0 0,'4'2'2404'0'0,"0"1"-1"0"0,-1-1 0 0 0,1 0 0 0 0,8 2 1 0 0,-6-1-2111 0 0,24 10 906 0 0,1 1 1 0 0,-2 1-1 0 0,31 22 1 0 0,-46-27-976 0 0,-1 1 1 0 0,0 0-1 0 0,-1 1 0 0 0,0 0 1 0 0,0 1-1 0 0,-2 0 0 0 0,19 29 1 0 0,-21-27-41 0 0,0 0 1 0 0,-1 1-1 0 0,0 0 1 0 0,-2 0-1 0 0,0 0 1 0 0,0 1-1 0 0,1 17 1 0 0,-4-21-22 0 0,-1 0 0 0 0,-1 0 1 0 0,0 0-1 0 0,-1 0 0 0 0,0 0 0 0 0,-1 0 1 0 0,-1 0-1 0 0,0-1 0 0 0,0 1 0 0 0,-6 12 1 0 0,-5 5-212 0 0,0-1 1 0 0,-2 0 0 0 0,-1-1-1 0 0,-1-1 1 0 0,-2 0 0 0 0,0-2-1 0 0,-2 0 1 0 0,0-1 0 0 0,-45 34-1 0 0,56-50-776 0 0,-1 0 0 0 0,0-1-1 0 0,-1 0 1 0 0,1-1-1 0 0,-23 7 1 0 0,4-5-1019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5:46.7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12351 0 0,'-6'2'5622'0'0,"5"-2"-5474"0"0,1 0 0 0 0,0 0 0 0 0,0 1 0 0 0,-2 12 2195 0 0,4 24-2448 0 0,-1-28 667 0 0,2 149 1 0 0,-3-83-154 0 0,18 140 0 0 0,-10-176-397 0 0,-3-17 20 0 0,2 27 1 0 0,-7-38 56 0 0,0-11-118 0 0,0 0 1 0 0,0 1-1 0 0,0-1 0 0 0,-1 0 0 0 0,1 0 0 0 0,0 0 1 0 0,0 0-1 0 0,0 1 0 0 0,0-1 0 0 0,0 0 1 0 0,0 0-1 0 0,0 0 0 0 0,0 0 0 0 0,0 1 0 0 0,-1-1 1 0 0,1 0-1 0 0,0 0 0 0 0,0 0 0 0 0,0 0 0 0 0,0 0 1 0 0,0 0-1 0 0,0 0 0 0 0,-1 1 0 0 0,1-1 0 0 0,0 0 1 0 0,0 0-1 0 0,0 0 0 0 0,0 0 0 0 0,-1 0 0 0 0,1 0 1 0 0,0 0-1 0 0,0 0 0 0 0,0 0 0 0 0,-1 0 0 0 0,1 0 1 0 0,0 0-1 0 0,0 0 0 0 0,0 0 0 0 0,0 0 0 0 0,-1 0 1 0 0,1 0-1 0 0,0 0 0 0 0,0 0 0 0 0,0 0 0 0 0,0-1 1 0 0,-1 1-1 0 0,1 0 0 0 0,0 0 0 0 0,0 0 0 0 0,-2-2-1348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5:47.5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33 919 0 0,'-9'2'4494'0'0,"23"-5"4267"0"0,2 1-2590 0 0,258-11 218 0 0,-270 13-6276 0 0,-1 0 1 0 0,1 0 0 0 0,-1 0-1 0 0,0-1 1 0 0,1 1-1 0 0,-1-1 1 0 0,0 0 0 0 0,1 0-1 0 0,2-1 1 0 0,6-8-3729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5:45.7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 7367 0 0,'2'5'6829'0'0,"-2"-5"-6709"0"0,15 2 4391 0 0,17-1-1605 0 0,-13-3-2269 0 0,0-1 0 0 0,27-7 1 0 0,4-1-367 0 0,-31 7-297 0 0,-6 2-178 0 0,0-1-1 0 0,1 2 1 0 0,-1 0-1 0 0,0 0 1 0 0,16 2-1 0 0,-28-1-159 0 0,0 0 0 0 0,0 0 0 0 0,0 1 0 0 0,0-1 0 0 0,0 0 0 0 0,0 1 0 0 0,0-1 0 0 0,0 0 0 0 0,-1 1 0 0 0,1-1 0 0 0,0 1 0 0 0,0-1 0 0 0,0 1 0 0 0,-1 0 0 0 0,1-1 0 0 0,0 1 0 0 0,0 1 0 0 0</inkml:trace>
  <inkml:trace contextRef="#ctx0" brushRef="#br0" timeOffset="242.45">47 242 9671 0 0,'20'-1'9964'0'0,"13"-6"-4853"0"0,1 1-3801 0 0,95-17-2099 0 0,-111 19-847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5:34.5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15 286 1839 0 0,'-5'8'15980'0'0,"7"11"-14590"0"0,-1-16-944 0 0,3 24-116 0 0,-2 0 0 0 0,0 0 0 0 0,-2 1 0 0 0,-1-1 0 0 0,-6 41 0 0 0,3-46-2422 0 0,3-16 892 0 0</inkml:trace>
  <inkml:trace contextRef="#ctx0" brushRef="#br0" timeOffset="685.49">17 277 6703 0 0,'3'-5'4114'0'0,"7"-12"-1780"0"0,-8 14-1885 0 0,0 1-1 0 0,1 0 0 0 0,-1-1 0 0 0,1 1 1 0 0,-1 0-1 0 0,1 0 0 0 0,0 1 1 0 0,0-1-1 0 0,-1 0 0 0 0,7-1 0 0 0,-5 2-241 0 0,0 0-1 0 0,0 0 1 0 0,0 0-1 0 0,0 0 1 0 0,0 1-1 0 0,0 0 0 0 0,0 0 1 0 0,0 0-1 0 0,1 0 1 0 0,-1 1-1 0 0,0 0 0 0 0,7 2 1 0 0,-10-3-198 0 0,-1 0 0 0 0,0 0 0 0 0,0 0 0 0 0,0 0-1 0 0,0 0 1 0 0,1 0 0 0 0,-1 0 0 0 0,0 1 0 0 0,0-1 0 0 0,0 0 0 0 0,0 0 0 0 0,0 0 0 0 0,0 0 0 0 0,1 0 0 0 0,-1 1 0 0 0,0-1-1 0 0,0 0 1 0 0,0 0 0 0 0,0 0 0 0 0,0 0 0 0 0,0 1 0 0 0,0-1 0 0 0,0 0 0 0 0,0 0 0 0 0,0 0 0 0 0,0 0 0 0 0,0 1 0 0 0,0-1 0 0 0,0 0-1 0 0,0 0 1 0 0,0 0 0 0 0,0 0 0 0 0,0 1 0 0 0,0-1 0 0 0,-4 9 177 0 0,-9 9 3 0 0,11-16-155 0 0,-41 45 114 0 0,-6 8-8 0 0,47-53-156 0 0,1 1-1 0 0,-1-1 1 0 0,1 1 0 0 0,-1-1-1 0 0,1 1 1 0 0,0 0-1 0 0,0 0 1 0 0,0 0-1 0 0,0 0 1 0 0,0-1 0 0 0,1 1-1 0 0,-1 6 1 0 0,1-8 7 0 0,0 1 0 0 0,0-1 0 0 0,0 1 1 0 0,1 0-1 0 0,-1-1 0 0 0,0 1 0 0 0,1-1 0 0 0,-1 1 0 0 0,1-1 1 0 0,0 0-1 0 0,0 1 0 0 0,-1-1 0 0 0,1 0 0 0 0,0 1 1 0 0,0-1-1 0 0,0 0 0 0 0,0 0 0 0 0,0 0 0 0 0,1 0 0 0 0,-1 0 1 0 0,0 0-1 0 0,0 0 0 0 0,1 0 0 0 0,-1 0 0 0 0,3 0 1 0 0,26 14 999 0 0,-1 0 1 0 0,36 26 0 0 0,-48-27-608 0 0,-16-13-365 0 0,0-1 0 0 0,0 1 0 0 0,-1 0 1 0 0,1 0-1 0 0,0 0 0 0 0,0 0 0 0 0,-1 0 0 0 0,1 0 1 0 0,-1 0-1 0 0,1 0 0 0 0,-1 1 0 0 0,1-1 1 0 0,-1 0-1 0 0,1 0 0 0 0,-1 2 0 0 0</inkml:trace>
  <inkml:trace contextRef="#ctx0" brushRef="#br0" timeOffset="10300.04">219 31 4607 0 0,'7'-4'11107'0'0,"26"-8"-8367"0"0,-22 9-2237 0 0,29-7 777 0 0,-37 10-1131 0 0,1-1 1 0 0,-1 1 0 0 0,1 0 0 0 0,-1 0 0 0 0,0 0 0 0 0,1 0 0 0 0,-1 1-1 0 0,1-1 1 0 0,4 3 0 0 0,-8-3-140 0 0,1 0 0 0 0,-1 0 0 0 0,1 0 0 0 0,0 1 0 0 0,-1-1 0 0 0,0 0 0 0 0,1 1 0 0 0,-1-1 0 0 0,1 0 0 0 0,-1 1-1 0 0,1-1 1 0 0,-1 1 0 0 0,0-1 0 0 0,1 1 0 0 0,-1-1 0 0 0,0 1 0 0 0,1-1 0 0 0,-1 1 0 0 0,0-1 0 0 0,0 1 0 0 0,1-1 0 0 0,-1 1 0 0 0,0-1 0 0 0,0 2 0 0 0,0 0 35 0 0,0-1 1 0 0,0 1 0 0 0,0 0 0 0 0,0-1-1 0 0,-1 1 1 0 0,1 0 0 0 0,0-1-1 0 0,-2 4 1 0 0,-1 1 93 0 0,0 1 0 0 0,0-1 0 0 0,-5 6 0 0 0,-17 24-139 0 0,11-18 0 0 0,2 0 0 0 0,-15 30 0 0 0,26-48 8 0 0,1 1-1 0 0,0-1 1 0 0,-1 1-1 0 0,1-1 1 0 0,0 1-1 0 0,0-1 1 0 0,-1 0-1 0 0,1 1 1 0 0,0-1-1 0 0,0 1 1 0 0,0-1-1 0 0,0 1 1 0 0,0-1-1 0 0,0 1 1 0 0,-1-1-1 0 0,1 1 1 0 0,0-1-1 0 0,0 1 1 0 0,1-1-1 0 0,-1 1 1 0 0,0-1 0 0 0,0 1-1 0 0,0-1 1 0 0,0 1-1 0 0,0-1 1 0 0,0 1-1 0 0,1-1 1 0 0,-1 1-1 0 0,0-1 1 0 0,0 1-1 0 0,1-1 1 0 0,-1 0-1 0 0,0 1 1 0 0,1-1-1 0 0,-1 1 1 0 0,1-1-1 0 0,-1 0 1 0 0,0 0-1 0 0,1 1 1 0 0,-1-1-1 0 0,1 0 1 0 0,-1 1-1 0 0,1-1 1 0 0,-1 0-1 0 0,0 0 1 0 0,1 0-1 0 0,-1 0 1 0 0,1 0 0 0 0,-1 1-1 0 0,1-1 1 0 0,-1 0-1 0 0,2 0 1 0 0,3 0 127 0 0,1 0 1 0 0,-1-1 0 0 0,1 1 0 0 0,6-2 0 0 0,1 0 66 0 0,23 2 1151 0 0,1-1-561 0 0,-13-2-3596 0 0,-20 2 1151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5:37.8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113 166 5527 0 0,'0'-1'517'0'0,"0"1"-1"0"0,-1-1 1 0 0,1 0-1 0 0,-1 0 1 0 0,0 0-1 0 0,1 0 1 0 0,-1 1-1 0 0,0-1 1 0 0,1 0-1 0 0,-1 0 1 0 0,0 1-1 0 0,0-1 1 0 0,1 1 0 0 0,-1-1-1 0 0,0 1 1 0 0,0-1-1 0 0,0 1 1 0 0,0-1-1 0 0,0 1 1 0 0,0 0-1 0 0,-1-1 1 0 0,0 1-319 0 0,1 0 1 0 0,-1 0-1 0 0,1 0 1 0 0,-1 1-1 0 0,0-1 1 0 0,1 0-1 0 0,-1 1 1 0 0,1-1-1 0 0,-1 1 1 0 0,1-1-1 0 0,-1 1 1 0 0,-1 1-1 0 0,-1 0-144 0 0,1 0 0 0 0,-1 1-1 0 0,1 0 1 0 0,-1 0-1 0 0,1 0 1 0 0,0 0-1 0 0,0 0 1 0 0,1 1 0 0 0,-4 5-1 0 0,-1 4 84 0 0,1 0 0 0 0,1 0 0 0 0,0 1 0 0 0,1 0 0 0 0,1 0-1 0 0,0 0 1 0 0,1 0 0 0 0,-1 24 0 0 0,2-26-51 0 0,1-1-1 0 0,1 0 0 0 0,0 1 1 0 0,1-1-1 0 0,0 1 1 0 0,1-1-1 0 0,0 0 1 0 0,1 0-1 0 0,0-1 1 0 0,0 1-1 0 0,9 13 0 0 0,-8-16-489 0 0,1-1-1 0 0,0 0 1 0 0,0 0-1 0 0,9 7 1 0 0,-9-9-775 0 0</inkml:trace>
  <inkml:trace contextRef="#ctx0" brushRef="#br0" timeOffset="545.04">254 251 5527 0 0,'-4'10'10004'0'0,"2"10"-7531"0"0,2-14-1543 0 0,3 135 1679 0 0,0-41-2591 0 0,-3-100-65 0 0,1 11-857 0 0,0-4-3987 0 0</inkml:trace>
  <inkml:trace contextRef="#ctx0" brushRef="#br0" timeOffset="1103.38">266 255 7399 0 0,'0'-1'155'0'0,"0"1"0"0"0,0 0 0 0 0,0-1 0 0 0,0 1 0 0 0,0 0 0 0 0,0-1 0 0 0,0 1 0 0 0,0-1 0 0 0,0 1 0 0 0,0 0 0 0 0,0-1 0 0 0,0 1 0 0 0,0-1 0 0 0,0 1 0 0 0,0 0 0 0 0,0-1 0 0 0,0 1 0 0 0,0 0 0 0 0,0-1 0 0 0,1 1 0 0 0,-1 0 0 0 0,0-1 0 0 0,0 1 0 0 0,0 0 0 0 0,1-1 0 0 0,-1 1 0 0 0,0 0 0 0 0,0-1 0 0 0,1 1 0 0 0,-1 0 0 0 0,1-1 0 0 0,15-7 1902 0 0,21-1-522 0 0,-26 7-1169 0 0,-6 1-118 0 0,0 0-1 0 0,0 1 1 0 0,0-1-1 0 0,0 1 0 0 0,0 0 1 0 0,0 0-1 0 0,0 0 1 0 0,0 1-1 0 0,0 0 1 0 0,9 2-1 0 0,-14-3-237 0 0,0 0-1 0 0,0 0 1 0 0,1 1 0 0 0,-1-1-1 0 0,0 0 1 0 0,0 0 0 0 0,1 1-1 0 0,-1-1 1 0 0,0 0 0 0 0,0 0-1 0 0,0 1 1 0 0,1-1-1 0 0,-1 0 1 0 0,0 0 0 0 0,0 1-1 0 0,0-1 1 0 0,0 0 0 0 0,0 1-1 0 0,1-1 1 0 0,-1 0 0 0 0,0 1-1 0 0,0-1 1 0 0,0 0-1 0 0,0 0 1 0 0,0 1 0 0 0,0-1-1 0 0,0 0 1 0 0,0 1 0 0 0,0-1-1 0 0,0 0 1 0 0,-1 1-1 0 0,-6 13 503 0 0,-13 7 180 0 0,1-11-692 0 0,-21 10 0 0 0,-16 10 0 0 0,55-30 19 0 0,-1 1-1 0 0,1 0 0 0 0,0 0 1 0 0,-1 0-1 0 0,1 0 1 0 0,0 0-1 0 0,0 0 0 0 0,0 0 1 0 0,0 0-1 0 0,0 0 1 0 0,0 1-1 0 0,0-1 0 0 0,0 0 1 0 0,1 1-1 0 0,-1-1 1 0 0,0 1-1 0 0,1-1 0 0 0,-1 3 1 0 0,1-3 2 0 0,0 1-1 0 0,0-1 1 0 0,0 0 0 0 0,0 1-1 0 0,1-1 1 0 0,-1 0 0 0 0,1 0-1 0 0,-1 1 1 0 0,1-1 0 0 0,-1 0-1 0 0,1 0 1 0 0,0 0 0 0 0,0 0-1 0 0,-1 0 1 0 0,1 0 0 0 0,0 0-1 0 0,0 0 1 0 0,0 0 0 0 0,0 0-1 0 0,0 0 1 0 0,0 0 0 0 0,2 0 0 0 0,35 26 2034 0 0,32 24-371 0 0,-65-46-3135 0 0</inkml:trace>
  <inkml:trace contextRef="#ctx0" brushRef="#br0" timeOffset="1738.84">496 43 2303 0 0,'13'-5'6752'0'0,"15"-5"-224"0"0,-26 10-6125 0 0,0-1 1 0 0,0 1 0 0 0,0 0 0 0 0,0-1 0 0 0,0 1 0 0 0,0 0 0 0 0,0 0 0 0 0,0 0 0 0 0,0 1 0 0 0,0-1 0 0 0,3 1 0 0 0,-4 0-312 0 0,0-1 1 0 0,0 1 0 0 0,-1 0-1 0 0,1-1 1 0 0,0 1-1 0 0,-1 0 1 0 0,1-1-1 0 0,-1 1 1 0 0,1 0 0 0 0,-1 0-1 0 0,1 0 1 0 0,-1 0-1 0 0,0-1 1 0 0,1 1-1 0 0,-1 0 1 0 0,0 0 0 0 0,0 0-1 0 0,1 0 1 0 0,-1 0-1 0 0,0 0 1 0 0,0 0-1 0 0,0 0 1 0 0,0 0-1 0 0,0 0 1 0 0,0 0 0 0 0,-1-1-1 0 0,1 1 1 0 0,0 0-1 0 0,-1 1 1 0 0,-8 28 298 0 0,-13 12-252 0 0,17-34-111 0 0,0 1-1 0 0,1-1 1 0 0,0 1 0 0 0,0 0-1 0 0,-2 10 1 0 0,6-18-18 0 0,0 0 0 0 0,-1 0-1 0 0,1 0 1 0 0,0 0 0 0 0,0 0-1 0 0,0 0 1 0 0,0 0 0 0 0,0 0 0 0 0,0 0-1 0 0,0 0 1 0 0,1 0 0 0 0,-1 1-1 0 0,0-1 1 0 0,0-1 0 0 0,1 0 0 0 0,-1 0 0 0 0,0 1 0 0 0,0-1 0 0 0,0 0 0 0 0,0 0 0 0 0,1 0 0 0 0,-1 1 0 0 0,0-1-1 0 0,0 0 1 0 0,1 0 0 0 0,-1 0 0 0 0,0 0 0 0 0,0 0 0 0 0,1 1 0 0 0,-1-1 0 0 0,0 0 0 0 0,0 0 0 0 0,1 0 0 0 0,-1 0 0 0 0,0 0 0 0 0,0 0-1 0 0,1 0 1 0 0,-1 0 0 0 0,0 0 0 0 0,1 0 0 0 0,1-1 31 0 0,0 1-1 0 0,0-1 0 0 0,0 1 1 0 0,0-1-1 0 0,-1 0 1 0 0,1 0-1 0 0,0 0 0 0 0,0 0 1 0 0,2-3-1 0 0,17-17-2489 0 0,-16 15 1050 0 0</inkml:trace>
  <inkml:trace contextRef="#ctx0" brushRef="#br0" timeOffset="2471.75">709 0 7167 0 0,'3'2'1162'0'0,"1"0"0"0"0,-1 0-1 0 0,1-1 1 0 0,-1 0 0 0 0,1 0 0 0 0,0 0-1 0 0,4 1 1 0 0,7 1 752 0 0,-5 1-1504 0 0,0 0-1 0 0,0 0 1 0 0,0 1-1 0 0,-1 1 1 0 0,0-1 0 0 0,0 2-1 0 0,-1-1 1 0 0,1 1-1 0 0,-2 0 1 0 0,1 1-1 0 0,-1 0 1 0 0,0 0-1 0 0,0 0 1 0 0,9 17 0 0 0,-6-7-292 0 0,-1-1 0 0 0,-1 2 0 0 0,-1-1 0 0 0,0 1 0 0 0,-2 1 0 0 0,0-1 0 0 0,3 21 0 0 0,-6-22-32 0 0,-1 1 0 0 0,-1-1 0 0 0,0 1 0 0 0,-1-1 1 0 0,-1 1-1 0 0,-5 20 0 0 0,0-11 29 0 0,-1 0 0 0 0,-1-1 1 0 0,-16 33-1 0 0,20-50-59 0 0,-1 1 0 0 0,0-1 0 0 0,-1 0 0 0 0,0 0 0 0 0,0 0 0 0 0,-1-1 0 0 0,-15 13 0 0 0,18-18-220 0 0,1 0-1 0 0,-1 0 1 0 0,-1-1-1 0 0,1 0 1 0 0,0 0-1 0 0,-1 0 1 0 0,1 0 0 0 0,-1-1-1 0 0,0 0 1 0 0,0-1-1 0 0,0 1 1 0 0,0-1-1 0 0,0 0 1 0 0,0 0-1 0 0,0-1 1 0 0,-12 0-1 0 0,9-1-2111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5:51.4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56 153 4399 0 0,'0'0'-6'0'0,"-7"-4"97"0"0,7 1 1032 0 0,3-6-259 0 0,-7 3 71 0 0,4 5-906 0 0,-1 0-1 0 0,1 0 0 0 0,-1 1 1 0 0,0-1-1 0 0,1 0 1 0 0,0 0-1 0 0,-1 0 0 0 0,1 0 1 0 0,-1 0-1 0 0,1 0 1 0 0,0 1-1 0 0,-1-3 0 0 0,1 1-18 0 0,0-1-140 0 0,0-1 0 0 0,0 1-1 0 0,1 0 1 0 0,-1 0 0 0 0,1 0 0 0 0,-1 0 0 0 0,2-3-1 0 0,-1 5 130 0 0,-1 0 0 0 0,0-1 0 0 0,0 1 0 0 0,1 0 0 0 0,-1-1-1 0 0,0 1 1 0 0,0 0 0 0 0,0-1 0 0 0,0 1 0 0 0,0-1 0 0 0,-1 1-1 0 0,1 0 1 0 0,0-1 0 0 0,-1 1 0 0 0,1-13 12072 0 0,0 22-8543 0 0,-1 46-3215 0 0,0-27-215 0 0,-7 93 274 0 0,7-113-324 0 0,-1 0-1 0 0,0 0 0 0 0,0-1 1 0 0,0 1-1 0 0,-1 0 0 0 0,-7 10 1 0 0,-3 5-4743 0 0</inkml:trace>
  <inkml:trace contextRef="#ctx0" brushRef="#br0" timeOffset="727.1">38 91 10015 0 0,'1'-3'671'0'0,"-1"0"0"0"0,1 0-1 0 0,0-1 1 0 0,0 1 0 0 0,0 0-1 0 0,0 0 1 0 0,1 0 0 0 0,-1 1-1 0 0,1-1 1 0 0,0 0 0 0 0,-1 0-1 0 0,1 1 1 0 0,1-1 0 0 0,-1 1-1 0 0,5-4 1 0 0,-7 5-620 0 0,1 1 1 0 0,0 0-1 0 0,-1 0 0 0 0,1-1 1 0 0,0 1-1 0 0,-1 0 0 0 0,1 0 1 0 0,-1 0-1 0 0,1 0 0 0 0,0 0 1 0 0,-1 0-1 0 0,1 0 0 0 0,0 0 1 0 0,-1 0-1 0 0,1 0 0 0 0,0 0 1 0 0,-1 0-1 0 0,1 1 0 0 0,0-1 1 0 0,-1 0-1 0 0,1 0 0 0 0,0 1 1 0 0,1 1 8 0 0,-1-1 0 0 0,1 0 0 0 0,-1 0 0 0 0,0 1 0 0 0,1-1 0 0 0,-1 0 0 0 0,0 1 1 0 0,1 2-1 0 0,1 0 23 0 0,-1 1 0 0 0,0 0 0 0 0,0 0 1 0 0,0 0-1 0 0,1 5 0 0 0,-2-2-12 0 0,4 14 122 0 0,10 34 0 0 0,-13-50-157 0 0,0 0-1 0 0,1-1 0 0 0,0 1 0 0 0,0 0 1 0 0,0-1-1 0 0,1 0 0 0 0,0 1 1 0 0,0-2-1 0 0,0 1 0 0 0,7 6 0 0 0,-10-10-25 0 0,-1-1 0 0 0,1 1-1 0 0,0-1 1 0 0,-1 0 0 0 0,1 1-1 0 0,-1-1 1 0 0,1 0-1 0 0,0 1 1 0 0,-1-1 0 0 0,1 0-1 0 0,0 0 1 0 0,-1 1-1 0 0,1-1 1 0 0,0 0 0 0 0,-1 0-1 0 0,1 0 1 0 0,0 0 0 0 0,-1 0-1 0 0,1 0 1 0 0,0 0-1 0 0,0 0 1 0 0,-1 0 0 0 0,1-1-1 0 0,0 1 1 0 0,-1 0-1 0 0,2-1 1 0 0,0 0 5 0 0,-1 0 0 0 0,0 0 0 0 0,1 0-1 0 0,-1 0 1 0 0,0 0 0 0 0,0-1 0 0 0,0 1 0 0 0,0 0 0 0 0,0-1 0 0 0,1-2-1 0 0,2-4 12 0 0,0 0 0 0 0,-1 0-1 0 0,2-11 1 0 0,-5 19-26 0 0,13-66-199 0 0,-12 49 119 0 0,2 1 1 0 0,1 0 0 0 0,0 0 0 0 0,0 1-1 0 0,8-16 1 0 0,-12 31 79 0 0,0-1-1 0 0,0 1 0 0 0,0-1 1 0 0,0 1-1 0 0,0 0 1 0 0,1-1-1 0 0,-1 1 0 0 0,0 0 1 0 0,0-1-1 0 0,0 1 1 0 0,1-1-1 0 0,-1 1 0 0 0,0 0 1 0 0,0 0-1 0 0,1-1 1 0 0,-1 1-1 0 0,0 0 0 0 0,1-1 1 0 0,-1 1-1 0 0,0 0 0 0 0,1 0 1 0 0,-1 0-1 0 0,0-1 1 0 0,1 1-1 0 0,-1 0 0 0 0,0 0 1 0 0,1 0-1 0 0,-1 0 1 0 0,1 0-1 0 0,-1 0 0 0 0,0-1 1 0 0,1 1-1 0 0,0 0 1 0 0,0 1-4 0 0,-1 0 1 0 0,1-1 0 0 0,-1 1 0 0 0,1 0 0 0 0,-1 0-1 0 0,1-1 1 0 0,-1 1 0 0 0,1 0 0 0 0,-1 0-1 0 0,1 0 1 0 0,-1 0 0 0 0,0-1 0 0 0,1 3-1 0 0,5 34-66 0 0,-6-36 70 0 0,3 41 71 0 0,-2 1-1 0 0,-7 78 1 0 0,1-90-2535 0 0,5-27 236 0 0</inkml:trace>
  <inkml:trace contextRef="#ctx0" brushRef="#br0" timeOffset="2614.73">656 71 13415 0 0,'1'0'200'0'0,"0"0"-1"0"0,-1-1 1 0 0,1 1-1 0 0,-1-1 1 0 0,1 1-1 0 0,-1-1 0 0 0,1 1 1 0 0,-1-1-1 0 0,0 1 1 0 0,1-1-1 0 0,-1 0 1 0 0,1 1-1 0 0,-1-1 1 0 0,0 1-1 0 0,0-1 1 0 0,1 0-1 0 0,-1 1 1 0 0,0-1-1 0 0,0 0 0 0 0,0 0 1 0 0,0 1-1 0 0,0-1 1 0 0,0 0-1 0 0,0 1 1 0 0,0-1-1 0 0,0 0 1 0 0,0 1-1 0 0,0-1 1 0 0,0 0-1 0 0,-1 1 1 0 0,1-1-1 0 0,0 0 0 0 0,0 1 1 0 0,-1-1-1 0 0,1 0 1 0 0,0 1-1 0 0,-1-1 1 0 0,1 1-1 0 0,-1-1 1 0 0,1 1-1 0 0,-1-1 1 0 0,1 1-1 0 0,-1-1 0 0 0,1 1 1 0 0,-2-1-1 0 0,1 0-101 0 0,-1 0 0 0 0,1 0 0 0 0,-1 1-1 0 0,1-1 1 0 0,-1 1 0 0 0,0-1-1 0 0,1 1 1 0 0,-1 0 0 0 0,0-1 0 0 0,1 1-1 0 0,-1 0 1 0 0,0 0 0 0 0,1 0 0 0 0,-1 0-1 0 0,0 1 1 0 0,1-1 0 0 0,-1 0-1 0 0,-2 2 1 0 0,-5 2-80 0 0,0 1 0 0 0,0 0 0 0 0,1 1 0 0 0,-1 0-1 0 0,2 0 1 0 0,-1 0 0 0 0,1 1 0 0 0,0 1 0 0 0,0-1 0 0 0,1 1-1 0 0,0 0 1 0 0,-7 13 0 0 0,12-20-19 0 0,0 1 0 0 0,1-1 1 0 0,-1 0-1 0 0,1 1 0 0 0,-1-1 0 0 0,1 1 0 0 0,-1-1 0 0 0,1 1 1 0 0,0-1-1 0 0,0 1 0 0 0,0-1 0 0 0,0 1 0 0 0,0-1 0 0 0,0 1 1 0 0,0-1-1 0 0,1 0 0 0 0,-1 1 0 0 0,0-1 0 0 0,1 1 0 0 0,-1-1 1 0 0,1 1-1 0 0,0-1 0 0 0,-1 0 0 0 0,1 1 0 0 0,0-1 0 0 0,0 0 1 0 0,0 0-1 0 0,0 0 0 0 0,0 0 0 0 0,0 1 0 0 0,0-1 0 0 0,0-1 1 0 0,0 1-1 0 0,0 0 0 0 0,1 0 0 0 0,1 1 0 0 0,6 3-7 0 0,0 0 1 0 0,0-1-1 0 0,1 1 0 0 0,10 2 0 0 0,-10-4 6 0 0,12 4 123 0 0,-14-5-4 0 0,-1 0 0 0 0,1 0-1 0 0,7 5 1 0 0,-14-6-98 0 0,1 0-1 0 0,0 0 1 0 0,0 0 0 0 0,-1 0-1 0 0,1 0 1 0 0,0 1-1 0 0,-1-1 1 0 0,1 1-1 0 0,-1-1 1 0 0,0 1 0 0 0,0 0-1 0 0,1-1 1 0 0,-1 1-1 0 0,0 0 1 0 0,0 0 0 0 0,0 2-1 0 0,-1-3 3 0 0,0 0 0 0 0,0 0 0 0 0,0 0-1 0 0,-1 0 1 0 0,1 0 0 0 0,0 0 0 0 0,-1 0 0 0 0,1 0 0 0 0,-1 0 0 0 0,1 0-1 0 0,-1 0 1 0 0,1 0 0 0 0,-1 0 0 0 0,0 0 0 0 0,1-1 0 0 0,-1 1-1 0 0,0 0 1 0 0,0 0 0 0 0,1-1 0 0 0,-1 1 0 0 0,-2 0 0 0 0,-20 15 176 0 0,14-11-106 0 0,-1 0-1 0 0,-17 6 0 0 0,23-10-154 0 0,0 1 0 0 0,0-1-1 0 0,0-1 1 0 0,0 1-1 0 0,0 0 1 0 0,0-1-1 0 0,-1 0 1 0 0,1 0 0 0 0,0 0-1 0 0,-6-2 1 0 0,3-1-2485 0 0</inkml:trace>
  <inkml:trace contextRef="#ctx0" brushRef="#br0" timeOffset="2897.57">794 35 7367 0 0,'0'-1'378'0'0,"1"1"1"0"0,-1 0-1 0 0,1-1 0 0 0,-1 1 0 0 0,1 0 0 0 0,-1 0 0 0 0,1 0 0 0 0,0-1 0 0 0,-1 1 0 0 0,1 0 0 0 0,-1 0 1 0 0,1 0-1 0 0,0 0 0 0 0,-1 0 0 0 0,1 0 0 0 0,-1 0 0 0 0,1 0 0 0 0,0 1 0 0 0,-1-1 0 0 0,1 0 0 0 0,-1 0 1 0 0,1 0-1 0 0,-1 1 0 0 0,1-1 0 0 0,0 0 0 0 0,-1 0 0 0 0,1 1 0 0 0,0 0 0 0 0,0 0-83 0 0,0 0-1 0 0,0 1 1 0 0,0-1 0 0 0,0 1-1 0 0,-1-1 1 0 0,1 1 0 0 0,0-1-1 0 0,-1 1 1 0 0,1 0 0 0 0,0 2-1 0 0,0 5-173 0 0,0 1-1 0 0,0 17 0 0 0,-1-25 195 0 0,-1 30-277 0 0,-3 0 1 0 0,-9 42-1 0 0,5-35-3565 0 0,7-32 1481 0 0</inkml:trace>
  <inkml:trace contextRef="#ctx0" brushRef="#br0" timeOffset="3101.6">835 23 9671 0 0,'0'0'35'0'0,"0"0"0"0"0,0 0 0 0 0,0 0 0 0 0,0 0 0 0 0,0 0 0 0 0,0 0 0 0 0,0 0 0 0 0,0 0 0 0 0,0 0 0 0 0,0 0 0 0 0,0 0 0 0 0,-1 0 0 0 0,1 0 0 0 0,0 0 0 0 0,0 0 0 0 0,0 0 0 0 0,0 0 0 0 0,0 0 0 0 0,0 0 0 0 0,0 0 0 0 0,0 0 0 0 0,0 0 0 0 0,0 1 0 0 0,0-1 0 0 0,0 0 0 0 0,0 0 0 0 0,0 0 0 0 0,0 0 0 0 0,0 0 0 0 0,0 0 0 0 0,0 0 0 0 0,0 0 0 0 0,0 0 0 0 0,0 0 0 0 0,0 0 0 0 0,0 0 0 0 0,0 0 0 0 0,0 1 0 0 0,0-1 0 0 0,0 0 0 0 0,0 0 0 0 0,0 0 0 0 0,0 0 0 0 0,0 0 0 0 0,0 0 0 0 0,0 0 0 0 0,0 0 0 0 0,0 0 0 0 0,0 0 0 0 0,0 0 0 0 0,0 0 0 0 0,0 0 0 0 0,0 0 0 0 0,0 0 0 0 0,1 0 0 0 0,-1 0 0 0 0,0 1 0 0 0,0-1 0 0 0,0 0 0 0 0,0 0 0 0 0,0 0 0 0 0,0 0 0 0 0,0 0 0 0 0,0 0 0 0 0,0 0 0 0 0,0 0 0 0 0,0 0 0 0 0,9 2 4637 0 0,10 1 1948 0 0,103-6-11523 0 0,-99 2 4121 0 0,-14 1-933 0 0</inkml:trace>
  <inkml:trace contextRef="#ctx0" brushRef="#br0" timeOffset="3398.59">802 219 5527 0 0,'1'3'13789'0'0,"11"-2"-10420"0"0,13 0-3456 0 0,12-3 214 0 0,40-1 274 0 0,-63 1-2371 0 0,22-5 0 0 0,-31 5 63 0 0</inkml:trace>
  <inkml:trace contextRef="#ctx0" brushRef="#br0" timeOffset="3616.87">758 347 16615 0 0,'0'0'762'0'0,"17"-4"3534"0"0,64-3-1071 0 0,1 6-4865 0 0,-65 2 749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5:55.8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76 295 3679 0 0,'2'-14'8771'0'0,"-5"3"-3391"0"0,3 10-5270 0 0,0 1 0 0 0,0 0 0 0 0,0 0 0 0 0,-1-1 0 0 0,1 1 0 0 0,0 0 0 0 0,0-1 0 0 0,-1 1 0 0 0,1 0 0 0 0,0 0 0 0 0,0 0 0 0 0,-1-1 0 0 0,1 1 0 0 0,0 0 0 0 0,-1 0 0 0 0,1 0 0 0 0,0 0 0 0 0,-1-1 0 0 0,1 1 0 0 0,0 0 0 0 0,-1 0 0 0 0,1 0 1 0 0,-1 0-1 0 0,1 0 0 0 0,-1 0-47 0 0,0 0 0 0 0,0 1 1 0 0,0-1-1 0 0,0 0 0 0 0,0 1 1 0 0,0-1-1 0 0,0 1 0 0 0,1-1 1 0 0,-1 1-1 0 0,0-1 0 0 0,0 1 1 0 0,0-1-1 0 0,0 2 0 0 0,-5 4 2 0 0,0 0 0 0 0,1 1 0 0 0,0-1 0 0 0,1 1 0 0 0,-1 0 0 0 0,1 1 0 0 0,1-1 0 0 0,-1 1-1 0 0,1-1 1 0 0,1 1 0 0 0,-1 0 0 0 0,-1 16 0 0 0,4-22-66 0 0,0 0-1 0 0,0 0 1 0 0,0 0 0 0 0,0 0-1 0 0,0 0 1 0 0,1 1-1 0 0,-1-1 1 0 0,1 0-1 0 0,0 0 1 0 0,-1 0 0 0 0,1 0-1 0 0,0 0 1 0 0,0-1-1 0 0,0 1 1 0 0,1 0 0 0 0,-1 0-1 0 0,0-1 1 0 0,1 1-1 0 0,-1-1 1 0 0,1 1-1 0 0,-1-1 1 0 0,1 1 0 0 0,0-1-1 0 0,-1 0 1 0 0,1 0-1 0 0,0 0 1 0 0,0 0 0 0 0,0 0-1 0 0,0 0 1 0 0,0-1-1 0 0,0 1 1 0 0,3 0 0 0 0,0 0-1 0 0,1 0 0 0 0,-1 0 1 0 0,1 0-1 0 0,0-1 1 0 0,-1 1-1 0 0,1-2 0 0 0,0 1 1 0 0,0 0-1 0 0,-1-1 1 0 0,12-3-1 0 0,-14 3 22 0 0,1-1-1 0 0,-1 1 1 0 0,0-1-1 0 0,1 1 1 0 0,-1-1 0 0 0,0 0-1 0 0,0 0 1 0 0,0 0-1 0 0,0-1 1 0 0,0 1 0 0 0,-1-1-1 0 0,1 0 1 0 0,2-3-1 0 0,-4 4 28 0 0,0 0 0 0 0,0-1-1 0 0,0 1 1 0 0,0 0 0 0 0,0-1-1 0 0,-1 1 1 0 0,1-1 0 0 0,-1 1 0 0 0,1-1-1 0 0,-1 1 1 0 0,0-1 0 0 0,0 1-1 0 0,0-1 1 0 0,0 1 0 0 0,-1-1-1 0 0,1 0 1 0 0,-1 1 0 0 0,1 0-1 0 0,-3-5 1 0 0,-1-4 22 0 0,-1 0 1 0 0,0 1-1 0 0,-9-14 0 0 0,-2 3-6954 0 0</inkml:trace>
  <inkml:trace contextRef="#ctx0" brushRef="#br0" timeOffset="328.77">467 71 5527 0 0,'-1'-3'1259'0'0,"0"-1"0"0"0,0 1 0 0 0,0 0 0 0 0,0 0 1 0 0,-1 0-1 0 0,0 0 0 0 0,-4-5 0 0 0,3 4-433 0 0,0 0 1 0 0,-1 0 0 0 0,1 1 0 0 0,-1-1 0 0 0,-7-4 0 0 0,9 6-672 0 0,-1 1 1 0 0,0-1-1 0 0,0 1 1 0 0,0-1-1 0 0,0 1 0 0 0,0 0 1 0 0,0 0-1 0 0,0 0 0 0 0,-5 0 1 0 0,7 1-165 0 0,-1 0 1 0 0,0 0 0 0 0,0 0-1 0 0,0 0 1 0 0,1 0-1 0 0,-1 1 1 0 0,0-1-1 0 0,0 1 1 0 0,1-1 0 0 0,-1 1-1 0 0,0-1 1 0 0,1 1-1 0 0,-1 0 1 0 0,0 0-1 0 0,1 0 1 0 0,-1 0 0 0 0,-1 2-1 0 0,1-1 53 0 0,1 0 0 0 0,-1 0 0 0 0,0 0 0 0 0,1 0-1 0 0,-1 1 1 0 0,1-1 0 0 0,0 1 0 0 0,0-1 0 0 0,0 1 0 0 0,0-1-1 0 0,-1 5 1 0 0,-4 34 832 0 0,4-22-362 0 0,-1 2-6 0 0,1 1 0 0 0,0 0-1 0 0,2-1 1 0 0,3 36 0 0 0,-1-45-801 0 0,0-1-1 0 0,1 0 1 0 0,0 0 0 0 0,0 0-1 0 0,1 0 1 0 0,1 0 0 0 0,0-1-1 0 0,0 1 1 0 0,1-2 0 0 0,10 15-1 0 0,-9-16-4042 0 0</inkml:trace>
  <inkml:trace contextRef="#ctx0" brushRef="#br0" timeOffset="487.39">237 259 6911 0 0,'-6'-10'11944'0'0,"11"7"-7880"0"0,3-1-3160 0 0,4 0-624 0 0,3-1-128 0 0,2 0-24 0 0,7 0-1192 0 0,3-2-240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5:57.3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71 1375 0 0,'6'-12'10749'0'0,"-4"9"-9634"0"0,-1 0 0 0 0,1 0-1 0 0,0 0 1 0 0,0 0 0 0 0,0 1 0 0 0,0-1 0 0 0,0 1 0 0 0,5-4 0 0 0,-8 25 1343 0 0,-1-13-2445 0 0,-13 80 182 0 0,15-77-181 0 0,-1 0 0 0 0,1 1 0 0 0,0-1 0 0 0,1 0-1 0 0,0 0 1 0 0,1 1 0 0 0,3 11 0 0 0,-4-17-18 0 0,1-1 1 0 0,-1 1-1 0 0,1-1 1 0 0,0 1-1 0 0,0-1 0 0 0,0 1 1 0 0,1-1-1 0 0,-1 0 0 0 0,1 0 1 0 0,0 0-1 0 0,0-1 0 0 0,0 1 1 0 0,0-1-1 0 0,4 3 0 0 0,4 1-22 0 0,-1-1-1 0 0,1 0 0 0 0,16 5 0 0 0,-18-8 16 0 0,0 2 0 0 0,0-1 0 0 0,0 1 0 0 0,-1 0-1 0 0,1 1 1 0 0,8 6 0 0 0,-16-10 15 0 0,0-1-1 0 0,0 1 1 0 0,0 0-1 0 0,0-1 1 0 0,0 1 0 0 0,-1 0-1 0 0,1-1 1 0 0,0 1-1 0 0,-1 0 1 0 0,1 0-1 0 0,0 0 1 0 0,-1 0 0 0 0,1-1-1 0 0,-1 1 1 0 0,1 0-1 0 0,-1 0 1 0 0,0 0-1 0 0,1 0 1 0 0,-1 0-1 0 0,0 0 1 0 0,0 0 0 0 0,0 0-1 0 0,0 0 1 0 0,0 0-1 0 0,0 1 1 0 0,0-1-1 0 0,0 0 1 0 0,0 0 0 0 0,0 0-1 0 0,0 0 1 0 0,-1 0-1 0 0,1 0 1 0 0,0 0-1 0 0,-1 0 1 0 0,1 0 0 0 0,-1-1-1 0 0,1 1 1 0 0,-1 0-1 0 0,1 0 1 0 0,-1 0-1 0 0,0 0 1 0 0,1-1 0 0 0,-1 1-1 0 0,0 0 1 0 0,0 0-1 0 0,0-1 1 0 0,-1 2-1 0 0,-2 1 35 0 0,-1 0 0 0 0,0-1-1 0 0,0 1 1 0 0,0-1-1 0 0,0 0 1 0 0,0 0 0 0 0,-9 2-1 0 0,3-2 42 0 0,2 0-2 0 0,-1 0 0 0 0,1-1 0 0 0,-18 1 0 0 0,25-2-82 0 0,0 0 0 0 0,0 0 0 0 0,0 0 1 0 0,0 0-1 0 0,1-1 0 0 0,-1 1 0 0 0,0-1 0 0 0,0 1 0 0 0,0-1 0 0 0,0 0 0 0 0,1 0 1 0 0,-1 0-1 0 0,0 0 0 0 0,1 0 0 0 0,-1 0 0 0 0,1 0 0 0 0,-1 0 0 0 0,1-1 1 0 0,0 1-1 0 0,-1 0 0 0 0,1-1 0 0 0,0 1 0 0 0,0-1 0 0 0,-2-3 0 0 0,3 4-150 0 0,0 1 0 0 0,-1-1 0 0 0,1 0 0 0 0,0 0 0 0 0,0 1 0 0 0,0-1 0 0 0,0 0 0 0 0,0 0 0 0 0,0 1 0 0 0,0-1 0 0 0,0 0-1 0 0,0 0 1 0 0,0 1 0 0 0,0-1 0 0 0,1 0 0 0 0,-1 0 0 0 0,0 1 0 0 0,1-2 0 0 0,3-5-1428 0 0</inkml:trace>
  <inkml:trace contextRef="#ctx0" brushRef="#br0" timeOffset="360.41">418 163 7831 0 0,'-4'0'503'0'0,"-1"1"-1"0"0,1-1 1 0 0,-1 1-1 0 0,1 1 1 0 0,0-1 0 0 0,-1 1-1 0 0,1-1 1 0 0,0 1-1 0 0,0 0 1 0 0,0 1-1 0 0,0-1 1 0 0,1 1-1 0 0,-1 0 1 0 0,-5 5-1 0 0,-3 4 1895 0 0,1 0 0 0 0,-16 22-1 0 0,20-24-2396 0 0,0 1 0 0 0,-11 22 0 0 0,16-29 0 0 0,0 0 0 0 0,1-1 0 0 0,0 1 0 0 0,-1 0 0 0 0,2 0 0 0 0,-1 0 0 0 0,0 0 0 0 0,1 0 0 0 0,-1 0 0 0 0,1 0 0 0 0,1 0 0 0 0,-1 0 0 0 0,1 6 0 0 0,-1-9-4 0 0,1 0-1 0 0,-1 0 1 0 0,0-1 0 0 0,0 1-1 0 0,1 0 1 0 0,-1 0 0 0 0,1 0-1 0 0,-1-1 1 0 0,1 1-1 0 0,-1 0 1 0 0,1 0 0 0 0,-1-1-1 0 0,1 1 1 0 0,0 0 0 0 0,-1-1-1 0 0,1 1 1 0 0,0-1 0 0 0,-1 1-1 0 0,1-1 1 0 0,0 1-1 0 0,0-1 1 0 0,0 1 0 0 0,1-1-1 0 0,-1 1-13 0 0,1-1 0 0 0,0 0 0 0 0,-1 0 0 0 0,1 0 0 0 0,-1 0 0 0 0,1-1 0 0 0,0 1 0 0 0,-1 0 0 0 0,1-1 0 0 0,-1 1 0 0 0,1-1 0 0 0,1 0-1 0 0,4-3-57 0 0,0 0 0 0 0,-1 0-1 0 0,1 0 1 0 0,7-7 0 0 0,-1-3 207 0 0,0 0 0 0 0,0-1 0 0 0,-1 0 0 0 0,-1-1 0 0 0,16-30 0 0 0,-29 94 1063 0 0,2-9-2871 0 0,0-23-1892 0 0,0-9 806 0 0,1 8-4055 0 0</inkml:trace>
  <inkml:trace contextRef="#ctx0" brushRef="#br0" timeOffset="700.41">632 199 3223 0 0,'-5'-14'13712'0'0,"-11"9"-5155"0"0,9 3-10974 0 0,4 3 2450 0 0,0-1 0 0 0,0 1 0 0 0,0-1 0 0 0,0 1 0 0 0,0 0 0 0 0,0 0 0 0 0,1 0 0 0 0,-1 1 0 0 0,0-1 0 0 0,0 1 0 0 0,1-1 0 0 0,-1 1 0 0 0,1 0 0 0 0,0 0 0 0 0,0 0 0 0 0,-1 0 0 0 0,1 1 0 0 0,0-1 0 0 0,1 0 0 0 0,-4 5 0 0 0,4-5-42 0 0,-1 1 0 0 0,1 0 1 0 0,-1-1-1 0 0,1 1 1 0 0,0 0-1 0 0,0-1 0 0 0,0 1 1 0 0,0 0-1 0 0,1 0 1 0 0,-1 0-1 0 0,1 0 0 0 0,0 0 1 0 0,0 0-1 0 0,0 0 1 0 0,0 0-1 0 0,0 0 1 0 0,1 0-1 0 0,-1 0 0 0 0,1-1 1 0 0,2 7-1 0 0,0-4-10 0 0,0 0 1 0 0,1 0-1 0 0,0 0 0 0 0,0 0 0 0 0,1 0 0 0 0,-1-1 1 0 0,10 7-1 0 0,-8-7 169 0 0,-1 0 1 0 0,0 1-1 0 0,-1-1 1 0 0,1 1-1 0 0,-1 0 0 0 0,6 8 1 0 0,-10-12-102 0 0,1-1-1 0 0,-1 1 1 0 0,0 0 0 0 0,0-1 0 0 0,0 1 0 0 0,0 0-1 0 0,1-1 1 0 0,-1 1 0 0 0,0 0 0 0 0,0-1 0 0 0,0 1 0 0 0,0 0-1 0 0,0-1 1 0 0,0 1 0 0 0,-1 0 0 0 0,1-1 0 0 0,0 1-1 0 0,0 0 1 0 0,0-1 0 0 0,-1 1 0 0 0,1-1 0 0 0,0 1-1 0 0,-1 0 1 0 0,1-1 0 0 0,0 1 0 0 0,-1-1 0 0 0,1 1-1 0 0,-1-1 1 0 0,1 1 0 0 0,-1-1 0 0 0,1 1 0 0 0,-1-1 0 0 0,1 0-1 0 0,-1 1 1 0 0,0-1 0 0 0,0 1 0 0 0,-30 12-537 0 0,19-8 835 0 0,3-1-2199 0 0,0 1-724 0 0</inkml:trace>
  <inkml:trace contextRef="#ctx0" brushRef="#br0" timeOffset="982.66">644 306 13359 0 0,'13'1'6587'0'0,"5"-3"-3470"0"0,-14 1-3026 0 0,5 0-35 0 0,0-1 0 0 0,-1 0 1 0 0,1-1-1 0 0,0 0 0 0 0,-1 0 0 0 0,0 0 1 0 0,12-8-1 0 0,-17 9-157 0 0,1 0 1 0 0,-1 0-1 0 0,-1 0 1 0 0,1 0-1 0 0,0-1 0 0 0,-1 1 1 0 0,1-1-1 0 0,-1 0 1 0 0,1 1-1 0 0,-1-1 1 0 0,0 0-1 0 0,-1 0 0 0 0,1-1 1 0 0,0 1-1 0 0,-1 0 1 0 0,0 0-1 0 0,1-1 0 0 0,-1 1 1 0 0,-1-1-1 0 0,1 1 1 0 0,0-7-1 0 0,-1 10 92 0 0,0-1 0 0 0,0 0-1 0 0,1 0 1 0 0,-1 0 0 0 0,-1 0-1 0 0,1 0 1 0 0,0 0 0 0 0,0 0-1 0 0,0 0 1 0 0,0 1 0 0 0,0-1 0 0 0,-1 0-1 0 0,1 0 1 0 0,-1 0 0 0 0,1 0-1 0 0,0 1 1 0 0,-1-1 0 0 0,1 0-1 0 0,-1 0 1 0 0,1 1 0 0 0,-1-1 0 0 0,0 0-1 0 0,1 1 1 0 0,-1-1 0 0 0,0 1-1 0 0,1-1 1 0 0,-1 1 0 0 0,0-1-1 0 0,0 1 1 0 0,0-1 0 0 0,1 1-1 0 0,-1 0 1 0 0,0-1 0 0 0,0 1 0 0 0,0 0-1 0 0,0 0 1 0 0,-1-1 0 0 0,0 2 65 0 0,0-1 0 0 0,1 0 0 0 0,-1 0 0 0 0,0 1 0 0 0,0-1 1 0 0,1 1-1 0 0,-1 0 0 0 0,0-1 0 0 0,1 1 0 0 0,-1 0 0 0 0,1 0 0 0 0,-1 0 1 0 0,1 0-1 0 0,-1 0 0 0 0,1 0 0 0 0,0 0 0 0 0,-1 1 0 0 0,0 1 1 0 0,-5 6 178 0 0,1 0 0 0 0,0 0 0 0 0,0 1 0 0 0,1 0 0 0 0,1 0 0 0 0,-5 15 0 0 0,7-20-196 0 0,0 1 0 0 0,1-1 0 0 0,0 1 0 0 0,0-1 0 0 0,1 1 0 0 0,-1 0 0 0 0,1 0 0 0 0,0-1 0 0 0,1 1 0 0 0,0 0 0 0 0,-1-1 0 0 0,2 1 0 0 0,-1 0 0 0 0,3 6 0 0 0,-3-10-54 0 0,1 1-1 0 0,-1-1 1 0 0,0 0-1 0 0,1 1 1 0 0,0-1 0 0 0,0 0-1 0 0,0 0 1 0 0,0 0-1 0 0,2 2 1 0 0,14 6-6705 0 0,-4-6-782 0 0</inkml:trace>
  <inkml:trace contextRef="#ctx0" brushRef="#br0" timeOffset="2556.33">1020 29 919 0 0,'1'-1'693'0'0,"0"0"0"0"0,-1 0 0 0 0,1 0 0 0 0,0 0-1 0 0,0 0 1 0 0,0 0 0 0 0,0 0 0 0 0,0 0-1 0 0,2-2 1 0 0,6-6 7284 0 0,-7 2-5554 0 0,-2 10-1841 0 0,-1 1-1 0 0,0-1 0 0 0,0 0 0 0 0,0 1 1 0 0,-1 3-1 0 0,-5 11-501 0 0,1 17-56 0 0,-4 47 0 0 0,10-68-22 0 0,0 0 1 0 0,0-1-1 0 0,1 1 0 0 0,1-1 1 0 0,0 1-1 0 0,7 20 0 0 0,-8-29-14 0 0,1-1 0 0 0,0 0 0 0 0,0 0-1 0 0,1 0 1 0 0,-1 0 0 0 0,1 0 0 0 0,0-1-1 0 0,0 1 1 0 0,0-1 0 0 0,0 0 0 0 0,1 0 0 0 0,-1 0-1 0 0,1 0 1 0 0,0 0 0 0 0,0-1 0 0 0,0 0-1 0 0,4 3 1 0 0,-5-4 3 0 0,0 0 0 0 0,-1-1 0 0 0,1 1-1 0 0,-1 0 1 0 0,1-1 0 0 0,0 1 0 0 0,0-1 0 0 0,-1 0-1 0 0,1 0 1 0 0,0 0 0 0 0,0 0 0 0 0,-1-1 0 0 0,1 1-1 0 0,0-1 1 0 0,-1 0 0 0 0,1 1 0 0 0,0-1 0 0 0,-1 0-1 0 0,1-1 1 0 0,-1 1 0 0 0,0 0 0 0 0,1-1 0 0 0,-1 1-1 0 0,0-1 1 0 0,0 0 0 0 0,0 0 0 0 0,0 0 0 0 0,0 0-1 0 0,2-3 1 0 0,9-14-132 0 0,-1-1 1 0 0,0 0-1 0 0,-2-1 1 0 0,-1 0-1 0 0,14-41 1103 0 0,-23 66-122 0 0,0 14 100 0 0,-3 34-1685 0 0,2-34-510 0 0,0 2-800 0 0</inkml:trace>
  <inkml:trace contextRef="#ctx0" brushRef="#br0" timeOffset="2697.93">1260 95 11055 0 0,'-3'-5'984'0'0,"-3"-4"4392"0"0,4 6-3520 0 0,0 0-2016 0 0,1 0-416 0 0</inkml:trace>
  <inkml:trace contextRef="#ctx0" brushRef="#br0" timeOffset="3056.18">1357 178 11887 0 0,'3'3'469'0'0,"-1"-3"-179"0"0,0 2 0 0 0,-1-1 0 0 0,1 0 0 0 0,-1 0 0 0 0,1 0 0 0 0,-1 1 0 0 0,0-1 0 0 0,0 1 0 0 0,0-1 0 0 0,2 3 0 0 0,0 2-243 0 0,0 0 1 0 0,0 1-1 0 0,-1-1 0 0 0,0 0 0 0 0,0 1 1 0 0,-1-1-1 0 0,0 1 0 0 0,0-1 1 0 0,0 1-1 0 0,-1 0 0 0 0,0-1 0 0 0,-1 1 1 0 0,1 0-1 0 0,-1-1 0 0 0,0 1 1 0 0,-1-1-1 0 0,1 1 0 0 0,-6 11 1 0 0,5-16-8 0 0,1 1 0 0 0,-1-1 0 0 0,0 0 0 0 0,0 0 0 0 0,1-1 0 0 0,-1 1 0 0 0,-4 2 0 0 0,6-3 44 0 0,-1-1 0 0 0,0 1 0 0 0,1-1 0 0 0,-1 1 0 0 0,1-1 0 0 0,-1 0 1 0 0,0 1-1 0 0,0-1 0 0 0,1 0 0 0 0,-1 0 0 0 0,0 1 0 0 0,1-1 0 0 0,-1 0 0 0 0,0 0 0 0 0,0 0 0 0 0,1 0 0 0 0,-1 0 0 0 0,0 0 0 0 0,0 0 0 0 0,1 0 0 0 0,-1 0 1 0 0,0-1-1 0 0,0 1 0 0 0,1 0 0 0 0,-1 0 0 0 0,0 0 0 0 0,1-1 0 0 0,-1 1 0 0 0,0-1 0 0 0,1 1 0 0 0,-2-1 0 0 0,2 0 0 0 0,0 1 0 0 0,0-1 1 0 0,0 0-1 0 0,0 1 0 0 0,0-1 0 0 0,0 0 0 0 0,0 1 0 0 0,0-1 0 0 0,0 0 0 0 0,0 1 0 0 0,0-1 0 0 0,0 0 1 0 0,0 1-1 0 0,0-1 0 0 0,0 0 0 0 0,1 1 0 0 0,-1-1 0 0 0,0 0 0 0 0,1 1 0 0 0,-1-1 0 0 0,9-16 441 0 0,-8 15-384 0 0,10-17 583 0 0,1 1 0 0 0,0 0 0 0 0,1 0 0 0 0,1 2 0 0 0,30-29 0 0 0,-43 44-680 0 0,0 0-1 0 0,-1 1 1 0 0,1-1-1 0 0,0 1 1 0 0,0-1-1 0 0,0 1 0 0 0,-1-1 1 0 0,1 1-1 0 0,0-1 1 0 0,0 1-1 0 0,0 0 1 0 0,0 0-1 0 0,0-1 1 0 0,0 1-1 0 0,0 0 1 0 0,0 0-1 0 0,0 0 1 0 0,-1 0-1 0 0,3 0 1 0 0,-2 0-28 0 0,0 1 0 0 0,-1-1 0 0 0,1 1 0 0 0,0-1 1 0 0,-1 1-1 0 0,1-1 0 0 0,0 1 0 0 0,-1-1 0 0 0,1 1 0 0 0,0-1 1 0 0,-1 1-1 0 0,1 0 0 0 0,-1-1 0 0 0,1 1 0 0 0,-1 0 0 0 0,0 0 1 0 0,1 1-1 0 0,2 5-205 0 0,-1 0 0 0 0,-1 0 0 0 0,1 0 0 0 0,0 11 0 0 0,-1-4-667 0 0,5 17-1557 0 0,-4-15 490 0 0</inkml:trace>
  <inkml:trace contextRef="#ctx0" brushRef="#br0" timeOffset="3364.95">1643 242 19231 0 0,'-8'3'1948'0'0,"8"-1"-60"0"0,1-2-1814 0 0,0 0 1 0 0,0 0 0 0 0,0 1-1 0 0,0-1 1 0 0,0 0-1 0 0,0 0 1 0 0,0-1 0 0 0,0 1-1 0 0,0 0 1 0 0,0 0-1 0 0,0 0 1 0 0,2-1-1 0 0,1-1-95 0 0,0 0 0 0 0,1-1 0 0 0,-1 1 0 0 0,0-1 0 0 0,-1 1 0 0 0,1-1-1 0 0,0-1 1 0 0,-1 1 0 0 0,0 0 0 0 0,0-1 0 0 0,0 0 0 0 0,4-5 0 0 0,-5 6 11 0 0,0 0 0 0 0,0 0 0 0 0,0-1 0 0 0,-1 1 0 0 0,1-1 0 0 0,-1 0 0 0 0,1 1 0 0 0,-1-1 0 0 0,-1 0 0 0 0,1 0 0 0 0,0 0 0 0 0,-1 0 0 0 0,0 0 0 0 0,0 1 0 0 0,0-7 0 0 0,0 9 30 0 0,0 1-1 0 0,0-1 1 0 0,0 0 0 0 0,0 1-1 0 0,-1-1 1 0 0,1 0 0 0 0,0 1-1 0 0,0-1 1 0 0,0 1 0 0 0,-1-1 0 0 0,1 0-1 0 0,0 1 1 0 0,-1-1 0 0 0,1 1-1 0 0,0-1 1 0 0,-1 1 0 0 0,1-1 0 0 0,-1 1-1 0 0,1-1 1 0 0,-1 1 0 0 0,1-1-1 0 0,-1 1 1 0 0,1 0 0 0 0,-1-1-1 0 0,1 1 1 0 0,-1 0 0 0 0,1-1 0 0 0,-1 1-1 0 0,0 0 1 0 0,1 0 0 0 0,-1 0-1 0 0,0-1 1 0 0,1 1 0 0 0,-1 0-1 0 0,1 0 1 0 0,-1 0 0 0 0,0 0 0 0 0,1 0-1 0 0,-1 0 1 0 0,0 0 0 0 0,1 0-1 0 0,-1 1 1 0 0,0-1 0 0 0,1 0 0 0 0,-1 0-1 0 0,0 0 1 0 0,1 1 0 0 0,-1-1-1 0 0,1 0 1 0 0,-1 1 0 0 0,1-1-1 0 0,-1 1 1 0 0,1-1 0 0 0,-1 1 0 0 0,-3 1 101 0 0,1 1 1 0 0,0-1 0 0 0,1 1 0 0 0,-1 0 0 0 0,0 0 0 0 0,1 0 0 0 0,-5 7-1 0 0,2 0-74 0 0,1 1-1 0 0,-1-1 0 0 0,2 1 1 0 0,0 1-1 0 0,0-1 0 0 0,1 0 1 0 0,0 1-1 0 0,1-1 0 0 0,0 1 1 0 0,1-1-1 0 0,0 1 0 0 0,1-1 1 0 0,1 1-1 0 0,-1-1 0 0 0,7 22 1 0 0,-6-30-176 0 0,-1 1-1 0 0,1-1 1 0 0,0 0 0 0 0,0 1 0 0 0,0-1 0 0 0,0 0 0 0 0,0 0 0 0 0,0-1-1 0 0,1 1 1 0 0,0 0 0 0 0,-1-1 0 0 0,1 1 0 0 0,0-1 0 0 0,0 0 0 0 0,1 0 0 0 0,-1 0-1 0 0,0-1 1 0 0,0 1 0 0 0,1-1 0 0 0,3 2 0 0 0,9 0-1274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02.7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1 167 3223 0 0,'71'-2'7403'0'0,"0"-1"-3787"0"0,-1-1-2489 0 0,121 9-1 0 0,-149-1-596 0 0,-1-1 0 0 0,1-3 0 0 0,57-6 0 0 0,62-9 486 0 0,62-8 187 0 0,-177 18-961 0 0,0 3 0 0 0,68 4 0 0 0,8 0 11 0 0,13-10 237 0 0,70 0 257 0 0,-25 2-604 0 0,18 0 60 0 0,32 6-130 0 0,-39-2 4 0 0,11-4 331 0 0,1-1 173 0 0,-2 6-23 0 0,3 0-13 0 0,-2-5-860 0 0,-36-1 271 0 0,20-1 403 0 0,-34 1-81 0 0,-28 9-138 0 0,46-2 59 0 0,-112-4-129 0 0,240-28 997 0 0,-274 28-358 0 0,-14 3-726 0 0,0-1 0 0 0,13-3 0 0 0,-21 4-719 0 0,-1-1-51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15:33.8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0 107 7831 0 0,'1'4'11723'0'0,"7"0"-7550"0"0,7 2-2654 0 0,24 1-363 0 0,47 2 0 0 0,13 3-4998 0 0,-83-10-2092 0 0,0 1-1737 0 0</inkml:trace>
  <inkml:trace contextRef="#ctx0" brushRef="#br0" timeOffset="248.15">305 1 5063 0 0,'0'17'13221'0'0,"0"0"-6453"0"0,0 0-4605 0 0,-5 31-4166 0 0,1-27 3655 0 0,3-14-1715 0 0,-29 142 400 0 0,21-48-5544 0 0,9-78-2885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06.3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100 314 11919 0 0,'0'-1'115'0'0,"1"1"0"0"0,-1 0-1 0 0,1-1 1 0 0,-1 1-1 0 0,0-1 1 0 0,1 1 0 0 0,-1-1-1 0 0,0 1 1 0 0,1 0-1 0 0,-1-1 1 0 0,0 1 0 0 0,0-1-1 0 0,0 1 1 0 0,1-1-1 0 0,-1 0 1 0 0,0 1 0 0 0,0-1-1 0 0,0 1 1 0 0,0-1-1 0 0,0 1 1 0 0,0-1 0 0 0,0 1-1 0 0,0-1 1 0 0,0 1-1 0 0,0-1 1 0 0,0 0 0 0 0,0 1-1 0 0,-1-1 1 0 0,1 1-1 0 0,0-1 1 0 0,0 1 0 0 0,-1-1-1 0 0,1 1 1 0 0,0 0-1 0 0,0-1 1 0 0,-1 1 0 0 0,1-1-1 0 0,-1 1 1 0 0,1-1-1 0 0,0 1 1 0 0,-1 0 0 0 0,1-1-1 0 0,-1 1 1 0 0,1 0-1 0 0,-1-1 1 0 0,-1 1 95 0 0,1-1 1 0 0,0 1-1 0 0,-1-1 0 0 0,1 1 1 0 0,-1 0-1 0 0,1 0 1 0 0,0 0-1 0 0,-1 0 0 0 0,1 0 1 0 0,-1 0-1 0 0,1 0 1 0 0,0 0-1 0 0,-1 1 0 0 0,1-1 1 0 0,-1 0-1 0 0,1 1 0 0 0,-2 0 1 0 0,-2 3-167 0 0,0-1 0 0 0,0 1 0 0 0,1 0 0 0 0,-1 0 0 0 0,1 0 0 0 0,0 0 0 0 0,1 1 0 0 0,-1 0 0 0 0,1 0 0 0 0,0 0 0 0 0,0 0 0 0 0,0 0 0 0 0,1 1 0 0 0,-4 9 1 0 0,4-7-8 0 0,-1-1 1 0 0,1 1 0 0 0,1 1 0 0 0,-1-1 0 0 0,2 0 0 0 0,-1 0 0 0 0,1 0 0 0 0,0 1-1 0 0,1-1 1 0 0,1 9 0 0 0,-2-14-43 0 0,1 0 1 0 0,0-1-1 0 0,0 1 0 0 0,0 0 1 0 0,0-1-1 0 0,1 1 0 0 0,-1-1 0 0 0,1 1 1 0 0,0-1-1 0 0,-1 0 0 0 0,1 1 0 0 0,0-1 1 0 0,0 0-1 0 0,0 0 0 0 0,1 0 1 0 0,-1-1-1 0 0,0 1 0 0 0,1-1 0 0 0,-1 1 1 0 0,1-1-1 0 0,-1 0 0 0 0,1 0 0 0 0,0 0 1 0 0,-1 0-1 0 0,1 0 0 0 0,0 0 1 0 0,3 0-1 0 0,-2-1 3 0 0,0 0 1 0 0,-1 0-1 0 0,1 0 1 0 0,-1 0-1 0 0,1-1 0 0 0,-1 1 1 0 0,1-1-1 0 0,-1 0 1 0 0,1 0-1 0 0,-1 0 1 0 0,0-1-1 0 0,1 1 1 0 0,-1-1-1 0 0,0 1 0 0 0,0-1 1 0 0,0 0-1 0 0,0-1 1 0 0,-1 1-1 0 0,1 0 1 0 0,0-1-1 0 0,3-5 0 0 0,-4 6 47 0 0,0-1-1 0 0,-1 0 0 0 0,1 1 0 0 0,-1-1 1 0 0,0 0-1 0 0,0 0 0 0 0,0 0 0 0 0,0 0 1 0 0,0 0-1 0 0,-1 0 0 0 0,1 0 0 0 0,-1-6 0 0 0,0 3 119 0 0,-1 0-1 0 0,0 0 1 0 0,0 0-1 0 0,0 1 1 0 0,-1-1-1 0 0,-2-7 1 0 0,-2 0 160 0 0,0 1 0 0 0,-1-1-1 0 0,-1 1 1 0 0,-16-20 0 0 0,12 18-1908 0 0,6 8-198 0 0</inkml:trace>
  <inkml:trace contextRef="#ctx0" brushRef="#br0" timeOffset="343.03">543 87 10135 0 0,'-11'-25'7838'0'0,"-3"-1"-4225"0"0,12 23-3527 0 0,0 0 1 0 0,1 1-1 0 0,-1-1 0 0 0,0 1 1 0 0,-1-1-1 0 0,1 1 0 0 0,0 0 0 0 0,-1 0 1 0 0,1 0-1 0 0,-1 0 0 0 0,0 0 1 0 0,1 1-1 0 0,-1-1 0 0 0,0 1 1 0 0,-5-2-1 0 0,7 3-80 0 0,-1 0-1 0 0,0 0 1 0 0,1 0-1 0 0,-1 0 1 0 0,1 0-1 0 0,-1 0 1 0 0,0 0-1 0 0,1 1 1 0 0,-1-1-1 0 0,1 1 1 0 0,-1-1-1 0 0,1 1 1 0 0,-1 0-1 0 0,1 0 1 0 0,0-1-1 0 0,-1 1 1 0 0,1 0-1 0 0,0 0 1 0 0,0 0-1 0 0,-1 0 1 0 0,1 1-1 0 0,0-1 1 0 0,0 0-1 0 0,0 0 1 0 0,0 1-1 0 0,1-1 1 0 0,-1 1-1 0 0,0-1 1 0 0,0 1-1 0 0,0 1 1 0 0,-3 7 111 0 0,1 0 0 0 0,0 0 0 0 0,-3 14 0 0 0,5-21-68 0 0,-4 25 259 0 0,1 0-1 0 0,1 0 1 0 0,2 1 0 0 0,3 44-1 0 0,0-51-99 0 0,1-1 0 0 0,1 1-1 0 0,0-1 1 0 0,2 0 0 0 0,1-1-1 0 0,14 32 1 0 0,-2-19-4660 0 0</inkml:trace>
  <inkml:trace contextRef="#ctx0" brushRef="#br0" timeOffset="513.19">318 315 4607 0 0,'-15'-15'18056'0'0,"19"14"-16696"0"0,0-3-664 0 0,4-1-136 0 0,4 0-24 0 0,1 1-456 0 0,3-1-80 0 0,7 0 0 0 0,1 0-10376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03.9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60 67 9959 0 0,'0'28'7436'0'0,"-2"2"-3685"0"0,0-2-3562 0 0,-1 0 0 0 0,-1 0 0 0 0,-11 35 0 0 0,-18 49-1816 0 0,32-107-886 0 0</inkml:trace>
  <inkml:trace contextRef="#ctx0" brushRef="#br0" timeOffset="538.95">32 115 3223 0 0,'3'-10'9679'0'0,"3"2"-4442"0"0,-5 8-5050 0 0,0-1 0 0 0,0 0 0 0 0,0 1 0 0 0,0-1-1 0 0,0 1 1 0 0,0-1 0 0 0,0 1 0 0 0,0-1 0 0 0,0 1 0 0 0,0 0 0 0 0,0 0 0 0 0,0-1-1 0 0,0 1 1 0 0,0 0 0 0 0,0 0 0 0 0,1 0 0 0 0,-1 0 0 0 0,0 0 0 0 0,0 0 0 0 0,0 0-1 0 0,0 1 1 0 0,0-1 0 0 0,0 0 0 0 0,0 1 0 0 0,2 0 0 0 0,2 2-132 0 0,-1 0 0 0 0,0 1-1 0 0,1 0 1 0 0,-2 0 0 0 0,1 0 0 0 0,0 0 0 0 0,-1 0 0 0 0,4 6 0 0 0,2 7 17 0 0,9 18 0 0 0,-12-22-33 0 0,0 0 1 0 0,1-1-1 0 0,8 13 1 0 0,-14-24-29 0 0,0 1-1 0 0,1-1 1 0 0,-1 1 0 0 0,0-1 0 0 0,1 1-1 0 0,-1-1 1 0 0,1 0 0 0 0,-1 1 0 0 0,1-1-1 0 0,0 0 1 0 0,-1 0 0 0 0,1 0 0 0 0,0-1 0 0 0,0 1-1 0 0,0 0 1 0 0,0-1 0 0 0,0 1 0 0 0,-1-1-1 0 0,1 1 1 0 0,0-1 0 0 0,3 0 0 0 0,-3 0 6 0 0,-1-1 0 0 0,1 1 0 0 0,0-1 0 0 0,0 0 0 0 0,-1 1 0 0 0,1-1 0 0 0,0 0 0 0 0,-1 0 0 0 0,1 0 0 0 0,-1 0 0 0 0,1-1 0 0 0,-1 1 0 0 0,1 0 1 0 0,-1-1-1 0 0,0 1 0 0 0,0 0 0 0 0,0-1 0 0 0,0 1 0 0 0,0-1 0 0 0,0 0 0 0 0,0 1 0 0 0,1-4 0 0 0,7-19 57 0 0,-1 0 0 0 0,6-34 0 0 0,-9 32-73 0 0,19-48 0 0 0,-24 73-1 0 0,0 0 1 0 0,0 0-1 0 0,0 1 0 0 0,1-1 0 0 0,-1 0 0 0 0,1 0 1 0 0,-1 1-1 0 0,0-1 0 0 0,1 0 0 0 0,-1 1 0 0 0,1-1 1 0 0,-1 1-1 0 0,1-1 0 0 0,0 1 0 0 0,-1-1 0 0 0,1 1 1 0 0,0-1-1 0 0,-1 1 0 0 0,1 0-1 0 0,-1 0 1 0 0,0 0 0 0 0,1 0-1 0 0,-1 0 1 0 0,0 0 0 0 0,0 0-1 0 0,1 1 1 0 0,-1-1 0 0 0,0 0-1 0 0,0 0 1 0 0,1 0 0 0 0,-1 0-1 0 0,0 1 1 0 0,0-1 0 0 0,1 0-1 0 0,-1 0 1 0 0,0 0 0 0 0,0 1-1 0 0,0-1 1 0 0,0 0 0 0 0,1 0 0 0 0,-1 1-1 0 0,0-1 1 0 0,0 0 0 0 0,0 0-1 0 0,0 1 1 0 0,0-1 0 0 0,1 4 13 0 0,0 0 0 0 0,0-1 0 0 0,0 1 0 0 0,0 0 0 0 0,-1 5 0 0 0,-2 34 260 0 0,-11 61 0 0 0,2-24-2304 0 0,9-66-101 0 0</inkml:trace>
  <inkml:trace contextRef="#ctx0" brushRef="#br0" timeOffset="1021.28">654 40 919 0 0,'1'-1'208'0'0,"-1"0"-1"0"0,1 0 0 0 0,-1 0 0 0 0,1 0 0 0 0,-1 0 0 0 0,1 0 1 0 0,-1 0-1 0 0,0 0 0 0 0,1 0 0 0 0,-1 0 0 0 0,0-3 0 0 0,0 3 292 0 0,0 0 0 0 0,0 0 0 0 0,0 0-1 0 0,-1 1 1 0 0,1-1 0 0 0,0 0 0 0 0,0 0-1 0 0,-1 0 1 0 0,1 0 0 0 0,-1 0 0 0 0,1 0-1 0 0,-1 1 1 0 0,1-1 0 0 0,-1 0 0 0 0,1 0-1 0 0,-1 1 1 0 0,0-1 0 0 0,-1-1 0 0 0,1 1 293 0 0,-1 0 1 0 0,1 1 0 0 0,0-1-1 0 0,-1 0 1 0 0,1 1-1 0 0,-1-1 1 0 0,1 1 0 0 0,-1-1-1 0 0,1 1 1 0 0,-1-1 0 0 0,-2 1-1 0 0,-11 3 1757 0 0,8 0-2535 0 0,0 0 0 0 0,0 0 1 0 0,1 1-1 0 0,0 0 1 0 0,0 1-1 0 0,0-1 0 0 0,0 1 1 0 0,1 0-1 0 0,-1 1 0 0 0,1-1 1 0 0,1 1-1 0 0,-1 0 0 0 0,1 0 1 0 0,-6 12-1 0 0,8-14-26 0 0,0 1-1 0 0,0-1 1 0 0,1 1-1 0 0,0-1 1 0 0,0 1 0 0 0,0-1-1 0 0,0 1 1 0 0,1-1-1 0 0,0 1 1 0 0,0 0 0 0 0,0-1-1 0 0,0 1 1 0 0,1 0-1 0 0,0-1 1 0 0,0 1 0 0 0,0-1-1 0 0,0 1 1 0 0,1-1-1 0 0,0 0 1 0 0,0 1 0 0 0,0-1-1 0 0,0 0 1 0 0,1 0 0 0 0,4 5-1 0 0,1 0 5 0 0,0-1 0 0 0,1 0-1 0 0,0-1 1 0 0,1 1 0 0 0,-1-2-1 0 0,1 0 1 0 0,16 8 0 0 0,-10-5 2 0 0,-13-8 97 0 0,0 1 0 0 0,0 0 0 0 0,0 0 0 0 0,0 1 0 0 0,0-1 0 0 0,0 1 0 0 0,3 4 0 0 0,-6-7-58 0 0,1 1 1 0 0,-1-1-1 0 0,0 1 0 0 0,1 0 0 0 0,-1-1 1 0 0,0 1-1 0 0,1 0 0 0 0,-1-1 1 0 0,0 1-1 0 0,0 0 0 0 0,1-1 1 0 0,-1 1-1 0 0,0 0 0 0 0,0 0 0 0 0,0-1 1 0 0,0 1-1 0 0,0 0 0 0 0,0-1 1 0 0,0 1-1 0 0,0 0 0 0 0,-1 0 1 0 0,1-1-1 0 0,0 1 0 0 0,0 0 1 0 0,-1-1-1 0 0,1 1 0 0 0,0 0 0 0 0,-1-1 1 0 0,1 1-1 0 0,0 0 0 0 0,-1-1 1 0 0,1 1-1 0 0,-1-1 0 0 0,1 1 1 0 0,-1-1-1 0 0,1 1 0 0 0,-1-1 1 0 0,0 1-1 0 0,1-1 0 0 0,-1 0 0 0 0,0 1 1 0 0,0-1-1 0 0,-5 4 7 0 0,-1-1 0 0 0,1 0 0 0 0,0 0-1 0 0,-1-1 1 0 0,-12 3 0 0 0,16-4-592 0 0,0 0 1 0 0,-1-1-1 0 0,1 0 0 0 0,-1 0 0 0 0,1 0 1 0 0,-1 0-1 0 0,1 0 0 0 0,-5-2 0 0 0,3 0-1761 0 0</inkml:trace>
  <inkml:trace contextRef="#ctx0" brushRef="#br0" timeOffset="1207.05">842 26 15983 0 0,'1'0'284'0'0,"0"0"1"0"0,0 0-1 0 0,0-1 0 0 0,0 1 0 0 0,0 0 0 0 0,0 0 1 0 0,0 0-1 0 0,0 0 0 0 0,0 0 0 0 0,0 1 0 0 0,0-1 1 0 0,0 0-1 0 0,0 0 0 0 0,0 1 0 0 0,0-1 0 0 0,0 1 0 0 0,0-1 1 0 0,2 2-1 0 0,-2-1-65 0 0,-1 0 0 0 0,1 0 0 0 0,0 0 0 0 0,-1 0 0 0 0,1 0-1 0 0,-1 1 1 0 0,0-1 0 0 0,1 0 0 0 0,-1 0 0 0 0,0 1 0 0 0,0-1 0 0 0,1 0 0 0 0,-1 0 0 0 0,0 1 0 0 0,-1 1 0 0 0,-1 32-11 0 0,-1 0-1 0 0,-9 40 1 0 0,2-20-3506 0 0,7-40-2270 0 0,0-1-1612 0 0</inkml:trace>
  <inkml:trace contextRef="#ctx0" brushRef="#br0" timeOffset="1412.03">862 47 18799 0 0,'0'0'85'0'0,"0"0"0"0"0,-1 0 0 0 0,1 0-1 0 0,0 0 1 0 0,0-1 0 0 0,0 1 0 0 0,0 0 0 0 0,0 0 0 0 0,0 0-1 0 0,0 0 1 0 0,0 0 0 0 0,0-1 0 0 0,-1 1 0 0 0,1 0-1 0 0,0 0 1 0 0,0 0 0 0 0,0 0 0 0 0,0-1 0 0 0,0 1-1 0 0,0 0 1 0 0,0 0 0 0 0,0 0 0 0 0,0 0 0 0 0,0-1-1 0 0,0 1 1 0 0,0 0 0 0 0,1 0 0 0 0,-1 0 0 0 0,0 0 0 0 0,0-1-1 0 0,0 1 1 0 0,0 0 0 0 0,0 0 0 0 0,0 0 0 0 0,0 0-1 0 0,0 0 1 0 0,0-1 0 0 0,0 1 0 0 0,1 0 0 0 0,-1 0-1 0 0,0 0 1 0 0,11-6 1656 0 0,17-1-1133 0 0,-24 6-584 0 0,90-18-315 0 0,-53 15-2951 0 0,-35 3 1744 0 0</inkml:trace>
  <inkml:trace contextRef="#ctx0" brushRef="#br0" timeOffset="1646.58">819 218 17623 0 0,'-1'-1'4409'0'0,"12"-1"-2565"0"0,24-3-1514 0 0,-26 3-9 0 0,123-21-169 0 0,-129 23-418 0 0,0-1-1 0 0,0 1 1 0 0,1 0 0 0 0,-1 0-1 0 0,0 0 1 0 0,0 0 0 0 0,1 1-1 0 0,4 0 1 0 0,-4 1-985 0 0</inkml:trace>
  <inkml:trace contextRef="#ctx0" brushRef="#br0" timeOffset="1867.15">811 356 9215 0 0,'25'-1'13603'0'0,"5"-1"-9801"0"0,40-1-3746 0 0,-42 2-2106 0 0,-18 1-3226 0 0,5-1-3027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08.8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 83 10223 0 0,'7'-21'2053'0'0,"1"10"2844"0"0,-13 37-1049 0 0,-29 102-2546 0 0,30-111-1305 0 0,2 0 0 0 0,0 0-1 0 0,1 0 1 0 0,0 1-1 0 0,4 28 1 0 0,-2-43 3 0 0,-1 1 0 0 0,1-1 0 0 0,0 0 0 0 0,-1 0 0 0 0,1 0 0 0 0,1 0 0 0 0,-1 0 0 0 0,0 0 0 0 0,1-1 0 0 0,-1 1 0 0 0,1 0 0 0 0,0-1 0 0 0,0 1 0 0 0,0-1 0 0 0,0 1 0 0 0,0-1 0 0 0,6 4 0 0 0,-5-4 0 0 0,1 0 0 0 0,0-1 0 0 0,0 1 0 0 0,0-1 0 0 0,0 1 0 0 0,0-1 0 0 0,0-1 0 0 0,0 1 0 0 0,1-1 0 0 0,-1 1 0 0 0,0-1 0 0 0,8-1 0 0 0,0 0 18 0 0,0-1 0 0 0,-1 0 0 0 0,0-1 0 0 0,20-7 0 0 0,-26 9 3 0 0,0-1 1 0 0,0 0-1 0 0,-1-1 0 0 0,1 1 1 0 0,-1-1-1 0 0,0 0 1 0 0,0 0-1 0 0,0 0 0 0 0,0-1 1 0 0,0 1-1 0 0,-1-1 1 0 0,1 0-1 0 0,2-5 0 0 0,-5 8-86 0 0,-1 0-1 0 0,1 0 0 0 0,-1 0 1 0 0,0 0-1 0 0,1 0 0 0 0,-1 0 1 0 0,0 0-1 0 0,0 0 0 0 0,0 0 0 0 0,0 0 1 0 0,1 0-1 0 0,-2 0 0 0 0,1-1 1 0 0,-1-2-493 0 0</inkml:trace>
  <inkml:trace contextRef="#ctx0" brushRef="#br0" timeOffset="449.05">295 249 6447 0 0,'1'1'270'0'0,"-1"-1"0"0"0,1 1-1 0 0,0-1 1 0 0,-1 0-1 0 0,1 1 1 0 0,0-1 0 0 0,0 0-1 0 0,-1 1 1 0 0,1-1 0 0 0,0 0-1 0 0,0 0 1 0 0,-1 1-1 0 0,1-1 1 0 0,0 0 0 0 0,0 0-1 0 0,0 0 1 0 0,0 0-1 0 0,-1 0 1 0 0,1 0 0 0 0,0-1-1 0 0,0 1 1 0 0,0 0-1 0 0,1-1 1 0 0,19-5 1363 0 0,-9 1-1409 0 0,-1 0 1 0 0,0-1-1 0 0,17-11 0 0 0,-24 14-170 0 0,0 0 1 0 0,0-1 0 0 0,-1 1-1 0 0,1-1 1 0 0,-1 1 0 0 0,0-1-1 0 0,0 0 1 0 0,0 0-1 0 0,0-1 1 0 0,-1 1 0 0 0,5-9-1 0 0,-7 12 61 0 0,1-1-1 0 0,-1 1 0 0 0,0-1 1 0 0,0 1-1 0 0,1-1 1 0 0,-1 1-1 0 0,0 0 0 0 0,0-1 1 0 0,0 1-1 0 0,0-1 1 0 0,-1 1-1 0 0,1-1 0 0 0,0 1 1 0 0,-1 0-1 0 0,1-1 1 0 0,0 1-1 0 0,-1 0 0 0 0,0-1 1 0 0,1 1-1 0 0,-1 0 1 0 0,0 0-1 0 0,0-1 0 0 0,0 1 1 0 0,1 0-1 0 0,-1 0 1 0 0,0 0-1 0 0,-1 0 0 0 0,1 0 1 0 0,0 0-1 0 0,0 0 1 0 0,0 1-1 0 0,0-1 0 0 0,-1 0 1 0 0,1 1-1 0 0,0-1 1 0 0,-1 1-1 0 0,1-1 0 0 0,-1 1 1 0 0,1 0-1 0 0,0-1 1 0 0,-1 1-1 0 0,1 0 0 0 0,-1 0 1 0 0,1 0-1 0 0,-1 0 1 0 0,1 0-1 0 0,0 0 0 0 0,-1 1 1 0 0,1-1-1 0 0,-1 0 1 0 0,1 1-1 0 0,0-1 0 0 0,-1 1 1 0 0,1-1-1 0 0,0 1 1 0 0,-1 0-1 0 0,1 0 0 0 0,0-1 1 0 0,-1 2-1 0 0,-4 3 69 0 0,1 0 1 0 0,1-1-1 0 0,-1 2 0 0 0,1-1 1 0 0,-1 0-1 0 0,2 1 0 0 0,-5 6 1 0 0,-20 45 70 0 0,26-53-242 0 0,-1 4 48 0 0,-1 1 0 0 0,2-1-1 0 0,-1 1 1 0 0,1-1 0 0 0,-1 18-1 0 0,2-21-438 0 0,1 0-1 0 0,0 0 1 0 0,1 1-1 0 0,1 8 1 0 0,-1-11-473 0 0,0 0 0 0 0,0 0 0 0 0,0 0 1 0 0,0 0-1 0 0,1 0 0 0 0,-1 0 1 0 0,1 0-1 0 0,2 3 0 0 0,4 3-5844 0 0</inkml:trace>
  <inkml:trace contextRef="#ctx0" brushRef="#br0" timeOffset="759.09">565 156 2759 0 0,'0'-1'504'0'0,"0"0"-1"0"0,-1 0 1 0 0,1 0-1 0 0,0 0 0 0 0,-1 0 1 0 0,1 0-1 0 0,-1 0 0 0 0,1 0 1 0 0,-1 0-1 0 0,0 0 0 0 0,1 1 1 0 0,-1-1-1 0 0,0 0 1 0 0,0 0-1 0 0,0 1 0 0 0,1-1 1 0 0,-1 0-1 0 0,0 1 0 0 0,0-1 1 0 0,0 1-1 0 0,0-1 1 0 0,0 1-1 0 0,0 0 0 0 0,0-1 1 0 0,0 1-1 0 0,0 0 0 0 0,-2 0 1 0 0,-15-3 4974 0 0,2 4-5680 0 0,12 1 243 0 0,0 0 0 0 0,0 0-1 0 0,0 0 1 0 0,0 0 0 0 0,0 1 0 0 0,0-1 0 0 0,1 1 0 0 0,-1 0 0 0 0,1 0 0 0 0,-1 1-1 0 0,1-1 1 0 0,1 1 0 0 0,-1-1 0 0 0,0 1 0 0 0,1 0 0 0 0,0 0 0 0 0,-1 0 0 0 0,-2 9-1 0 0,2-3 17 0 0,-1 0 0 0 0,1 0-1 0 0,1 0 1 0 0,-1 1-1 0 0,2-1 1 0 0,0 0 0 0 0,0 15-1 0 0,1-22-69 0 0,0 1 0 0 0,0-1 1 0 0,1 1-1 0 0,-1-1 0 0 0,1 1 0 0 0,0-1 0 0 0,0 1 0 0 0,0-1 0 0 0,1 0 0 0 0,-1 0 1 0 0,1 1-1 0 0,0-1 0 0 0,0 0 0 0 0,0 0 0 0 0,2 2 0 0 0,-2-3 4 0 0,-1-1 0 0 0,1 0 0 0 0,0 0 0 0 0,0 1 0 0 0,-1-1 0 0 0,1 0 0 0 0,0-1 0 0 0,0 1 0 0 0,0 0 1 0 0,0-1-1 0 0,0 1 0 0 0,0-1 0 0 0,1 1 0 0 0,-1-1 0 0 0,0 0 0 0 0,0 0 0 0 0,0 0 0 0 0,0 0 0 0 0,0 0 0 0 0,0 0 0 0 0,0-1 0 0 0,1 1 0 0 0,-1-1 0 0 0,0 0 0 0 0,0 1 0 0 0,2-2 0 0 0,2-1-18 0 0,1-1 1 0 0,-1 1-1 0 0,0-1 0 0 0,0-1 1 0 0,0 1-1 0 0,0-1 0 0 0,-1 0 0 0 0,0 0 1 0 0,8-11-1 0 0,-7 10 71 0 0,-1-2 0 0 0,-1 1 0 0 0,1 0 0 0 0,-1-1 0 0 0,-1 0-1 0 0,1 0 1 0 0,-1 0 0 0 0,2-9 0 0 0,-5 6 224 0 0,0 11-259 0 0,0 0 0 0 0,0 0 0 0 0,0 0 0 0 0,0 0 0 0 0,-1 0 0 0 0,1-1 0 0 0,0 1 0 0 0,0 0-1 0 0,0 0 1 0 0,0 0 0 0 0,0 0 0 0 0,-1 0 0 0 0,1 0 0 0 0,0 0 0 0 0,0 0 0 0 0,0 0 0 0 0,0 0 0 0 0,0 0 0 0 0,-1 0 0 0 0,1 0 0 0 0,0 0 0 0 0,0 0 0 0 0,0 0 0 0 0,0 0 0 0 0,0 0 0 0 0,-1 1 0 0 0,1-1 0 0 0,0 0 0 0 0,0 0 0 0 0,0 0-1 0 0,0 0 1 0 0,0 0 0 0 0,0 0 0 0 0,-1 0 0 0 0,1 0 0 0 0,0 1 0 0 0,-2 0 2 0 0,1 1 0 0 0,-1 0 0 0 0,0 0-1 0 0,1 0 1 0 0,-1 0 0 0 0,-1 4 0 0 0,0 0-942 0 0,1 0 1 0 0,0 1 0 0 0,-3 11 0 0 0,1-2-6400 0 0</inkml:trace>
  <inkml:trace contextRef="#ctx0" brushRef="#br0" timeOffset="1086.58">853 117 10135 0 0,'-15'-7'1820'0'0,"13"6"-914"0"0,-1 0-1 0 0,0 1 1 0 0,1-1-1 0 0,-1 1 0 0 0,0 0 1 0 0,0 0-1 0 0,1 0 1 0 0,-1 0-1 0 0,0 0 1 0 0,0 1-1 0 0,1-1 1 0 0,-4 2-1 0 0,3-1-881 0 0,0 0-1 0 0,1 0 1 0 0,-1 0-1 0 0,0 1 1 0 0,1-1 0 0 0,-4 3-1 0 0,4-2-20 0 0,-1 0 0 0 0,1 0-1 0 0,0 1 1 0 0,0-1 0 0 0,0 0 0 0 0,0 1 0 0 0,0-1-1 0 0,0 1 1 0 0,1-1 0 0 0,-1 1 0 0 0,1 0-1 0 0,0 0 1 0 0,0 0 0 0 0,0 0 0 0 0,0 0 0 0 0,-1 3-1 0 0,2-2-3 0 0,0 0-1 0 0,0 1 0 0 0,0-1 1 0 0,1 0-1 0 0,-1 0 0 0 0,1 0 1 0 0,0 0-1 0 0,0 0 0 0 0,0 0 1 0 0,4 6-1 0 0,2 4-9 0 0,0-1 0 0 0,2-1 1 0 0,-1 1-1 0 0,2-1 0 0 0,13 14 0 0 0,-21-25 64 0 0,0 1 0 0 0,0 0 1 0 0,-1 0-1 0 0,1 0 0 0 0,-1 0 0 0 0,1 0 0 0 0,-1 1 0 0 0,0-1 1 0 0,0 0-1 0 0,0 1 0 0 0,0-1 0 0 0,0 0 0 0 0,0 5 0 0 0,-1-5-13 0 0,0 0 0 0 0,0 0 0 0 0,-1-1 0 0 0,1 1 0 0 0,-1 0 0 0 0,1-1 0 0 0,-1 1 0 0 0,1 0 0 0 0,-1-1 0 0 0,0 1 0 0 0,0-1 0 0 0,0 1-1 0 0,0-1 1 0 0,0 0 0 0 0,0 1 0 0 0,0-1 0 0 0,-1 0 0 0 0,1 0 0 0 0,0 0 0 0 0,-4 2 0 0 0,-7 7-103 0 0,-14 10-178 0 0,24-19-962 0 0,0 0-1 0 0,0 0 1 0 0,0 0-1 0 0,0-1 1 0 0,0 1-1 0 0,0-1 1 0 0,-4 1-1 0 0</inkml:trace>
  <inkml:trace contextRef="#ctx0" brushRef="#br0" timeOffset="1367.02">1114 3 13359 0 0,'0'-1'244'0'0,"0"1"0"0"0,1 0 0 0 0,-1 0 0 0 0,1 0 0 0 0,-1-1 0 0 0,0 1 0 0 0,1 0 0 0 0,-1 0 0 0 0,1 0 0 0 0,-1 0 0 0 0,0 0 0 0 0,1 0 0 0 0,-1 0 0 0 0,1 0-1 0 0,-1 0 1 0 0,1 0 0 0 0,-1 0 0 0 0,0 0 0 0 0,1 0 0 0 0,-1 0 0 0 0,1 0 0 0 0,-1 0 0 0 0,0 1 0 0 0,1-1 0 0 0,-1 0 0 0 0,1 0 0 0 0,-1 0 0 0 0,0 1 0 0 0,1-1 0 0 0,-1 0 0 0 0,0 0 0 0 0,1 1 0 0 0,-1-1-1 0 0,0 0 1 0 0,0 1 0 0 0,1-1 0 0 0,-1 1 0 0 0,9 13 2565 0 0,-8-5-2564 0 0,0-1 1 0 0,0 1 0 0 0,-1 0-1 0 0,0 0 1 0 0,-1-1 0 0 0,0 1-1 0 0,0 0 1 0 0,-5 14-1 0 0,-1 14-110 0 0,-10 92-519 0 0,11-74-4036 0 0,4-37-4032 0 0</inkml:trace>
  <inkml:trace contextRef="#ctx0" brushRef="#br0" timeOffset="1522.43">999 128 15663 0 0,'-7'-2'696'0'0,"2"-1"136"0"0,2 0-664 0 0,6-3 3720 0 0,1 4-1720 0 0,2-2 8 0 0,5 2-1664 0 0,4-2-344 0 0,6 1-64 0 0,1 1-8 0 0,2 0-864 0 0,4 0-160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11.4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207 130 12751 0 0,'0'0'62'0'0,"0"0"-1"0"0,0-1 1 0 0,0 1-1 0 0,0 0 0 0 0,0-1 1 0 0,1 1-1 0 0,-1 0 1 0 0,0-1-1 0 0,0 1 0 0 0,0 0 1 0 0,0-1-1 0 0,0 1 1 0 0,0-1-1 0 0,0 1 0 0 0,0 0 1 0 0,0-1-1 0 0,0 1 1 0 0,0 0-1 0 0,0-1 0 0 0,-1 1 1 0 0,1 0-1 0 0,0-1 1 0 0,0 1-1 0 0,0 0 0 0 0,0 0 1 0 0,-1-1-1 0 0,1 1 1 0 0,0 0-1 0 0,-1-1 0 0 0,-10-5 3106 0 0,-15 4-524 0 0,17 1-2576 0 0,0 2 0 0 0,1-1-1 0 0,-1 1 1 0 0,0 1 0 0 0,1-1 0 0 0,-1 2-1 0 0,1-1 1 0 0,-1 1 0 0 0,1 0 0 0 0,0 1-1 0 0,0 0 1 0 0,1 0 0 0 0,-1 1 0 0 0,1-1-1 0 0,0 2 1 0 0,0-1 0 0 0,1 1-1 0 0,-7 7 1 0 0,12-12-64 0 0,0 1 0 0 0,0-1 0 0 0,0 0 0 0 0,0 1 0 0 0,0-1-1 0 0,0 1 1 0 0,1-1 0 0 0,-1 1 0 0 0,0 0 0 0 0,1-1 0 0 0,-1 1 0 0 0,1 0 0 0 0,0-1 0 0 0,0 1-1 0 0,0 0 1 0 0,-1-1 0 0 0,2 1 0 0 0,-1 3 0 0 0,1-3-2 0 0,0 1 0 0 0,-1-1 1 0 0,1 0-1 0 0,1 0 0 0 0,-1 1 0 0 0,0-1 0 0 0,0 0 1 0 0,1 0-1 0 0,-1 0 0 0 0,1 0 0 0 0,3 2 0 0 0,5 4 32 0 0,0-1 1 0 0,0 0-1 0 0,1 0 0 0 0,14 5 0 0 0,-14-6 61 0 0,-5-3-42 0 0,34 20 380 0 0,-37-21-269 0 0,0 1 0 0 0,1-1-1 0 0,-1 1 1 0 0,0 0 0 0 0,-1 0-1 0 0,1 0 1 0 0,-1 0 0 0 0,1 0-1 0 0,2 5 1 0 0,-5-7-96 0 0,0 0-1 0 0,0 0 1 0 0,1 0 0 0 0,-1 0-1 0 0,0 0 1 0 0,0 0-1 0 0,0 0 1 0 0,0 0 0 0 0,0 0-1 0 0,-1 0 1 0 0,1 0-1 0 0,0 0 1 0 0,0 0 0 0 0,-1 0-1 0 0,1 0 1 0 0,0 0-1 0 0,-1 0 1 0 0,1 0 0 0 0,-1 0-1 0 0,1 0 1 0 0,-1-1-1 0 0,0 1 1 0 0,1 0-1 0 0,-1 0 1 0 0,0-1 0 0 0,0 1-1 0 0,1 0 1 0 0,-3 0 0 0 0,-26 19 528 0 0,25-18-543 0 0,-6 4-220 0 0,0-1 0 0 0,-21 8 0 0 0,25-11-970 0 0,-1 0 0 0 0,0-1 0 0 0,-9 1 0 0 0,9-1-465 0 0</inkml:trace>
  <inkml:trace contextRef="#ctx0" brushRef="#br0" timeOffset="449.74">507 126 17247 0 0,'-20'-5'2448'0'0,"15"3"-1727"0"0,-1 1 0 0 0,1 0 0 0 0,-1 0-1 0 0,-11-1 1 0 0,9 2-679 0 0,1 1 0 0 0,-1 0 0 0 0,0 0 0 0 0,0 1 0 0 0,0 0 0 0 0,1 0 0 0 0,-1 1-1 0 0,1 0 1 0 0,0 0 0 0 0,0 1 0 0 0,0 0 0 0 0,0 0 0 0 0,1 0 0 0 0,-1 1 0 0 0,1 0 0 0 0,0 1 0 0 0,1-1 0 0 0,-1 1-1 0 0,1 0 1 0 0,0 0 0 0 0,1 1 0 0 0,-7 10 0 0 0,6-7-41 0 0,0 0-1 0 0,0 0 0 0 0,1 0 1 0 0,0 1-1 0 0,0-1 0 0 0,1 1 1 0 0,-2 19-1 0 0,5-26 0 0 0,-1 1 0 0 0,1-1-1 0 0,0 0 1 0 0,1 1 0 0 0,-1-1-1 0 0,1 0 1 0 0,0 1 0 0 0,0-1 0 0 0,0 0-1 0 0,2 4 1 0 0,-1-5-1 0 0,-1 0 1 0 0,1-1-1 0 0,0 1 0 0 0,-1-1 0 0 0,1 0 1 0 0,0 0-1 0 0,0 1 0 0 0,1-1 0 0 0,-1 0 1 0 0,0-1-1 0 0,1 1 0 0 0,-1 0 0 0 0,1-1 1 0 0,0 1-1 0 0,5 1 0 0 0,-6-2-33 0 0,1 0-1 0 0,-1 0 1 0 0,0 0-1 0 0,1-1 1 0 0,0 0-1 0 0,-1 1 1 0 0,1-1-1 0 0,-1 0 1 0 0,1 0-1 0 0,0 0 1 0 0,-1 0-1 0 0,1-1 1 0 0,-1 1-1 0 0,1-1 1 0 0,-1 1-1 0 0,1-1 1 0 0,3-2-1 0 0,-2 1-117 0 0,-1 0 0 0 0,1 0-1 0 0,-1-1 1 0 0,1 0-1 0 0,-1 0 1 0 0,0 0 0 0 0,0 0-1 0 0,0 0 1 0 0,3-7 0 0 0,3-3-621 0 0,-2-2 0 0 0,0 1 1 0 0,0-1-1 0 0,5-22 0 0 0,-2 6 57 0 0,-6 14 1404 0 0,1 0 0 0 0,10-19 0 0 0,-15 40 2750 0 0,-1 26-2196 0 0,-24 93-314 0 0,-1 19-1080 0 0,23-92-3241 0 0,3-34 1546 0 0</inkml:trace>
  <inkml:trace contextRef="#ctx0" brushRef="#br0" timeOffset="794.02">543 215 7831 0 0,'-10'-8'7069'0'0,"6"16"-1278"0"0,1 0-6391 0 0,-2 10 727 0 0,0 1-1 0 0,2 0 1 0 0,0 0-1 0 0,1 0 1 0 0,1 0-1 0 0,1 0 1 0 0,3 32-1 0 0,-3-46-140 0 0,1 0 0 0 0,0 0 0 0 0,0 0 0 0 0,1-1 0 0 0,-1 1 0 0 0,1 0 0 0 0,0-1 0 0 0,0 1 0 0 0,4 5 0 0 0,-5-9-38 0 0,0 0 0 0 0,0 0 0 0 0,0 0 1 0 0,0 0-1 0 0,0 0 0 0 0,0 0 0 0 0,0 0 1 0 0,0 0-1 0 0,1 0 0 0 0,-1-1 0 0 0,0 1 0 0 0,0-1 1 0 0,1 1-1 0 0,-1-1 0 0 0,0 1 0 0 0,1-1 1 0 0,-1 0-1 0 0,0 1 0 0 0,1-1 0 0 0,-1 0 1 0 0,1 0-1 0 0,-1 0 0 0 0,1 0 0 0 0,-1 0 0 0 0,0-1 1 0 0,1 1-1 0 0,-1 0 0 0 0,0-1 0 0 0,1 1 1 0 0,-1 0-1 0 0,0-1 0 0 0,1 0 0 0 0,-1 1 1 0 0,0-1-1 0 0,0 0 0 0 0,2-1 0 0 0,8-6 71 0 0,-1 1 0 0 0,0-1-1 0 0,-1-1 1 0 0,1 1 0 0 0,-2-2-1 0 0,1 1 1 0 0,-2-1 0 0 0,1-1-1 0 0,-1 1 1 0 0,-1-1 0 0 0,0 0-1 0 0,0-1 1 0 0,6-20 0 0 0,-11 31 137 0 0,-1-1 0 0 0,0 1 0 0 0,1-1 1 0 0,-1 0-1 0 0,0 1 0 0 0,0-1 1 0 0,0 0-1 0 0,0 1 0 0 0,0-1 0 0 0,-1 1 1 0 0,0-3-1 0 0,1 4-140 0 0,0-1-1 0 0,0 1 1 0 0,0 0-1 0 0,0 0 1 0 0,0 0-1 0 0,0 0 1 0 0,0 0-1 0 0,0 0 1 0 0,0 0-1 0 0,0 0 1 0 0,0 0-1 0 0,0 0 1 0 0,0 0 0 0 0,0 0-1 0 0,0 0 1 0 0,0-1-1 0 0,-1 1 1 0 0,1 0-1 0 0,0 0 1 0 0,0 0-1 0 0,0 0 1 0 0,0 0-1 0 0,0 0 1 0 0,0 0-1 0 0,0 0 1 0 0,0 0-1 0 0,0 0 1 0 0,0 0 0 0 0,-1 0-1 0 0,1 0 1 0 0,0 0-1 0 0,0 0 1 0 0,0 0-1 0 0,0 0 1 0 0,0 0-1 0 0,0 0 1 0 0,0 0-1 0 0,0 0 1 0 0,0 0-1 0 0,0 0 1 0 0,-1 0 0 0 0,1 1-1 0 0,0-1 1 0 0,0 0-1 0 0,0 0 1 0 0,0 0-1 0 0,0 0 1 0 0,0 0-1 0 0,0 0 1 0 0,0 0-1 0 0,0 0 1 0 0,0 0-1 0 0,0 0 1 0 0,-6 13-689 0 0,4-4-308 0 0,-1 4-61 0 0</inkml:trace>
  <inkml:trace contextRef="#ctx0" brushRef="#br0" timeOffset="1226.86">890 213 7831 0 0,'-1'-1'399'0'0,"0"0"0"0"0,0 1-1 0 0,0-1 1 0 0,-1 1 0 0 0,1-1-1 0 0,0 1 1 0 0,0 0 0 0 0,-1-1-1 0 0,1 1 1 0 0,0 0-1 0 0,-1 0 1 0 0,1 0 0 0 0,0 0-1 0 0,-1 0 1 0 0,1 0 0 0 0,0 1-1 0 0,-1-1 1 0 0,1 0 0 0 0,0 1-1 0 0,0-1 1 0 0,0 0 0 0 0,-1 1-1 0 0,1 0 1 0 0,0-1 0 0 0,0 1-1 0 0,-1 1 1 0 0,-5 1 181 0 0,1 1 0 0 0,0 0 0 0 0,-8 8 0 0 0,9-7-552 0 0,0 0 0 0 0,1 1-1 0 0,-1-1 1 0 0,1 1 0 0 0,1 0 0 0 0,-1 0-1 0 0,1 1 1 0 0,0-1 0 0 0,-4 13-1 0 0,6-15-32 0 0,-1 1-1 0 0,1 0 1 0 0,1-1-1 0 0,-1 1 1 0 0,0-1-1 0 0,1 1 0 0 0,0 0 1 0 0,0-1-1 0 0,0 1 1 0 0,1 0-1 0 0,0-1 1 0 0,0 1-1 0 0,0-1 0 0 0,0 1 1 0 0,4 7-1 0 0,-5-11 3 0 0,0-1 1 0 0,1 1-1 0 0,-1-1 0 0 0,1 1 1 0 0,-1 0-1 0 0,0-1 0 0 0,1 1 1 0 0,-1-1-1 0 0,1 1 0 0 0,-1-1 1 0 0,1 1-1 0 0,0-1 0 0 0,-1 1 1 0 0,1-1-1 0 0,-1 0 0 0 0,1 1 0 0 0,0-1 1 0 0,-1 0-1 0 0,1 0 0 0 0,0 1 1 0 0,-1-1-1 0 0,1 0 0 0 0,0 0 1 0 0,0 0-1 0 0,-1 0 0 0 0,2 0 1 0 0,0 0-3 0 0,0-1 0 0 0,-1 1 1 0 0,1-1-1 0 0,-1 1 1 0 0,1-1-1 0 0,0 0 1 0 0,-1 1-1 0 0,1-1 1 0 0,-1 0-1 0 0,3-2 1 0 0,1-2 1 0 0,1 0 0 0 0,-1-1 1 0 0,-1 1-1 0 0,6-9 0 0 0,13-21 3 0 0,-14 18 0 0 0,1 2 0 0 0,20-24 0 0 0,-30 38 1 0 0,1 0 1 0 0,0 0-1 0 0,-1 1 0 0 0,1-1 0 0 0,0 0 0 0 0,-1 1 1 0 0,1-1-1 0 0,0 1 0 0 0,0-1 0 0 0,-1 1 1 0 0,1-1-1 0 0,0 1 0 0 0,0-1 0 0 0,0 1 0 0 0,0 0 1 0 0,0-1-1 0 0,0 1 0 0 0,0 0 0 0 0,0 0 1 0 0,0 0-1 0 0,1 0 0 0 0,-1 0 11 0 0,0 0 0 0 0,0 1 0 0 0,0-1 0 0 0,-1 1 1 0 0,1-1-1 0 0,0 1 0 0 0,0-1 0 0 0,-1 1 0 0 0,1-1 0 0 0,0 1 0 0 0,-1 0 0 0 0,1-1 0 0 0,-1 1 1 0 0,1 0-1 0 0,-1 0 0 0 0,1-1 0 0 0,-1 1 0 0 0,1 1 0 0 0,1 3 47 0 0,0 0 1 0 0,0 1-1 0 0,-1-1 0 0 0,0 0 1 0 0,0 1-1 0 0,0 5 0 0 0,0 0 57 0 0,-1-5 23 0 0,1-1 0 0 0,-1 1 1 0 0,0-1-1 0 0,0 1 0 0 0,-1-1 1 0 0,1 1-1 0 0,-1-1 0 0 0,-3 10 0 0 0,10-52 3756 0 0,-3 27-3835 0 0,0 1 0 0 0,1 0-1 0 0,0 1 1 0 0,1-1 0 0 0,9-13 0 0 0,-8 14-1047 0 0,0 0 0 0 0,14-13 1 0 0,-8 11-1693 0 0</inkml:trace>
  <inkml:trace contextRef="#ctx0" brushRef="#br0" timeOffset="1540.51">1118 263 12895 0 0,'-1'1'172'0'0,"0"-1"-1"0"0,1 1 0 0 0,-1-1 0 0 0,0 1 1 0 0,1-1-1 0 0,-1 1 0 0 0,1 0 0 0 0,-1-1 1 0 0,1 1-1 0 0,-1 0 0 0 0,1-1 0 0 0,-1 1 1 0 0,1 0-1 0 0,0 0 0 0 0,-1 0 0 0 0,1-1 1 0 0,0 1-1 0 0,0 0 0 0 0,0 0 0 0 0,-1 0 1 0 0,1-1-1 0 0,0 1 0 0 0,0 0 0 0 0,0 0 0 0 0,0 0 1 0 0,0 0-1 0 0,1 0 0 0 0,-1-1 0 0 0,0 1 1 0 0,0 0-1 0 0,1 1 0 0 0,-1-1 4 0 0,1 0 1 0 0,0-1-1 0 0,-1 1 0 0 0,1 0 0 0 0,0 0 0 0 0,-1-1 0 0 0,1 1 0 0 0,0 0 0 0 0,0-1 1 0 0,0 1-1 0 0,-1-1 0 0 0,1 1 0 0 0,0-1 0 0 0,0 0 0 0 0,0 1 0 0 0,0-1 1 0 0,0 0-1 0 0,0 1 0 0 0,0-1 0 0 0,0 0 0 0 0,0 0 0 0 0,0 0 0 0 0,0 0 1 0 0,0 0-1 0 0,0 0 0 0 0,0 0 0 0 0,1 0 0 0 0,5-2-179 0 0,0 0 0 0 0,0 0 0 0 0,-1-1 0 0 0,1 1 0 0 0,0-1 0 0 0,-1-1 0 0 0,0 1 0 0 0,0-1 0 0 0,0 0 0 0 0,0 0 0 0 0,-1-1 0 0 0,6-6 0 0 0,-7 7 8 0 0,0 0-1 0 0,0 0 0 0 0,-1-1 0 0 0,1 0 0 0 0,-1 1 0 0 0,0-1 1 0 0,-1-1-1 0 0,1 1 0 0 0,-1 0 0 0 0,0-1 0 0 0,0 1 0 0 0,0-1 0 0 0,-1 1 1 0 0,0-1-1 0 0,0-8 0 0 0,0 13 34 0 0,-1 1 0 0 0,0-1 0 0 0,0 0 1 0 0,0 1-1 0 0,0-1 0 0 0,0 0 0 0 0,0 0 1 0 0,0 1-1 0 0,0-1 0 0 0,0 0 0 0 0,-1 1 0 0 0,1-1 1 0 0,0 0-1 0 0,0 1 0 0 0,-1-1 0 0 0,1 0 1 0 0,0 1-1 0 0,-1-1 0 0 0,1 1 0 0 0,0-1 1 0 0,-1 0-1 0 0,1 1 0 0 0,-1-1 0 0 0,1 1 0 0 0,-1-1 1 0 0,1 1-1 0 0,-1 0 0 0 0,0-1 0 0 0,1 1 1 0 0,-1-1-1 0 0,1 1 0 0 0,-1 0 0 0 0,0 0 0 0 0,1-1 1 0 0,-1 1-1 0 0,0 0 0 0 0,1 0 0 0 0,-1 0 1 0 0,0 0-1 0 0,0 0 0 0 0,1 0 0 0 0,-1 0 0 0 0,0 0 1 0 0,1 0-1 0 0,-1 0 0 0 0,0 0 0 0 0,0 0 1 0 0,1 0-1 0 0,-1 1 0 0 0,0-1 0 0 0,1 0 0 0 0,-1 1 1 0 0,0-1-1 0 0,-4 2 141 0 0,1 0 0 0 0,0 1 0 0 0,-1-1 1 0 0,1 1-1 0 0,0 0 0 0 0,-5 4 0 0 0,0 3-139 0 0,1 0 0 0 0,0 0 0 0 0,1 0 0 0 0,0 1 0 0 0,0 0 0 0 0,1 1 0 0 0,1-1 0 0 0,0 1 0 0 0,0 0 0 0 0,-4 21 0 0 0,7-22-993 0 0,0 0 0 0 0,0 0 0 0 0,1 22 0 0 0,2-17-1075 0 0</inkml:trace>
  <inkml:trace contextRef="#ctx0" brushRef="#br0" timeOffset="1844.95">1433 141 6911 0 0,'-1'0'521'0'0,"-1"-1"0"0"0,1 1-1 0 0,0 0 1 0 0,0-1-1 0 0,0 1 1 0 0,-1 0 0 0 0,1 0-1 0 0,0 0 1 0 0,0 0-1 0 0,-1 0 1 0 0,1 0 0 0 0,0 0-1 0 0,0 1 1 0 0,0-1 0 0 0,-1 0-1 0 0,1 1 1 0 0,0-1-1 0 0,0 1 1 0 0,0-1 0 0 0,0 1-1 0 0,0 0 1 0 0,-2 0-1 0 0,-12 9 3967 0 0,4 0-3712 0 0,9-8-1258 0 0,-8 6 647 0 0,1 1 0 0 0,1 0 0 0 0,0 1 0 0 0,0 0 0 0 0,0 0 0 0 0,2 0 0 0 0,-1 1 0 0 0,1 0 0 0 0,1 1 0 0 0,0-1 0 0 0,0 1-1 0 0,2 0 1 0 0,-1 0 0 0 0,1 0 0 0 0,-2 22 0 0 0,5-31-175 0 0,0-1 0 0 0,0 1 0 0 0,0 0-1 0 0,1 0 1 0 0,-1-1 0 0 0,1 1 0 0 0,0-1 0 0 0,-1 1 0 0 0,1 0-1 0 0,0-1 1 0 0,1 1 0 0 0,-1-1 0 0 0,0 0 0 0 0,1 1-1 0 0,2 2 1 0 0,-3-4-24 0 0,0 0 0 0 0,0 0 0 0 0,0 0 0 0 0,0-1 0 0 0,0 1 0 0 0,1 0 0 0 0,-1-1 0 0 0,0 1-1 0 0,0-1 1 0 0,1 1 0 0 0,-1-1 0 0 0,0 0 0 0 0,1 1 0 0 0,-1-1 0 0 0,0 0 0 0 0,1 0 0 0 0,-1 0 0 0 0,0 0-1 0 0,1 0 1 0 0,-1 0 0 0 0,0 0 0 0 0,1-1 0 0 0,-1 1 0 0 0,0 0 0 0 0,0-1 0 0 0,1 1 0 0 0,-1-1 0 0 0,0 1 0 0 0,0-1-1 0 0,0 0 1 0 0,0 0 0 0 0,0 1 0 0 0,2-2 0 0 0,1-2-138 0 0,1 0 0 0 0,-1 0 1 0 0,0 0-1 0 0,0 0 0 0 0,0-1 0 0 0,-1 0 0 0 0,0 0 0 0 0,1 0 0 0 0,-2 0 0 0 0,1 0 1 0 0,2-8-1 0 0,3-8-455 0 0,7-36 1 0 0,-12 44 404 0 0,11-46-216 0 0,23-87 709 0 0,-42 160 1687 0 0,-1 7-1441 0 0,-5 25 0 0 0,2 52-639 0 0,9-55-6203 0 0,1-11-1289 0 0</inkml:trace>
  <inkml:trace contextRef="#ctx0" brushRef="#br0" timeOffset="3416.58">1851 218 9215 0 0,'1'0'168'0'0,"0"0"-1"0"0,1 1 0 0 0,-1-1 0 0 0,0 1 1 0 0,0-1-1 0 0,0 1 0 0 0,0 0 0 0 0,0-1 1 0 0,0 1-1 0 0,0 0 0 0 0,0 0 0 0 0,0-1 1 0 0,-1 1-1 0 0,1 0 0 0 0,0 0 0 0 0,0 0 1 0 0,-1 0-1 0 0,1 0 0 0 0,0 1 1 0 0,-1-1-1 0 0,1 0 0 0 0,-1 0 0 0 0,0 0 1 0 0,1 2-1 0 0,9 35 4889 0 0,-8-31-4718 0 0,0 5-304 0 0,-1 1 0 0 0,0-1 0 0 0,-1 1 0 0 0,0-1 0 0 0,-1 1 0 0 0,0-1 0 0 0,-4 19 0 0 0,5-32-17 0 0,0 1-1 0 0,0 0 1 0 0,0 0 0 0 0,-1 0-1 0 0,1 0 1 0 0,0 0-1 0 0,0 0 1 0 0,0 0 0 0 0,0 0-1 0 0,0 0 1 0 0,0 0-1 0 0,0 0 1 0 0,0 0 0 0 0,0 0-1 0 0,0 0 1 0 0,0 0-1 0 0,0 0 1 0 0,0 0 0 0 0,0 0-1 0 0,0 0 1 0 0,0 0-1 0 0,0 0 1 0 0,-1 0 0 0 0,1 0-1 0 0,0 0 1 0 0,0 0-1 0 0,0 0 1 0 0,0 0 0 0 0,0 1-1 0 0,0-1 1 0 0,0 0 0 0 0,0 0-1 0 0,0 0 1 0 0,0 0-1 0 0,0 0 1 0 0,0 0 0 0 0,0 0-1 0 0,0 0 1 0 0,0 0-1 0 0,0 0 1 0 0,0 0 0 0 0,0 0-1 0 0,0 0 1 0 0,0 0-1 0 0,0 0 1 0 0,0 0 0 0 0,0 0-1 0 0,0 0 1 0 0,0 0-1 0 0,0 0 1 0 0,0 1 0 0 0,0-1-1 0 0,0 0 1 0 0,0 0-1 0 0,0 0 1 0 0,-3-8 398 0 0,1-11-157 0 0,2 11-244 0 0,1 0 0 0 0,0 0 0 0 0,1 0 0 0 0,0 0 0 0 0,0 0 0 0 0,1 0 0 0 0,0 1 0 0 0,0-1-1 0 0,0 1 1 0 0,1 0 0 0 0,0 0 0 0 0,1 0 0 0 0,0 1 0 0 0,0-1 0 0 0,0 1 0 0 0,12-10 0 0 0,-14 14-5 0 0,-1 0 0 0 0,0 1 0 0 0,0 0 0 0 0,0 0 0 0 0,1-1-1 0 0,-1 1 1 0 0,1 1 0 0 0,-1-1 0 0 0,1 0 0 0 0,-1 1 0 0 0,1-1 0 0 0,0 1-1 0 0,-1 0 1 0 0,1-1 0 0 0,-1 1 0 0 0,1 1 0 0 0,0-1 0 0 0,-1 0 0 0 0,1 1 0 0 0,-1-1-1 0 0,1 1 1 0 0,-1 0 0 0 0,4 1 0 0 0,-1 0-15 0 0,-1 0 0 0 0,1 0-1 0 0,-1 0 1 0 0,0 1 0 0 0,0 0 0 0 0,0 0 0 0 0,0 0 0 0 0,-1 0-1 0 0,1 0 1 0 0,-1 1 0 0 0,6 6 0 0 0,-6-4 4 0 0,-1-1 1 0 0,1 1-1 0 0,-1 0 0 0 0,0 0 1 0 0,0 0-1 0 0,1 8 0 0 0,-2-10 2 0 0,0 0 0 0 0,-1 1 1 0 0,0-1-1 0 0,1 0 0 0 0,-1 0 0 0 0,-1 1 0 0 0,1-1 0 0 0,-1 0 0 0 0,-1 8 0 0 0,1-10 21 0 0,0-1 0 0 0,0 1 1 0 0,0-1-1 0 0,-1 0 0 0 0,1 1 0 0 0,0-1 0 0 0,-1 0 0 0 0,1 0 0 0 0,0 0 0 0 0,-1 0 1 0 0,1 0-1 0 0,-1-1 0 0 0,1 1 0 0 0,-1 0 0 0 0,0 0 0 0 0,1-1 0 0 0,-1 0 0 0 0,0 1 0 0 0,1-1 1 0 0,-1 0-1 0 0,0 1 0 0 0,0-1 0 0 0,1 0 0 0 0,-4-1 0 0 0,5 1-6 0 0,-1 0-1 0 0,1-1 0 0 0,0 1 1 0 0,0 0-1 0 0,-1-1 1 0 0,1 1-1 0 0,0 0 0 0 0,0-1 1 0 0,0 1-1 0 0,-1 0 1 0 0,1-1-1 0 0,0 1 0 0 0,0-1 1 0 0,0 1-1 0 0,0 0 1 0 0,0-1-1 0 0,0 1 1 0 0,0-1-1 0 0,0 1 0 0 0,0 0 1 0 0,0-1-1 0 0,0 1 1 0 0,0-1-1 0 0,0 1 0 0 0,0 0 1 0 0,0-1-1 0 0,0 1 1 0 0,0-1-1 0 0,1 1 0 0 0,-1 0 1 0 0,0-1-1 0 0,0 1 1 0 0,0 0-1 0 0,1-1 1 0 0,0 0-1 0 0,8-14 339 0 0,33-42 860 0 0,-26 35 38 0 0,0 1 0 0 0,38-38-1 0 0,-54 59-1222 0 0,0-1-1 0 0,1 1 0 0 0,-1 0 0 0 0,0-1 1 0 0,0 1-1 0 0,1 0 0 0 0,-1 0 0 0 0,0 0 0 0 0,1-1 1 0 0,-1 1-1 0 0,0 0 0 0 0,1 0 0 0 0,-1 0 1 0 0,1 0-1 0 0,-1-1 0 0 0,0 1 0 0 0,1 0 0 0 0,-1 0 1 0 0,1 0-1 0 0,-1 0 0 0 0,0 0 0 0 0,1 0 1 0 0,-1 0-1 0 0,1 0 0 0 0,-1 0 0 0 0,0 0 0 0 0,1 1 1 0 0,0-1-29 0 0,-1 1 1 0 0,1-1 0 0 0,-1 1 0 0 0,1-1-1 0 0,-1 1 1 0 0,0-1 0 0 0,1 1 0 0 0,-1-1 0 0 0,0 1-1 0 0,1 0 1 0 0,-1-1 0 0 0,0 1 0 0 0,0-1-1 0 0,1 1 1 0 0,-1 1 0 0 0,2 29-1281 0 0,-2-24 791 0 0,2 15-2647 0 0,0-11 1329 0 0</inkml:trace>
  <inkml:trace contextRef="#ctx0" brushRef="#br0" timeOffset="3635.38">2341 198 11631 0 0,'-1'6'671'0'0,"0"0"0"0"0,0-1-1 0 0,-1 1 1 0 0,0 0 0 0 0,-4 8-1 0 0,-1 6 1017 0 0,4-10-1228 0 0,0 1 0 0 0,0 0 1 0 0,2 0-1 0 0,-2 11 0 0 0,3-20-428 0 0,0 1-1 0 0,-1-1 1 0 0,1 1 0 0 0,1-1-1 0 0,-1 1 1 0 0,0-1 0 0 0,0 0-1 0 0,1 1 1 0 0,0-1 0 0 0,-1 0-1 0 0,1 1 1 0 0,0-1 0 0 0,0 0-1 0 0,0 0 1 0 0,0 0 0 0 0,1 0-1 0 0,-1 0 1 0 0,1 0 0 0 0,-1 0-1 0 0,1 0 1 0 0,-1 0 0 0 0,1-1-1 0 0,0 1 1 0 0,4 2 0 0 0,-5-3-19 0 0,1-1 0 0 0,-1 1 0 0 0,1-1 0 0 0,-1 1 0 0 0,0-1 0 0 0,1 0 0 0 0,-1 1 1 0 0,1-1-1 0 0,-1 0 0 0 0,1 0 0 0 0,-1 0 0 0 0,1 0 0 0 0,-1 0 0 0 0,1-1 1 0 0,-1 1-1 0 0,1 0 0 0 0,-1-1 0 0 0,1 1 0 0 0,-1-1 0 0 0,0 1 0 0 0,1-1 1 0 0,-1 0-1 0 0,0 0 0 0 0,1 1 0 0 0,-1-1 0 0 0,0 0 0 0 0,0 0 0 0 0,1-1 1 0 0,0-1 59 0 0,1 1 0 0 0,-2 0 0 0 0,1-1 0 0 0,0 1 1 0 0,0-1-1 0 0,-1 0 0 0 0,0 0 0 0 0,1 1 0 0 0,-1-1 1 0 0,0 0-1 0 0,0 0 0 0 0,0-6 0 0 0,0 1-45 0 0,0-1-1 0 0,-1 0 1 0 0,-1 0-1 0 0,1 0 1 0 0,-2 1-1 0 0,1-1 1 0 0,-4-12-1 0 0,2 11-614 0 0</inkml:trace>
  <inkml:trace contextRef="#ctx0" brushRef="#br0" timeOffset="4097.81">2706 140 5983 0 0,'-8'-3'3125'0'0,"1"0"-1"0"0,-16-3 0 0 0,18 5-2302 0 0,0 0-1 0 0,-1 1 1 0 0,1-1 0 0 0,0 1 0 0 0,-8 1 0 0 0,11-1-762 0 0,-1 0 1 0 0,1 1-1 0 0,-1-1 1 0 0,1 1-1 0 0,0 0 1 0 0,-1-1-1 0 0,1 1 1 0 0,0 0 0 0 0,0 1-1 0 0,-1-1 1 0 0,1 0-1 0 0,0 1 1 0 0,0-1-1 0 0,0 1 1 0 0,0-1-1 0 0,1 1 1 0 0,-1 0 0 0 0,0 0-1 0 0,1 0 1 0 0,-1 0-1 0 0,1 0 1 0 0,0 0-1 0 0,0 0 1 0 0,0 1-1 0 0,0-1 1 0 0,0 0-1 0 0,0 1 1 0 0,0-1 0 0 0,0 3-1 0 0,-2 12-54 0 0,1 0-1 0 0,0 0 0 0 0,1 20 1 0 0,1-29 31 0 0,0 0 0 0 0,1 0 0 0 0,0-1 0 0 0,1 1 0 0 0,-1 0 0 0 0,2-1 0 0 0,-1 1 0 0 0,1-1 0 0 0,4 9 0 0 0,-6-14-15 0 0,0-1 0 0 0,0 1 0 0 0,0-1 0 0 0,0 0 0 0 0,0 1 1 0 0,0-1-1 0 0,0 0 0 0 0,0 0 0 0 0,0 0 0 0 0,0 0 0 0 0,1 0 0 0 0,-1 0 0 0 0,0 0 0 0 0,1 0 0 0 0,-1 0 0 0 0,1-1 0 0 0,-1 1 0 0 0,1 0 0 0 0,0-1 1 0 0,-1 0-1 0 0,3 1 0 0 0,-2-1 1 0 0,0 0 0 0 0,0 0 0 0 0,1-1 1 0 0,-1 1-1 0 0,0-1 0 0 0,0 1 0 0 0,0-1 0 0 0,0 0 1 0 0,0 0-1 0 0,0 0 0 0 0,0 0 0 0 0,0 0 0 0 0,3-3 1 0 0,3-2 21 0 0,-1-1 0 0 0,0 0-1 0 0,0 0 1 0 0,-1-1 0 0 0,9-13 0 0 0,-5 5-43 0 0,-1-1-1 0 0,-2 0 1 0 0,1 0-1 0 0,-2-1 0 0 0,0 1 1 0 0,-1-1-1 0 0,-1-1 1 0 0,-1 1-1 0 0,0-1 1 0 0,-1-24-1 0 0,-1 36 14 0 0,-1-4 102 0 0,0-1 1 0 0,1 1-1 0 0,1 0 0 0 0,3-15 0 0 0,-2 22 1620 0 0,-1 11-837 0 0,-2 10-631 0 0,-26 91-2051 0 0,16-74 1477 0 0,2 0-1 0 0,-4 41 0 0 0,10-50-1028 0 0,2 1-4397 0 0,0-4-1732 0 0</inkml:trace>
  <inkml:trace contextRef="#ctx0" brushRef="#br0" timeOffset="4375.12">2799 249 7367 0 0,'-1'1'221'0'0,"1"-1"-1"0"0,-1 0 0 0 0,1 0 0 0 0,-1 1 0 0 0,1-1 0 0 0,-1 0 0 0 0,1 1 0 0 0,-1-1 0 0 0,1 0 1 0 0,-1 1-1 0 0,1-1 0 0 0,0 1 0 0 0,-1-1 0 0 0,1 1 0 0 0,-1-1 0 0 0,1 1 0 0 0,0-1 0 0 0,0 1 1 0 0,-1-1-1 0 0,1 1 0 0 0,0 0 0 0 0,0-1 0 0 0,0 1 0 0 0,0-1 0 0 0,-1 1 0 0 0,1 0 0 0 0,0-1 1 0 0,0 1-1 0 0,0-1 0 0 0,0 1 0 0 0,1 0 0 0 0,-1-1 0 0 0,0 2 0 0 0,1-1 56 0 0,-1-1-1 0 0,1 1 0 0 0,0 0 0 0 0,-1-1 0 0 0,1 1 1 0 0,0-1-1 0 0,-1 1 0 0 0,1-1 0 0 0,0 0 1 0 0,0 1-1 0 0,0-1 0 0 0,-1 1 0 0 0,1-1 0 0 0,0 0 1 0 0,0 0-1 0 0,0 0 0 0 0,0 0 0 0 0,0 1 1 0 0,0-1-1 0 0,0 0 0 0 0,-1 0 0 0 0,1 0 0 0 0,0-1 1 0 0,0 1-1 0 0,1 0 0 0 0,4-2-321 0 0,0 0-1 0 0,0 1 1 0 0,-1-2-1 0 0,1 1 1 0 0,-1-1-1 0 0,0 0 1 0 0,0 0-1 0 0,0 0 1 0 0,0-1-1 0 0,0 0 1 0 0,-1 0-1 0 0,1 0 1 0 0,3-5 0 0 0,1-1-81 0 0,-1-1 0 0 0,0 0 0 0 0,0 0 0 0 0,10-22 0 0 0,-14 19 477 0 0,-4 14-313 0 0,0 0 0 0 0,-1 0 1 0 0,1 0-1 0 0,0-1 0 0 0,0 1 0 0 0,0 0 1 0 0,0 0-1 0 0,0 0 0 0 0,0 0 0 0 0,0 0 1 0 0,-1 0-1 0 0,1 0 0 0 0,0 0 1 0 0,0 0-1 0 0,0-1 0 0 0,0 1 0 0 0,0 0 1 0 0,-1 0-1 0 0,1 0 0 0 0,0 0 0 0 0,0 0 1 0 0,0 0-1 0 0,0 0 0 0 0,-1 0 0 0 0,1 0 1 0 0,0 0-1 0 0,0 0 0 0 0,0 0 1 0 0,0 0-1 0 0,-1 0 0 0 0,1 0 0 0 0,0 1 1 0 0,0-1-1 0 0,0 0 0 0 0,0 0 0 0 0,0 0 1 0 0,-1 0-1 0 0,1 0 0 0 0,0 0 1 0 0,0 0-1 0 0,0 1 0 0 0,-3 0 247 0 0,1 1 0 0 0,0-1-1 0 0,0 1 1 0 0,0 0 0 0 0,0 0 0 0 0,0 0-1 0 0,-3 4 1 0 0,-6 12 186 0 0,1-1-1 0 0,1 1 0 0 0,-11 30 1 0 0,16-38-790 0 0,1 0 1 0 0,1 0 0 0 0,-2 16-1 0 0,4-20-719 0 0,-1 0 0 0 0,1 0 0 0 0,1 0-1 0 0,-1 0 1 0 0,1 0 0 0 0,3 12 0 0 0,1-5-6811 0 0</inkml:trace>
  <inkml:trace contextRef="#ctx0" brushRef="#br0" timeOffset="4531.72">3119 31 18719 0 0,'-8'5'832'0'0,"2"0"160"0"0,0 1-792 0 0,1 0-200 0 0,0 1 0 0 0,2-2 0 0 0,2 0 712 0 0,-3 7 104 0 0,-3 5 16 0 0,0 8 8 0 0,-2 5-600 0 0,2 5-120 0 0,4 1-24 0 0,5-3-6592 0 0,3-2-1320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20.2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0 177 1839 0 0,'24'0'8378'0'0,"0"1"-5711"0"0,37 1-2137 0 0,262 4 2381 0 0,-163-6-2358 0 0,30 2 824 0 0,-135 1-370 0 0,88-8 0 0 0,-39 0-595 0 0,348 0 1654 0 0,-207-12-1579 0 0,-66 2 31 0 0,61-9 490 0 0,-30 2-332 0 0,-31 17-390 0 0,213-1 572 0 0,-137 1-407 0 0,-193 2-388 0 0,82-14-1 0 0,-14 1 16 0 0,-22-1 499 0 0,4 0-129 0 0,-107 16-412 0 0,-2 1-2 0 0,-1 0 1 0 0,1 0-1 0 0,0 0 0 0 0,-1 0 1 0 0,1-1-1 0 0,-1 1 1 0 0,1-1-1 0 0,3-1 0 0 0,-10-3-1106 0 0,2 4-253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17.6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0 213 10335 0 0,'11'-6'6384'0'0,"-11"6"-6246"0"0,1 0 1 0 0,0 0-1 0 0,-1 1 0 0 0,1-1 0 0 0,0 0 1 0 0,-1 1-1 0 0,1-1 0 0 0,0 0 0 0 0,-1 1 0 0 0,1-1 1 0 0,0 1-1 0 0,-1-1 0 0 0,1 1 0 0 0,-1-1 0 0 0,1 1 1 0 0,-1 0-1 0 0,1-1 0 0 0,-1 1 0 0 0,0-1 0 0 0,1 1 1 0 0,-1 0-1 0 0,0-1 0 0 0,1 1 0 0 0,-1 0 1 0 0,0 0-1 0 0,0-1 0 0 0,0 2 0 0 0,5 25 9 0 0,-3-18 30 0 0,0 11-172 0 0,0 1 0 0 0,-2 40 0 0 0,-1-23 69 0 0,4-56-19 0 0,1-1 1 0 0,0 1-1 0 0,1 0 1 0 0,10-22-1 0 0,-12 32-21 0 0,1 0 0 0 0,0 0-1 0 0,0 0 1 0 0,1 0 0 0 0,0 0-1 0 0,11-12 1 0 0,-15 18-25 0 0,1 0 0 0 0,0 0-1 0 0,0 1 1 0 0,0-1 0 0 0,0 0 0 0 0,1 1-1 0 0,-1-1 1 0 0,0 1 0 0 0,1-1 0 0 0,-1 1-1 0 0,1 0 1 0 0,-1 0 0 0 0,1 0 0 0 0,-1 1-1 0 0,1-1 1 0 0,0 1 0 0 0,-1-1-1 0 0,1 1 1 0 0,0 0 0 0 0,-1 0 0 0 0,1 0-1 0 0,0 0 1 0 0,-1 1 0 0 0,1-1 0 0 0,0 1-1 0 0,4 1 1 0 0,-4-1-9 0 0,0 0 0 0 0,0 1 0 0 0,-1-1-1 0 0,1 1 1 0 0,-1 0 0 0 0,1 0 0 0 0,-1 0 0 0 0,0 0 0 0 0,1 0-1 0 0,-1 0 1 0 0,0 1 0 0 0,-1-1 0 0 0,1 1 0 0 0,0-1-1 0 0,-1 1 1 0 0,1 0 0 0 0,-1-1 0 0 0,0 1 0 0 0,0 0 0 0 0,0 0-1 0 0,1 4 1 0 0,-1-2 0 0 0,-1-1 0 0 0,1 1-1 0 0,-1 0 1 0 0,0 0 0 0 0,-1-1-1 0 0,1 1 1 0 0,-1 0 0 0 0,0-1-1 0 0,0 1 1 0 0,0 0 0 0 0,0-1-1 0 0,-5 9 1 0 0,5-11 22 0 0,-9 17 45 0 0,9-19-57 0 0,1 1 0 0 0,-1 0 0 0 0,1 0 0 0 0,-1-1 0 0 0,1 1 0 0 0,-1 0 0 0 0,0-1 0 0 0,1 1 0 0 0,-1 0 0 0 0,0-1 1 0 0,1 1-1 0 0,-1-1 0 0 0,0 1 0 0 0,0-1 0 0 0,0 0 0 0 0,0 1 0 0 0,1-1 0 0 0,-3 1 0 0 0,3-4 7 0 0,1 1 1 0 0,-1 0-1 0 0,0-1 0 0 0,1 1 1 0 0,-1 0-1 0 0,1 0 1 0 0,1-3-1 0 0,9-18 303 0 0,2 1 1 0 0,18-24-1 0 0,-22 35 163 0 0,1-1-1 0 0,0 1 1 0 0,0 1-1 0 0,1 0 0 0 0,14-10 1 0 0,-24 19-430 0 0,0 0 0 0 0,-1 1 0 0 0,1-1 0 0 0,0 1 0 0 0,0-1 0 0 0,-1 1 0 0 0,1 0 0 0 0,0-1 0 0 0,0 1 0 0 0,0 0 0 0 0,0-1 0 0 0,0 1 0 0 0,0 0 0 0 0,0 0 0 0 0,-1 0 0 0 0,1 0 0 0 0,1 0 0 0 0,-1 0-37 0 0,-1 0 1 0 0,1 1 0 0 0,-1-1 0 0 0,0 0-1 0 0,1 0 1 0 0,-1 1 0 0 0,0-1 0 0 0,1 0-1 0 0,-1 1 1 0 0,0-1 0 0 0,1 0-1 0 0,-1 1 1 0 0,0-1 0 0 0,0 0 0 0 0,1 1-1 0 0,-1-1 1 0 0,0 1 0 0 0,0-1-1 0 0,0 1 1 0 0,0-1 0 0 0,0 0 0 0 0,1 1-1 0 0,-1-1 1 0 0,0 1 0 0 0,0 5-22 0 0,0-1-1 0 0,0 1 1 0 0,-1 0 0 0 0,-1 7 0 0 0,0-4-55 0 0,1 8-1780 0 0,0-1-1 0 0,2 23 0 0 0,0-27-542 0 0</inkml:trace>
  <inkml:trace contextRef="#ctx0" brushRef="#br0" timeOffset="183.13">475 220 12439 0 0,'1'2'496'0'0,"-1"1"1"0"0,0 0-1 0 0,0-1 0 0 0,0 1 0 0 0,0 0 0 0 0,-1-1 0 0 0,0 4 1 0 0,0 0 275 0 0,1 3-422 0 0,-1-1 0 0 0,1 0 0 0 0,0 1 0 0 0,1-1 0 0 0,2 14 1 0 0,-2-20-327 0 0,-1 0 0 0 0,1 0 0 0 0,0 1 0 0 0,-1-1 0 0 0,1 0 0 0 0,0 0 0 0 0,0 0 0 0 0,1 0 1 0 0,-1 0-1 0 0,0 0 0 0 0,1 0 0 0 0,-1 0 0 0 0,1-1 0 0 0,-1 1 0 0 0,1 0 0 0 0,0-1 0 0 0,0 1 1 0 0,0-1-1 0 0,0 0 0 0 0,0 0 0 0 0,0 0 0 0 0,0 0 0 0 0,0 0 0 0 0,0 0 0 0 0,3 0 1 0 0,-3 0-4 0 0,-1-1 1 0 0,0 0 0 0 0,0 0 0 0 0,1 0-1 0 0,-1 0 1 0 0,0 0 0 0 0,1 0 0 0 0,-1 0-1 0 0,0 0 1 0 0,0 0 0 0 0,1-1 0 0 0,-1 1-1 0 0,0 0 1 0 0,0-1 0 0 0,1 1 0 0 0,-1-1 0 0 0,0 0-1 0 0,0 1 1 0 0,0-1 0 0 0,0 0 0 0 0,0 0-1 0 0,0 1 1 0 0,0-1 0 0 0,0 0 0 0 0,0 0-1 0 0,0 0 1 0 0,-1 0 0 0 0,1 0 0 0 0,0-1-1 0 0,-1 1 1 0 0,1 0 0 0 0,-1 0 0 0 0,1 0 0 0 0,-1 0-1 0 0,1-1 1 0 0,-1 1 0 0 0,0 0 0 0 0,1-2-1 0 0,-1-2 88 0 0,1 0 0 0 0,-1 0 0 0 0,1 1 0 0 0,-1-1 0 0 0,-1 0 0 0 0,1 0 0 0 0,-1 0 0 0 0,0 1 0 0 0,-1-6 0 0 0,-1 2-473 0 0,0 0 0 0 0,0 0-1 0 0,-7-12 1 0 0</inkml:trace>
  <inkml:trace contextRef="#ctx0" brushRef="#br0" timeOffset="791.65">795 128 1375 0 0,'-4'0'1731'0'0,"0"-1"-1"0"0,0 1 1 0 0,0-1-1 0 0,-1 1 1 0 0,-4 1-1 0 0,5-1-674 0 0,1 1 0 0 0,-1 0 0 0 0,0 0 0 0 0,1 0 0 0 0,-5 2 0 0 0,4-1-643 0 0,-1 1 1 0 0,1-1-1 0 0,1 1 1 0 0,-1 0-1 0 0,0 0 0 0 0,1 0 1 0 0,-1 0-1 0 0,1 0 0 0 0,-5 7 1 0 0,4-4-463 0 0,0 0 0 0 0,1 1 0 0 0,0-1 0 0 0,0 1 0 0 0,0 0 0 0 0,1-1 0 0 0,0 1 1 0 0,0 0-1 0 0,0 1 0 0 0,1-1 0 0 0,1 0 0 0 0,-1 0 0 0 0,1 13 0 0 0,1-13 48 0 0,0 0 0 0 0,0 0 0 0 0,1-1 0 0 0,0 1 0 0 0,0-1 1 0 0,0 1-1 0 0,1-1 0 0 0,6 11 0 0 0,-8-15 4 0 0,-1-1-1 0 0,2 1 1 0 0,-1-1 0 0 0,0 1 0 0 0,0-1 0 0 0,0 0 0 0 0,1 0-1 0 0,-1 1 1 0 0,0-1 0 0 0,1 0 0 0 0,0 0 0 0 0,-1 0-1 0 0,1 0 1 0 0,-1 0 0 0 0,1-1 0 0 0,0 1 0 0 0,0 0 0 0 0,-1-1-1 0 0,1 0 1 0 0,0 1 0 0 0,0-1 0 0 0,0 0 0 0 0,-1 0-1 0 0,1 0 1 0 0,0 0 0 0 0,0 0 0 0 0,0 0 0 0 0,0 0 0 0 0,-1-1-1 0 0,1 1 1 0 0,0-1 0 0 0,0 1 0 0 0,-1-1 0 0 0,1 0 0 0 0,0 0-1 0 0,2-1 1 0 0,0-1 17 0 0,0 0 0 0 0,0 0 0 0 0,0-1 0 0 0,0 1 0 0 0,-1-1 0 0 0,0 0 0 0 0,0 0 0 0 0,0 0 0 0 0,0 0 0 0 0,-1-1 0 0 0,4-7 0 0 0,1-5-174 0 0,9-32 0 0 0,-11 34 63 0 0,11-40-361 0 0,16-111-1 0 0,-30 159 1625 0 0,2 14-680 0 0,0 14-221 0 0,-5 1-132 0 0,0 0 1 0 0,-2-1-1 0 0,0 0 1 0 0,-10 32-1 0 0,7-27 19 0 0,0 1-1 0 0,-2 29 0 0 0,7-42-114 0 0,1 0-1 0 0,2 23 1 0 0,-1-32-34 0 0,0 0 0 0 0,0 0-1 0 0,0-1 1 0 0,1 1 0 0 0,0 0 0 0 0,0 0-1 0 0,0-1 1 0 0,0 1 0 0 0,1-1-1 0 0,4 7 1 0 0,-7-10-10 0 0,1 0 0 0 0,0 0 0 0 0,0 0 0 0 0,-1-1-1 0 0,1 1 1 0 0,0 0 0 0 0,0 0 0 0 0,0-1 0 0 0,0 1 0 0 0,0-1 0 0 0,0 1 0 0 0,0 0-1 0 0,0-1 1 0 0,0 0 0 0 0,0 1 0 0 0,0-1 0 0 0,0 0 0 0 0,0 1 0 0 0,0-1 0 0 0,0 0-1 0 0,0 0 1 0 0,1 0 0 0 0,-1 0 0 0 0,1 0 0 0 0,0-1-4 0 0,0 0 0 0 0,0 0 0 0 0,0 1 0 0 0,0-1 0 0 0,0 0 0 0 0,-1 0-1 0 0,1-1 1 0 0,0 1 0 0 0,-1 0 0 0 0,1-1 0 0 0,-1 1 0 0 0,2-3 0 0 0,3-3-21 0 0,0-1 0 0 0,-1-1 0 0 0,0 1 0 0 0,5-13 0 0 0,5-17-40 0 0,12-53-1 0 0,-14 47 151 0 0,-10 28 442 0 0,-5 16 54 0 0,-2 7-101 0 0,-1 7-463 0 0,0 0 0 0 0,1 1 0 0 0,1-1 0 0 0,0 1-1 0 0,0-1 1 0 0,1 20 0 0 0,2-24-1919 0 0,0-1-1 0 0,1 1 1 0 0,2 12 0 0 0,1-7-5715 0 0</inkml:trace>
  <inkml:trace contextRef="#ctx0" brushRef="#br0" timeOffset="962.8">1149 29 8751 0 0,'2'3'8853'0'0,"-5"13"-5132"0"0,-7 20-1763 0 0,4-19-1997 0 0,2 0-1 0 0,-1 1 1 0 0,2-1-1 0 0,1 1 1 0 0,0-1-1 0 0,1 1 1 0 0,2 23-1 0 0,2-16-8160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24.9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1 3679 0 0,'-19'7'18823'0'0,"19"2"-20880"0"0,18 270 4148 0 0,-8-190-1826 0 0,-6-64-151 0 0,-1 1 0 0 0,-1 42 0 0 0,-4-52-1774 0 0,0-10-208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25.3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47 7367 0 0,'10'3'10443'0'0,"0"-2"-8514"0"0,107-2 2796 0 0,-89-1-4200 0 0,-1-1 0 0 0,0-2 1 0 0,0-1-1 0 0,36-12 0 0 0,-24 3-3385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24.1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9 6447 0 0,'-5'16'16257'0'0,"6"-16"-15989"0"0,7 3-1261 0 0,25-1 1851 0 0,-1-1-1 0 0,1-2 1 0 0,49-7-1 0 0,-74 7-790 0 0,73-10 224 0 0,-26 3-2780 0 0,-48 7-76 0 0</inkml:trace>
  <inkml:trace contextRef="#ctx0" brushRef="#br0" timeOffset="233.23">1 218 16783 0 0,'13'-4'2760'0'0,"44"-6"713"0"0,72-4 0 0 0,-66 12-5307 0 0,-1 4-3952 0 0,-40-1-2316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26.6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0 7367 0 0,'-15'2'12248'0'0,"12"-2"-11480"0"0,0 0-464 0 0,-1 0-88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15:33.0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2 7831 0 0,'-8'-1'14280'0'0,"4"1"-13448"0"0,1 0-544 0 0,-2-1-104 0 0</inkml:trace>
  <inkml:trace contextRef="#ctx0" brushRef="#br0" timeOffset="141.13">45 182 3223 0 0,'-6'-1'136'0'0,"-15"-7"17392"0"0,18 6-17632 0 0,-1-2-952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30.0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611 168 919 0 0,'12'-4'3417'0'0,"8"-5"8250"0"0,-20 9-11487 0 0,1 0 0 0 0,-1 0 0 0 0,0 0 1 0 0,0-1-1 0 0,1 1 0 0 0,-1 0 0 0 0,0 0 0 0 0,1-1 0 0 0,-1 1 0 0 0,0 0 0 0 0,0-1 0 0 0,1 1 0 0 0,-1 0 0 0 0,0-1 0 0 0,0 1 0 0 0,0 0 0 0 0,0-1 0 0 0,1 1 0 0 0,-1 0 1 0 0,0-1-1 0 0,0 1 0 0 0,0-1 0 0 0,0 1 0 0 0,0 0 0 0 0,0-1 0 0 0,0 1 0 0 0,0-1 0 0 0,0 1 0 0 0,0 0 0 0 0,0-1 0 0 0,0 1 0 0 0,-1-1 0 0 0,1 1 0 0 0,0 0 0 0 0,0-1 1 0 0,0 1-1 0 0,0 0 0 0 0,-1-1 0 0 0,1 1 0 0 0,-1-1-63 0 0,0 0 0 0 0,1 1 1 0 0,-1 0-1 0 0,0-1 0 0 0,0 1 1 0 0,0-1-1 0 0,0 1 0 0 0,1 0 0 0 0,-1 0 1 0 0,0-1-1 0 0,0 1 0 0 0,0 0 1 0 0,0 0-1 0 0,0 0 0 0 0,0 0 0 0 0,0 0 1 0 0,1 0-1 0 0,-3 1 0 0 0,-18 2 481 0 0,18-3-471 0 0,-1 1-106 0 0,0-1 0 0 0,0 1 0 0 0,0 0 0 0 0,0 0 0 0 0,1 1 0 0 0,-1-1 0 0 0,0 1 0 0 0,1 0-1 0 0,-1 0 1 0 0,1 0 0 0 0,0 0 0 0 0,-1 1 0 0 0,1-1 0 0 0,0 1 0 0 0,0 0 0 0 0,1 0 0 0 0,-1 0 0 0 0,1 0 0 0 0,-4 6 0 0 0,-8 14-2 0 0,1 1 0 0 0,-15 41 1 0 0,24-56-21 0 0,1 1 1 0 0,0 0-1 0 0,1 0 1 0 0,0 1-1 0 0,1-1 1 0 0,0 0 0 0 0,1 1-1 0 0,0-1 1 0 0,2 20-1 0 0,-1-25 1 0 0,1-1 0 0 0,-1 1 0 0 0,1 0 0 0 0,0-1 0 0 0,0 1 0 0 0,1-1 0 0 0,-1 0 0 0 0,1 0 0 0 0,0 0 0 0 0,0 0 0 0 0,0 0 0 0 0,1 0 0 0 0,-1-1 0 0 0,1 0 0 0 0,0 0 0 0 0,0 0 0 0 0,0 0 0 0 0,0 0 0 0 0,5 2 0 0 0,-5-4 0 0 0,-1 1 0 0 0,0-1 0 0 0,0 0 0 0 0,1 0 0 0 0,-1 0 0 0 0,1 0 0 0 0,-1-1 0 0 0,1 1 0 0 0,-1-1 0 0 0,1 0 0 0 0,-1 0 0 0 0,1 0 0 0 0,-1-1 0 0 0,1 1 0 0 0,-1-1 0 0 0,1 0 0 0 0,-1 0 0 0 0,0 0 0 0 0,1 0 0 0 0,-1 0 0 0 0,0-1 0 0 0,0 0 0 0 0,0 1 0 0 0,0-1 0 0 0,0 0 0 0 0,0-1 0 0 0,3-2 0 0 0,-5 4 13 0 0,0 0-1 0 0,0 0 1 0 0,0-1-1 0 0,0 1 1 0 0,0 0-1 0 0,0-1 1 0 0,0 1-1 0 0,0-1 1 0 0,-1 1-1 0 0,1-1 1 0 0,-1 1-1 0 0,1-1 1 0 0,-1 1-1 0 0,1-1 1 0 0,-1 0-1 0 0,0 1 1 0 0,0-1-1 0 0,0 1 1 0 0,0-1-1 0 0,0 0 1 0 0,0 1 0 0 0,0-1-1 0 0,0 0 1 0 0,-1 1-1 0 0,1-1 1 0 0,-1 1-1 0 0,1-1 1 0 0,-1 1-1 0 0,0-1 1 0 0,1 1-1 0 0,-1-1 1 0 0,0 1-1 0 0,-2-3 1 0 0,2 2 2 0 0,-1 0 1 0 0,-1 0-1 0 0,1-1 1 0 0,0 1-1 0 0,0 0 1 0 0,-1 1-1 0 0,1-1 0 0 0,-1 0 1 0 0,0 1-1 0 0,0-1 1 0 0,1 1-1 0 0,-1 0 1 0 0,0 0-1 0 0,0 0 1 0 0,0 0-1 0 0,0 1 1 0 0,-4-1-1 0 0,0 0-427 0 0,0 1 0 0 0,0 1 0 0 0,-1-1 1 0 0,1 1-1 0 0,0 1 0 0 0,0-1 0 0 0,0 1 0 0 0,0 0 0 0 0,0 1 0 0 0,0-1 0 0 0,-7 6 0 0 0,3-3-1157 0 0</inkml:trace>
  <inkml:trace contextRef="#ctx0" brushRef="#br0" timeOffset="1243.86">949 184 7367 0 0,'-3'-10'9335'0'0,"2"9"-8844"0"0,1 1-282 0 0,-1 0 0 0 0,1 0 0 0 0,-1-1 0 0 0,1 1 0 0 0,-1 0 0 0 0,1 0 0 0 0,-1 0 0 0 0,1 0 0 0 0,-1 0 0 0 0,1-1-1 0 0,-1 1 1 0 0,1 0 0 0 0,-1 0 0 0 0,1 0 0 0 0,-1 0 0 0 0,1 1 0 0 0,-1-1 0 0 0,-2 1-60 0 0,1-1 0 0 0,0 1 0 0 0,-1 0 1 0 0,1 0-1 0 0,0 1 0 0 0,0-1 0 0 0,0 0 0 0 0,-3 4 1 0 0,-2 2-120 0 0,1 0 0 0 0,-1 1 0 0 0,2 0 0 0 0,-1 0 0 0 0,1 0 0 0 0,0 1 0 0 0,1-1 0 0 0,0 1 0 0 0,0 0 0 0 0,1 1 0 0 0,1-1 0 0 0,-1 1 0 0 0,1-1 0 0 0,1 1 0 0 0,0 0 1 0 0,0 0-1 0 0,1-1 0 0 0,0 1 0 0 0,2 12 0 0 0,-2-19-29 0 0,1 1 0 0 0,0-1 0 0 0,0 0 0 0 0,0 1 1 0 0,1-1-1 0 0,-1 0 0 0 0,1 0 0 0 0,0 0 0 0 0,-1 0 0 0 0,2 0 1 0 0,-1 0-1 0 0,0-1 0 0 0,0 1 0 0 0,1-1 0 0 0,-1 1 0 0 0,1-1 1 0 0,0 0-1 0 0,0 0 0 0 0,0 0 0 0 0,0 0 0 0 0,0-1 0 0 0,0 1 1 0 0,0-1-1 0 0,1 0 0 0 0,-1 0 0 0 0,0 0 0 0 0,1 0 0 0 0,-1 0 0 0 0,1-1 1 0 0,-1 1-1 0 0,1-1 0 0 0,-1 0 0 0 0,1-1 0 0 0,-1 1 0 0 0,1 0 1 0 0,-1-1-1 0 0,0 0 0 0 0,1 0 0 0 0,-1 0 0 0 0,0 0 0 0 0,1 0 1 0 0,-1-1-1 0 0,0 1 0 0 0,0-1 0 0 0,3-2 0 0 0,0 0 110 0 0,0-1 0 0 0,0 0 0 0 0,-1 0 0 0 0,1 0 0 0 0,-1-1 0 0 0,0 0 0 0 0,-1 0 0 0 0,1 0 0 0 0,-1 0-1 0 0,-1-1 1 0 0,1 0 0 0 0,-1 0 0 0 0,0 0 0 0 0,2-8 0 0 0,-4 11-43 0 0,0-1 0 0 0,0 1 0 0 0,-1-1-1 0 0,1 1 1 0 0,-1-1 0 0 0,0 1 0 0 0,0-1 0 0 0,-1 1 0 0 0,1-1 0 0 0,-1 1-1 0 0,0-1 1 0 0,0 1 0 0 0,-1 0 0 0 0,1-1 0 0 0,-1 1 0 0 0,0 0-1 0 0,0 0 1 0 0,0 0 0 0 0,-1 0 0 0 0,1 1 0 0 0,-1-1 0 0 0,0 1-1 0 0,0-1 1 0 0,-7-4 0 0 0,-7-6-2003 0 0,13 11 806 0 0</inkml:trace>
  <inkml:trace contextRef="#ctx0" brushRef="#br0" timeOffset="1826.22">1217 171 5527 0 0,'1'-14'15507'0'0,"-2"21"-14582"0"0,1-4-888 0 0,0 0 0 0 0,0 0 0 0 0,0 0 0 0 0,1 0 1 0 0,-1-1-1 0 0,1 1 0 0 0,-1 0 0 0 0,1 0 0 0 0,0-1 0 0 0,0 1 0 0 0,0 0 0 0 0,1-1 0 0 0,-1 1 0 0 0,0-1 0 0 0,1 1 0 0 0,0-1 0 0 0,2 3 0 0 0,5 4-27 0 0,-1-1 0 0 0,1 0-1 0 0,11 6 1 0 0,10 10 380 0 0,-28-22-264 0 0,0 0 0 0 0,0 0 0 0 0,0-1 0 0 0,-1 1 0 0 0,1 0 0 0 0,-1 0 1 0 0,0 0-1 0 0,1 1 0 0 0,-1-1 0 0 0,0 0 0 0 0,0 0 0 0 0,0 1 0 0 0,-1-1 0 0 0,1 1 0 0 0,-1-1 0 0 0,1 0 0 0 0,-1 1 0 0 0,1 3 0 0 0,-2-3 32 0 0,1 0 1 0 0,-1-1-1 0 0,0 1 0 0 0,0 0 0 0 0,0 0 0 0 0,0 0 1 0 0,0 0-1 0 0,-1-1 0 0 0,1 1 0 0 0,-1-1 1 0 0,1 1-1 0 0,-1-1 0 0 0,0 1 0 0 0,0-1 0 0 0,-3 2 1 0 0,-1 2-322 0 0,0 0 1 0 0,0-1-1 0 0,-1 0 1 0 0,0 0-1 0 0,0-1 1 0 0,0 1-1 0 0,-1-1 1 0 0,-12 4-1 0 0,20-8 14 0 0,-1 0 1 0 0,1 0-1 0 0,-1 1 1 0 0,1-1-1 0 0,-1 0 0 0 0,1 0 1 0 0,-1 0-1 0 0,1 0 1 0 0,-1 0-1 0 0,1 0 0 0 0,-1-1 1 0 0,1 1-1 0 0,-1 0 1 0 0,1 0-1 0 0,-1 0 0 0 0,1 0 1 0 0,-1-1-1 0 0,1 1 1 0 0,-1 0-1 0 0,1 0 0 0 0,-1-1 1 0 0,1 1-1 0 0,0 0 1 0 0,-1-1-1 0 0,0 0 0 0 0,-3-7-6828 0 0,3-1 194 0 0</inkml:trace>
  <inkml:trace contextRef="#ctx0" brushRef="#br0" timeOffset="1978.96">1280 118 5527 0 0,'1'-2'11864'0'0,"5"1"-7784"0"0,3-2-3192 0 0,2 0-640 0 0,0 0-128 0 0,4-2-6168 0 0,2-1-1224 0 0</inkml:trace>
  <inkml:trace contextRef="#ctx0" brushRef="#br0" timeOffset="2291.73">1545 130 14567 0 0,'-1'8'7472'0'0,"-3"2"-4898"0"0,3-6-2499 0 0,0-1-1 0 0,-1 1 1 0 0,2-1-1 0 0,-1 1 1 0 0,-1 5-1 0 0,3-4-51 0 0,-1 0 0 0 0,0 0-1 0 0,1-1 1 0 0,0 1-1 0 0,0 0 1 0 0,1-1 0 0 0,-1 1-1 0 0,1-1 1 0 0,0 1-1 0 0,0-1 1 0 0,0 0-1 0 0,5 6 1 0 0,2 2-30 0 0,0-2-1 0 0,20 18 1 0 0,2 3 195 0 0,-30-30-125 0 0,0 0 0 0 0,0 0 0 0 0,0 1 0 0 0,0-1 0 0 0,-1 0 0 0 0,1 0 0 0 0,-1 1-1 0 0,1-1 1 0 0,0 1 0 0 0,-1-1 0 0 0,0 0 0 0 0,1 1 0 0 0,-1-1 0 0 0,0 1 0 0 0,0-1 0 0 0,0 1-1 0 0,0-1 1 0 0,0 1 0 0 0,0-1 0 0 0,0 1 0 0 0,-1-1 0 0 0,1 0 0 0 0,0 1 0 0 0,-1-1-1 0 0,1 1 1 0 0,-1-1 0 0 0,0 0 0 0 0,1 1 0 0 0,-1-1 0 0 0,0 0 0 0 0,-1 2 0 0 0,-2 2-555 0 0,0 0 1 0 0,-1 0 0 0 0,0 0 0 0 0,0 0 0 0 0,-7 5 0 0 0</inkml:trace>
  <inkml:trace contextRef="#ctx0" brushRef="#br0" timeOffset="2461.51">1542 144 15199 0 0,'2'-4'8296'0'0,"0"1"-5896"0"0,2 0-1664 0 0,2 0-320 0 0,4-2-72 0 0,2 2-16 0 0,2-3-328 0 0,3 1 0 0 0,3-3 0 0 0,1 1 0 0 0,5-1-928 0 0,0-1-208 0 0</inkml:trace>
  <inkml:trace contextRef="#ctx0" brushRef="#br0" timeOffset="4626.19">2130 120 6447 0 0,'1'0'105'0'0,"0"0"-1"0"0,0-1 1 0 0,0 0-1 0 0,0 1 1 0 0,-1-1 0 0 0,1 0-1 0 0,0 1 1 0 0,0-1-1 0 0,-1 0 1 0 0,1 0-1 0 0,0 1 1 0 0,-1-1-1 0 0,1 0 1 0 0,-1 0-1 0 0,1 0 1 0 0,-1 0-1 0 0,0 0 1 0 0,1 0-1 0 0,-1 0 1 0 0,0 0-1 0 0,1-1 1 0 0,-1 1 262 0 0,-1 0 0 0 0,1 0 0 0 0,0 0 0 0 0,0 0 0 0 0,-1 1 0 0 0,1-1 0 0 0,-1 0 0 0 0,1 0 0 0 0,0 0 0 0 0,-1 1 0 0 0,0-1 0 0 0,1 0 0 0 0,-1 0 0 0 0,1 1 0 0 0,-1-1 0 0 0,0 1 0 0 0,1-1 0 0 0,-3 0 0 0 0,0-1 570 0 0,0 0 1 0 0,0 0-1 0 0,0 1 1 0 0,-1-1-1 0 0,1 1 0 0 0,-4-1 1 0 0,-11-1-2189 0 0,14 4 1318 0 0,0-1-1 0 0,0 1 0 0 0,0 0 1 0 0,0 0-1 0 0,0 1 0 0 0,0-1 1 0 0,1 1-1 0 0,-1 0 0 0 0,0 0 1 0 0,1 0-1 0 0,-1 0 0 0 0,1 1 1 0 0,0-1-1 0 0,0 1 0 0 0,0 0 1 0 0,0 0-1 0 0,0 0 0 0 0,-3 6 1 0 0,0-2-37 0 0,1 1 0 0 0,1 0 0 0 0,-1 0 0 0 0,1 0 0 0 0,0 0 0 0 0,1 1 0 0 0,-3 13 0 0 0,5-20-27 0 0,0 0-1 0 0,1 0 0 0 0,-1 1 1 0 0,1-1-1 0 0,0 0 0 0 0,0 1 1 0 0,0-1-1 0 0,0 1 0 0 0,0-1 1 0 0,0 0-1 0 0,1 1 0 0 0,-1-1 1 0 0,1 0-1 0 0,0 0 0 0 0,-1 1 1 0 0,1-1-1 0 0,0 0 0 0 0,0 0 1 0 0,1 0-1 0 0,-1 0 0 0 0,0 0 1 0 0,1 0-1 0 0,-1 0 0 0 0,1 0 1 0 0,0-1-1 0 0,-1 1 0 0 0,1-1 1 0 0,0 1-1 0 0,0-1 1 0 0,0 0-1 0 0,0 1 0 0 0,0-1 1 0 0,3 1-1 0 0,1 0 2 0 0,-1 0 1 0 0,1-1 0 0 0,0 0-1 0 0,0 0 1 0 0,0 0-1 0 0,-1-1 1 0 0,1 0-1 0 0,0 0 1 0 0,0 0-1 0 0,0-1 1 0 0,0 0 0 0 0,7-2-1 0 0,1-1-211 0 0,0 0 0 0 0,-1-1-1 0 0,0-1 1 0 0,17-10 0 0 0,-26 14 137 0 0,0-1 0 0 0,0 1 0 0 0,0-1 1 0 0,0 0-1 0 0,0-1 0 0 0,-1 1 0 0 0,1 0 1 0 0,-1-1-1 0 0,0 0 0 0 0,0 0 0 0 0,-1 0 0 0 0,1 0 1 0 0,-1 0-1 0 0,0 0 0 0 0,0-1 0 0 0,2-6 1 0 0,-3 6 42 0 0,0 0 0 0 0,-1 0 0 0 0,0 0 0 0 0,0 1 0 0 0,-1-1 0 0 0,1 0 0 0 0,-1 0 0 0 0,0 0 0 0 0,0 0 1 0 0,-1 1-1 0 0,1-1 0 0 0,-1 1 0 0 0,0-1 0 0 0,-1 1 0 0 0,1-1 0 0 0,-5-5 0 0 0,8 21 1462 0 0,3 6-1166 0 0,1 3 50 0 0,-1 0-1 0 0,-1 0 0 0 0,-1 0 1 0 0,-1 1-1 0 0,0-1 1 0 0,-2 1-1 0 0,0-1 0 0 0,-1 0 1 0 0,-7 27-1 0 0,-2 2 228 0 0,-7 32-1657 0 0,18-75-1108 0 0</inkml:trace>
  <inkml:trace contextRef="#ctx0" brushRef="#br0" timeOffset="5186.61">2506 125 4143 0 0,'-5'-9'8464'0'0,"5"9"-8138"0"0,-1-1-1 0 0,0 1 1 0 0,0 0 208 0 0,0-1 1 0 0,0 1 0 0 0,-1 0 0 0 0,1 0-1 0 0,0 0 1 0 0,0 0 0 0 0,-1 0 0 0 0,1 0-1 0 0,0 0 1 0 0,-2 1 0 0 0,0 0-135 0 0,0 0 0 0 0,-1 0 0 0 0,1 0 0 0 0,0 1 1 0 0,0-1-1 0 0,1 1 0 0 0,-6 3 0 0 0,2 1-309 0 0,1 0 0 0 0,-1 1-1 0 0,1 0 1 0 0,1 0 0 0 0,-1 0-1 0 0,1 0 1 0 0,1 1 0 0 0,-1-1-1 0 0,1 1 1 0 0,0 0 0 0 0,-1 9-1 0 0,3-12-92 0 0,0 0-1 0 0,0 0 1 0 0,0 0-1 0 0,1 1 1 0 0,-1-1-1 0 0,1 0 1 0 0,1 0-1 0 0,-1 0 0 0 0,1 0 1 0 0,0 1-1 0 0,0-1 1 0 0,0 0-1 0 0,1 0 1 0 0,-1-1-1 0 0,1 1 1 0 0,1 0-1 0 0,-1 0 1 0 0,1-1-1 0 0,3 5 0 0 0,-5-7-2 0 0,1-1-1 0 0,-1 1 0 0 0,1 0 0 0 0,0-1 0 0 0,-1 0 0 0 0,1 1 0 0 0,0-1 0 0 0,0 0 0 0 0,0 0 0 0 0,0 0 0 0 0,0 0 0 0 0,0 0 0 0 0,1 0 0 0 0,-1-1 0 0 0,0 1 0 0 0,0-1 0 0 0,0 0 0 0 0,5 1 0 0 0,-4-1-1 0 0,1-1-1 0 0,-1 1 1 0 0,1-1-1 0 0,0 0 1 0 0,-1 0 0 0 0,1 0-1 0 0,-1 0 1 0 0,0-1-1 0 0,1 0 1 0 0,5-3-1 0 0,-4 2 30 0 0,-1 0 0 0 0,1-1 0 0 0,-1 1 1 0 0,0-1-1 0 0,0 0 0 0 0,-1 0 0 0 0,1 0 0 0 0,-1-1 0 0 0,0 1 0 0 0,0-1 0 0 0,0 0 1 0 0,-1 0-1 0 0,1 0 0 0 0,-1 0 0 0 0,2-8 0 0 0,-4 9 62 0 0,1 0 1 0 0,-2 0-1 0 0,1 0 0 0 0,0 1 0 0 0,-1-1 0 0 0,1 0 0 0 0,-1 1 1 0 0,0-1-1 0 0,-1 0 0 0 0,1 1 0 0 0,-1-1 0 0 0,1 1 1 0 0,-1 0-1 0 0,0-1 0 0 0,-4-5 0 0 0,-5-4-187 0 0,0 0 0 0 0,-17-14-1 0 0,12 12-1790 0 0,14 13 407 0 0</inkml:trace>
  <inkml:trace contextRef="#ctx0" brushRef="#br0" timeOffset="5540.62">2745 62 12439 0 0,'0'0'270'0'0,"0"-1"-1"0"0,-1 1 0 0 0,1 0 0 0 0,0 0 1 0 0,-1-1-1 0 0,1 1 0 0 0,0 0 0 0 0,-1 0 1 0 0,1 0-1 0 0,-1 0 0 0 0,1-1 0 0 0,0 1 1 0 0,-1 0-1 0 0,1 0 0 0 0,-1 0 0 0 0,1 0 1 0 0,0 0-1 0 0,-1 0 0 0 0,1 0 1 0 0,-1 0-1 0 0,1 0 0 0 0,0 0 0 0 0,-1 1 1 0 0,0-1-1 0 0,-11 7 2333 0 0,-7 13-1513 0 0,11-8-982 0 0,1-1 0 0 0,0 1 0 0 0,0 0 0 0 0,-7 22 0 0 0,12-29-87 0 0,0 1 0 0 0,1-1-1 0 0,-1 1 1 0 0,1 0-1 0 0,0 0 1 0 0,1-1-1 0 0,-1 1 1 0 0,1 0-1 0 0,0 0 1 0 0,1 0 0 0 0,0-1-1 0 0,-1 1 1 0 0,4 9-1 0 0,-2-11-30 0 0,-1 0 0 0 0,1-1 0 0 0,0 0-1 0 0,0 1 1 0 0,1-1 0 0 0,-1 0 0 0 0,1 0-1 0 0,-1 0 1 0 0,1 0 0 0 0,0-1 0 0 0,0 1 0 0 0,0-1-1 0 0,0 0 1 0 0,1 1 0 0 0,-1-2 0 0 0,1 1 0 0 0,-1 0-1 0 0,1-1 1 0 0,0 1 0 0 0,-1-1 0 0 0,6 1-1 0 0,-5-1 3 0 0,-1-1 0 0 0,0 0 0 0 0,1 1 0 0 0,-1-1-1 0 0,1 0 1 0 0,-1 0 0 0 0,0-1 0 0 0,1 1-1 0 0,-1-1 1 0 0,0 0 0 0 0,1 0 0 0 0,-1 0 0 0 0,0 0-1 0 0,0 0 1 0 0,0-1 0 0 0,0 0 0 0 0,0 1-1 0 0,0-1 1 0 0,0 0 0 0 0,-1 0 0 0 0,1 0-1 0 0,-1-1 1 0 0,1 1 0 0 0,3-6 0 0 0,-4 5 86 0 0,1-1 1 0 0,-1 0-1 0 0,-1 0 0 0 0,1 1 1 0 0,0-1-1 0 0,-1 0 1 0 0,0 0-1 0 0,0-1 1 0 0,0 1-1 0 0,0 0 0 0 0,-1 0 1 0 0,1 0-1 0 0,-1-1 1 0 0,0 1-1 0 0,-1 0 0 0 0,1 0 1 0 0,-1 0-1 0 0,0-1 1 0 0,-1-4-1 0 0,-1 0 100 0 0,-1 0 0 0 0,0 0 0 0 0,-1 0 1 0 0,1 0-1 0 0,-2 1 0 0 0,1-1 0 0 0,-9-8 0 0 0,6 6-1536 0 0,4 7-186 0 0</inkml:trace>
  <inkml:trace contextRef="#ctx0" brushRef="#br0" timeOffset="6119.96">3194 56 7367 0 0,'-6'-7'6777'0'0,"-5"-4"212"0"0,-1 3-4436 0 0,11 7-2482 0 0,-1 1 0 0 0,1-1-1 0 0,0 1 1 0 0,-1 0-1 0 0,1-1 1 0 0,-1 1 0 0 0,1 0-1 0 0,0 0 1 0 0,-1 0 0 0 0,1 0-1 0 0,-1 0 1 0 0,1 0 0 0 0,-1 0-1 0 0,1 1 1 0 0,-1-1 0 0 0,1 1-1 0 0,0-1 1 0 0,-1 1-1 0 0,-1 0 1 0 0,-2 2-19 0 0,0 0-1 0 0,1 0 1 0 0,-1 1 0 0 0,1-1-1 0 0,0 1 1 0 0,0 0-1 0 0,1 0 1 0 0,-7 9 0 0 0,-24 41-74 0 0,24-36 55 0 0,4-7-34 0 0,0 0 0 0 0,0 0-1 0 0,1 1 1 0 0,1-1 0 0 0,0 1-1 0 0,-4 20 1 0 0,7-27-9 0 0,1-1 0 0 0,-1 1 0 0 0,1 0 1 0 0,0-1-1 0 0,0 1 0 0 0,1 0 0 0 0,-1-1 0 0 0,1 1 0 0 0,0-1 1 0 0,0 1-1 0 0,1-1 0 0 0,-1 1 0 0 0,1-1 0 0 0,0 0 0 0 0,0 0 0 0 0,1 0 1 0 0,-1 0-1 0 0,1 0 0 0 0,0 0 0 0 0,6 6 0 0 0,-6-8-13 0 0,0 1 1 0 0,1-1-1 0 0,-1 0 0 0 0,1 0 1 0 0,-1 0-1 0 0,1-1 0 0 0,0 1 1 0 0,0-1-1 0 0,0 0 0 0 0,0 0 0 0 0,0 0 1 0 0,0 0-1 0 0,0-1 0 0 0,0 0 1 0 0,0 0-1 0 0,5 0 0 0 0,-7 0 18 0 0,1 0 1 0 0,-1 0-1 0 0,0-1 0 0 0,1 1 0 0 0,-1-1 0 0 0,0 1 0 0 0,0-1 1 0 0,0 0-1 0 0,0 0 0 0 0,0 0 0 0 0,1 0 0 0 0,-2 0 0 0 0,1 0 0 0 0,0-1 1 0 0,0 1-1 0 0,0-1 0 0 0,-1 1 0 0 0,1-1 0 0 0,0 1 0 0 0,-1-1 1 0 0,0 0-1 0 0,1 0 0 0 0,-1 0 0 0 0,0 0 0 0 0,0 0 0 0 0,0 0 1 0 0,0 0-1 0 0,0 0 0 0 0,-1-1 0 0 0,1-2 0 0 0,-1 3 38 0 0,0 0-1 0 0,0 0 0 0 0,0 0 1 0 0,0 0-1 0 0,-1 0 1 0 0,1 1-1 0 0,-1-1 1 0 0,0 0-1 0 0,1 0 0 0 0,-1 0 1 0 0,0 0-1 0 0,0 1 1 0 0,0-1-1 0 0,0 0 1 0 0,0 1-1 0 0,-1-1 0 0 0,1 1 1 0 0,-1-1-1 0 0,1 1 1 0 0,-1-1-1 0 0,1 1 1 0 0,-1 0-1 0 0,1 0 0 0 0,-4-1 1 0 0,0-2 27 0 0,0 1 0 0 0,-1 1 0 0 0,1-1 1 0 0,-1 1-1 0 0,0 0 0 0 0,-11-2 0 0 0,11 3-64 0 0,0 1 0 0 0,0 0 0 0 0,0 0 0 0 0,0 0 0 0 0,0 1 1 0 0,0 0-1 0 0,0 0 0 0 0,0 1 0 0 0,0-1 0 0 0,1 1 0 0 0,-1 1 0 0 0,0-1 0 0 0,-6 4 0 0 0,8-3-1111 0 0,0 0 0 0 0,0 0 0 0 0,1 0-1 0 0,-1 0 1 0 0,1 0 0 0 0,-4 4 0 0 0</inkml:trace>
  <inkml:trace contextRef="#ctx0" brushRef="#br0" timeOffset="6397.92">3428 0 10591 0 0,'-4'2'576'0'0,"1"1"0"0"0,0-1 0 0 0,-1 1 1 0 0,1 0-1 0 0,0-1 0 0 0,0 1 0 0 0,1 1 0 0 0,-1-1 0 0 0,-2 5 0 0 0,-21 36 3764 0 0,14-21-4142 0 0,8-16-133 0 0,-12 18 497 0 0,2 1-1 0 0,-19 50 1 0 0,30-67-425 0 0,0 0-1 0 0,1 1 0 0 0,0-1 1 0 0,1 1-1 0 0,-1 12 1 0 0,2-16-106 0 0,1 0 1 0 0,-1-1 0 0 0,1 1-1 0 0,0-1 1 0 0,0 1 0 0 0,1-1-1 0 0,-1 1 1 0 0,1-1 0 0 0,1 0-1 0 0,2 6 1 0 0,-3-8-48 0 0,0 0-1 0 0,1 0 1 0 0,-1 0 0 0 0,0 0-1 0 0,1-1 1 0 0,0 1-1 0 0,0-1 1 0 0,-1 0 0 0 0,1 0-1 0 0,1 0 1 0 0,-1 0-1 0 0,0 0 1 0 0,0-1 0 0 0,1 1-1 0 0,-1-1 1 0 0,1 0-1 0 0,-1 0 1 0 0,1 0 0 0 0,-1-1-1 0 0,1 1 1 0 0,6-1-1 0 0,-7 0 9 0 0,0 0-1 0 0,0 0 0 0 0,0-1 1 0 0,0 1-1 0 0,0-1 0 0 0,-1 1 0 0 0,1-1 1 0 0,0 0-1 0 0,0 0 0 0 0,-1-1 0 0 0,1 1 1 0 0,-1 0-1 0 0,1-1 0 0 0,-1 0 0 0 0,0 1 1 0 0,1-1-1 0 0,-1 0 0 0 0,0 0 0 0 0,0-1 1 0 0,0 1-1 0 0,0 0 0 0 0,-1 0 1 0 0,1-1-1 0 0,-1 1 0 0 0,1-1 0 0 0,-1 0 1 0 0,2-4-1 0 0,-3 4 109 0 0,1 1 1 0 0,0 0 0 0 0,-1-1-1 0 0,1 1 1 0 0,-1-1-1 0 0,0 1 1 0 0,0-1 0 0 0,0 1-1 0 0,0-1 1 0 0,-1 1 0 0 0,1-1-1 0 0,0 1 1 0 0,-1 0-1 0 0,0-1 1 0 0,1 1 0 0 0,-1 0-1 0 0,-2-3 1 0 0,2 2 88 0 0,-2 0-1 0 0,1 0 1 0 0,0 0 0 0 0,-1 0 0 0 0,1 1 0 0 0,-1-1-1 0 0,0 1 1 0 0,0-1 0 0 0,0 1 0 0 0,-4-3 0 0 0,-1 1 68 0 0,0 0-1 0 0,-1 1 1 0 0,1 0 0 0 0,-1 0 0 0 0,1 1 0 0 0,-1 0 0 0 0,0 0 0 0 0,-15 0 0 0 0,16 2-345 0 0,0 1 0 0 0,0 0 0 0 0,0 0 0 0 0,1 0 0 0 0,-1 1 0 0 0,0 1 1 0 0,1-1-1 0 0,-1 1 0 0 0,1 0 0 0 0,-8 5 0 0 0,-1 2-556 0 0</inkml:trace>
  <inkml:trace contextRef="#ctx0" brushRef="#br0" timeOffset="8113.65">1 804 2759 0 0,'4'4'9827'0'0,"8"3"-8128"0"0,1-5-1305 0 0,0 0 0 0 0,0-2 1 0 0,0 1-1 0 0,0-1 0 0 0,0-1 1 0 0,25-5-1 0 0,-6 2-24 0 0,65-3 552 0 0,62-10-81 0 0,-76 6-139 0 0,-1 3 0 0 0,109 3 1 0 0,-43 2-349 0 0,101 2-98 0 0,-5 19 245 0 0,109-16-298 0 0,-195-10-110 0 0,258-20 337 0 0,-163 8-85 0 0,18 11-215 0 0,17-1-8 0 0,-21-2-122 0 0,-145 6 0 0 0,140-13 1553 0 0,-259 19-2123 0 0,9 0 2372 0 0,-9 1-3104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45.3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50 7743 0 0,'0'-15'5332'0'0,"5"24"-2137"0"0,1 4-2893 0 0,0 1 0 0 0,-1 0 0 0 0,-1 0 0 0 0,0 0 0 0 0,-1 1 0 0 0,0 0 0 0 0,-1-1 0 0 0,-1 1-1 0 0,0 0 1 0 0,-1 0 0 0 0,0 0 0 0 0,-2-1 0 0 0,0 1 0 0 0,-4 16 0 0 0,5-24-287 0 0,-1 0-167 0 0,0 0 0 0 0,0 0 0 0 0,1 0 0 0 0,0 0 0 0 0,1-1 0 0 0,0 1 0 0 0,0 12 0 0 0</inkml:trace>
  <inkml:trace contextRef="#ctx0" brushRef="#br0" timeOffset="401.64">282 3 1375 0 0,'10'-2'15817'0'0,"-14"6"-15126"0"0,-20 22-161 0 0,1 2 1 0 0,-27 43-1 0 0,47-66-489 0 0,-16 26 130 0 0,18-29-135 0 0,1-1 0 0 0,-1 0 0 0 0,0 0 0 0 0,1 0 0 0 0,0 0 0 0 0,-1 1 0 0 0,1-1 0 0 0,0 0 0 0 0,-1 0 0 0 0,1 1 1 0 0,0-1-1 0 0,0 0 0 0 0,0 0 0 0 0,0 1 0 0 0,0-1 0 0 0,1 0 0 0 0,-1 1 0 0 0,0-1 0 0 0,1 0 0 0 0,-1 0 0 0 0,0 0 0 0 0,1 1 0 0 0,0 0 0 0 0,1-1 30 0 0,-1 0 1 0 0,0 0-1 0 0,0 0 0 0 0,1 0 0 0 0,-1 0 0 0 0,1-1 0 0 0,-1 1 1 0 0,1 0-1 0 0,-1-1 0 0 0,1 1 0 0 0,-1-1 0 0 0,1 0 1 0 0,-1 0-1 0 0,1 1 0 0 0,0-1 0 0 0,2 0 0 0 0,29-3 664 0 0,-22 2-545 0 0,16-3 348 0 0,0-2 0 0 0,50-16-1 0 0,-41 11-3108 0 0,0 1-4074 0 0,-28 8 182 0 0</inkml:trace>
  <inkml:trace contextRef="#ctx0" brushRef="#br0" timeOffset="621.41">410 65 6911 0 0,'6'15'10659'0'0,"-2"7"-7823"0"0,-3 22-2140 0 0,-6 27 594 0 0,1-36-2151 0 0,3 1-4871 0 0,1-18-1052 0 0</inkml:trace>
  <inkml:trace contextRef="#ctx0" brushRef="#br0" timeOffset="1157.56">715 38 5983 0 0,'-14'-4'8248'0'0,"11"3"-8039"0"0,0 1-1 0 0,0-1 0 0 0,0 1 0 0 0,0 0 0 0 0,0 0 1 0 0,0 0-1 0 0,0 1 0 0 0,0-1 0 0 0,0 1 1 0 0,0 0-1 0 0,0 0 0 0 0,0 0 0 0 0,0 0 0 0 0,1 0 1 0 0,-1 1-1 0 0,-4 2 0 0 0,3-1-119 0 0,1 0 0 0 0,-1 0-1 0 0,1 0 1 0 0,0 1 0 0 0,0-1-1 0 0,0 1 1 0 0,1 0 0 0 0,-1-1-1 0 0,1 1 1 0 0,-3 7 0 0 0,3-5-9 0 0,-1 0 0 0 0,1 1 0 0 0,0 0 1 0 0,1-1-1 0 0,-1 1 0 0 0,2 0 0 0 0,-1 0 0 0 0,1 0 1 0 0,-1 0-1 0 0,2 0 0 0 0,-1-1 0 0 0,1 1 0 0 0,0 0 0 0 0,1 0 1 0 0,2 7-1 0 0,-4-13-46 0 0,1 1 0 0 0,0 0-1 0 0,0-1 1 0 0,0 1 0 0 0,0 0 0 0 0,0-1 0 0 0,0 1 0 0 0,0-1 0 0 0,0 0-1 0 0,1 1 1 0 0,-1-1 0 0 0,0 0 0 0 0,1 0 0 0 0,-1 0 0 0 0,1 0-1 0 0,0 0 1 0 0,-1 0 0 0 0,1 0 0 0 0,2 0 0 0 0,-1 0-10 0 0,-1-1 0 0 0,1 1-1 0 0,-1-1 1 0 0,1 0 0 0 0,-1 0 0 0 0,1 0 0 0 0,0 0 0 0 0,-1-1 0 0 0,1 1-1 0 0,-1-1 1 0 0,1 1 0 0 0,3-2 0 0 0,-1 0-396 0 0,0-1-1 0 0,-1 1 1 0 0,1 0 0 0 0,-1-1-1 0 0,1 0 1 0 0,-1 0 0 0 0,0-1-1 0 0,0 1 1 0 0,-1-1 0 0 0,1 1 0 0 0,-1-1-1 0 0,0-1 1 0 0,5-5 0 0 0,-6 3-549 0 0,1 1 1 0 0,0 0 0 0 0,-1-1 0 0 0,-1 1 0 0 0,1-1-1 0 0,-1 0 1 0 0,1-9 0 0 0,-2-2 1057 0 0,-3-26-1 0 0,1 14 2946 0 0,2 28-2447 0 0,0 0 0 0 0,-1 0 0 0 0,2 0 0 0 0,-1 1 0 0 0,0-1 0 0 0,0 0 0 0 0,0 0 0 0 0,2-3 445 0 0,-2 5-1030 0 0,0 0-1 0 0,0 0 0 0 0,0 0 1 0 0,1 0-1 0 0,-1 0 1 0 0,0 0-1 0 0,0 0 1 0 0,0 0-1 0 0,0 0 1 0 0,0-1-1 0 0,0 1 1 0 0,0 0-1 0 0,0 0 1 0 0,0 0-1 0 0,0 0 0 0 0,0 0 1 0 0,0 0-1 0 0,1 0 1 0 0,-1 1-1 0 0,0-1 1 0 0,0 0-1 0 0,1 0 644 0 0,-1 0-644 0 0,0 0 1 0 0,0 0-1 0 0,0 0 1 0 0,0 0-1 0 0,0 0 1 0 0,0 1-1 0 0,0-1 1 0 0,0 0-1 0 0,0 0 0 0 0,0 0 1 0 0,0 0-1 0 0,0 0 1 0 0,4 12 863 0 0,-1 11-479 0 0,-2 0-1 0 0,0 0 0 0 0,-1-1 1 0 0,-1 1-1 0 0,-5 29 1 0 0,-1 47-3236 0 0,7-84-4821 0 0</inkml:trace>
  <inkml:trace contextRef="#ctx0" brushRef="#br0" timeOffset="1369.03">963 249 10591 0 0,'-5'1'472'0'0,"2"-1"96"0"0,-4-1 3912 0 0</inkml:trace>
  <inkml:trace contextRef="#ctx0" brushRef="#br0" timeOffset="1823.03">1124 95 5063 0 0,'26'-18'12895'0'0,"-12"9"-11603"0"0,1 0 1 0 0,21-9-1 0 0,-30 15-1160 0 0,0 1 0 0 0,-1 0 0 0 0,1 0 0 0 0,0 1-1 0 0,0 0 1 0 0,0 0 0 0 0,0 0 0 0 0,1 0 0 0 0,-1 1 0 0 0,7 1 0 0 0,-11-1-89 0 0,0 1 0 0 0,1 0 0 0 0,-1 0-1 0 0,0-1 1 0 0,0 1 0 0 0,-1 1 0 0 0,1-1 0 0 0,0 0 0 0 0,0 0 0 0 0,0 1 0 0 0,-1-1 0 0 0,1 1 0 0 0,-1-1-1 0 0,1 1 1 0 0,-1 0 0 0 0,0 0 0 0 0,1-1 0 0 0,-1 1 0 0 0,0 0 0 0 0,0 0 0 0 0,0 0 0 0 0,-1 0 0 0 0,1 1 0 0 0,0-1-1 0 0,-1 0 1 0 0,1 3 0 0 0,1 7 110 0 0,-1-1 0 0 0,0 1-1 0 0,-1 19 1 0 0,-12 106-415 0 0,8-102-2483 0 0,2-22 992 0 0</inkml:trace>
  <inkml:trace contextRef="#ctx0" brushRef="#br0" timeOffset="1985.55">1212 231 11519 0 0,'-6'-3'7072'0'0,"12"2"-3800"0"0,2 1 24 0 0,5-2-2504 0 0,3 0-504 0 0,4-1-96 0 0,3-1-7216 0 0,2 0-1448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26:54.6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1 138 1375 0 0,'1'0'25'0'0,"0"-1"0"0"0,-1 1-1 0 0,1 0 1 0 0,0 0 0 0 0,0-1-1 0 0,0 1 1 0 0,0 0 0 0 0,-1-1-1 0 0,1 1 1 0 0,0-1-1 0 0,0 1 1 0 0,-1-1 0 0 0,1 1-1 0 0,0-1 1 0 0,-1 1 0 0 0,1-1-1 0 0,-1 0 1 0 0,1 1-1 0 0,-1-1 1 0 0,1 0 0 0 0,2-14 12827 0 0,-1 18-12227 0 0,0-1 0 0 0,0 1-1 0 0,0 0 1 0 0,-1 0 0 0 0,1 0 0 0 0,-1 0 0 0 0,0 0 0 0 0,2 7 0 0 0,6 30-939 0 0,-8-32 657 0 0,3 20-248 0 0,0 0-1 0 0,-2 0 1 0 0,-2 0 0 0 0,-5 55-1 0 0,1-55-870 0 0,-1 6-3976 0 0,4-27 2888 0 0</inkml:trace>
  <inkml:trace contextRef="#ctx0" brushRef="#br0" timeOffset="436.18">242 105 12031 0 0,'11'-4'7575'0'0,"-14"12"-6303"0"0,-38 50-129 0 0,30-45-1111 0 0,1 1-1 0 0,1 0 0 0 0,0 0 0 0 0,0 1 0 0 0,-6 17 0 0 0,15-31-1 0 0,-1 1 0 0 0,1-1 0 0 0,-1 1-1 0 0,1-1 1 0 0,0 0 0 0 0,0 1-1 0 0,-1-1 1 0 0,1 1 0 0 0,0-1-1 0 0,0 1 1 0 0,1-1 0 0 0,-1 0 0 0 0,0 3-1 0 0,1-3 1 0 0,-1-1 0 0 0,0 1 0 0 0,1 0 0 0 0,-1 0 0 0 0,1-1 0 0 0,-1 1 0 0 0,1-1 0 0 0,-1 1 0 0 0,1 0 0 0 0,-1-1 0 0 0,1 1 0 0 0,0-1 1 0 0,-1 1-1 0 0,1-1 0 0 0,0 1 0 0 0,-1-1 0 0 0,1 0 0 0 0,1 1 0 0 0,1 0 33 0 0,0 0-1 0 0,1-1 1 0 0,-1 1 0 0 0,0-1 0 0 0,1 0 0 0 0,-1 0 0 0 0,0 0-1 0 0,1-1 1 0 0,6 0 0 0 0,18-6-111 0 0,1-2 0 0 0,29-12 0 0 0,8-3-3421 0 0,-54 19 1837 0 0,-1 1-51 0 0</inkml:trace>
  <inkml:trace contextRef="#ctx0" brushRef="#br0" timeOffset="683.31">422 116 13791 0 0,'-1'-3'1636'0'0,"5"6"366"0"0,3 8 719 0 0,-1 16-1701 0 0,-2 0 1 0 0,-1 0-1 0 0,0 49 1 0 0,-2-39-3637 0 0,6 44 1 0 0,-5-69 477 0 0</inkml:trace>
  <inkml:trace contextRef="#ctx0" brushRef="#br0" timeOffset="1067.13">603 190 8287 0 0,'4'-3'1915'0'0,"1"-1"-1"0"0,-1 1 1 0 0,1 0-1 0 0,0 1 1 0 0,9-5-1 0 0,2 0 221 0 0,-12 6-2541 0 0,-1-1 691 0 0,1 1-1 0 0,0-1 0 0 0,0 1 1 0 0,0 0-1 0 0,0 0 0 0 0,0 1 1 0 0,0-1-1 0 0,0 1 0 0 0,7 0 1 0 0,-10 0-239 0 0,1 1 1 0 0,-1-1-1 0 0,0 0 1 0 0,1 1-1 0 0,-1-1 1 0 0,0 1-1 0 0,1-1 1 0 0,-1 1-1 0 0,0 0 1 0 0,1 0-1 0 0,-1 0 1 0 0,0 0-1 0 0,0-1 1 0 0,0 1-1 0 0,0 1 1 0 0,0-1-1 0 0,0 0 1 0 0,0 0-1 0 0,0 0 1 0 0,-1 0-1 0 0,1 1 1 0 0,0-1-1 0 0,-1 0 1 0 0,1 1-1 0 0,-1-1 1 0 0,1 1-1 0 0,-1-1 1 0 0,0 0-1 0 0,1 3 1 0 0,0 9 59 0 0,-1-1 0 0 0,0 1-1 0 0,-1 0 1 0 0,0 0 0 0 0,-1 0 0 0 0,-7 24 0 0 0,2-6-41 0 0,5-18-56 0 0,-6 29-7 0 0,8-38-1 0 0,0-1 0 0 0,0 0 0 0 0,0 0 0 0 0,0 0 0 0 0,0 1 0 0 0,1-1 0 0 0,-1 0 0 0 0,1 0 0 0 0,0 0 0 0 0,1 4 0 0 0,-1-6 6 0 0,-1-1 1 0 0,1 1 0 0 0,0 0-1 0 0,0-1 1 0 0,-1 1-1 0 0,1-1 1 0 0,0 1 0 0 0,0-1-1 0 0,0 1 1 0 0,0-1-1 0 0,-1 0 1 0 0,1 1 0 0 0,0-1-1 0 0,0 0 1 0 0,0 0-1 0 0,0 1 1 0 0,0-1 0 0 0,0 0-1 0 0,0 0 1 0 0,0 0 0 0 0,0 0-1 0 0,0 0 1 0 0,0-1-1 0 0,0 1 1 0 0,0 0 0 0 0,0 0-1 0 0,0-1 1 0 0,1 0-1 0 0,29-11-1420 0 0,-30 12 1206 0 0,10-5-1397 0 0,0-2-75 0 0</inkml:trace>
  <inkml:trace contextRef="#ctx0" brushRef="#br0" timeOffset="1635">1166 122 15839 0 0,'0'-5'5978'0'0,"-16"1"-2973"0"0,12 5-2953 0 0,0-1-1 0 0,0 1 1 0 0,0 0 0 0 0,0 0-1 0 0,0 1 1 0 0,0-1 0 0 0,0 1 0 0 0,0 0-1 0 0,1 0 1 0 0,-1 0 0 0 0,1 1 0 0 0,-1-1-1 0 0,1 1 1 0 0,0 0 0 0 0,0 0 0 0 0,0 0-1 0 0,0 0 1 0 0,1 0 0 0 0,-1 1 0 0 0,1-1-1 0 0,0 1 1 0 0,-3 6 0 0 0,4-7-43 0 0,-1 1 0 0 0,1 0 1 0 0,0-1-1 0 0,0 1 0 0 0,0 0 1 0 0,0 0-1 0 0,1 0 0 0 0,0-1 1 0 0,0 1-1 0 0,0 0 0 0 0,0 0 1 0 0,0 0-1 0 0,1 0 0 0 0,0-1 0 0 0,-1 1 1 0 0,1 0-1 0 0,1 0 0 0 0,-1-1 1 0 0,1 1-1 0 0,-1-1 0 0 0,1 1 1 0 0,0-1-1 0 0,0 0 0 0 0,4 5 0 0 0,6 4-367 0 0,1-1 0 0 0,0 0-1 0 0,22 14 1 0 0,-20-15 519 0 0,-1 0 0 0 0,0 1 0 0 0,14 15 0 0 0,-27-25-131 0 0,0 0-1 0 0,0-1 0 0 0,-1 1 1 0 0,1 0-1 0 0,0 0 1 0 0,-1 0-1 0 0,1 0 1 0 0,-1 0-1 0 0,1 0 0 0 0,-1 0 1 0 0,0 0-1 0 0,1 0 1 0 0,-1 0-1 0 0,0 0 1 0 0,0 0-1 0 0,1 0 0 0 0,-1 0 1 0 0,0 0-1 0 0,0 0 1 0 0,0 1-1 0 0,-1-1 1 0 0,1 0-1 0 0,0 0 0 0 0,0 1 1 0 0,-1 0 3 0 0,0 0 0 0 0,0-1 0 0 0,0 1 0 0 0,0 0 0 0 0,-1 0 1 0 0,1-1-1 0 0,0 1 0 0 0,-1-1 0 0 0,1 0 0 0 0,-1 1 0 0 0,1-1 0 0 0,-3 2 0 0 0,0-1-10 0 0,0 1-1 0 0,0-1 0 0 0,-1 0 1 0 0,1 0-1 0 0,0-1 0 0 0,-1 1 1 0 0,1-1-1 0 0,-1 0 0 0 0,1 0 1 0 0,-10 1-1 0 0,12-3-12 0 0,0 1 0 0 0,1 0 1 0 0,-1 0-1 0 0,0-1 0 0 0,0 1 0 0 0,0-1 0 0 0,0 1 0 0 0,1-1 0 0 0,-1 0 1 0 0,0 1-1 0 0,1-1 0 0 0,-1 0 0 0 0,0 0 0 0 0,1-1 0 0 0,-1 1 1 0 0,1 0-1 0 0,0 0 0 0 0,-1-1 0 0 0,1 1 0 0 0,0-1 0 0 0,0 1 0 0 0,0-1 1 0 0,0 1-1 0 0,0-1 0 0 0,0 0 0 0 0,0 1 0 0 0,1-1 0 0 0,-1 0 1 0 0,1 0-1 0 0,-1-3 0 0 0,0 1 2 0 0,1-1-1 0 0,-1 1 1 0 0,1-1-1 0 0,1 1 1 0 0,-1-1 0 0 0,1 1-1 0 0,-1-1 1 0 0,1 1 0 0 0,0-1-1 0 0,1 1 1 0 0,3-8 0 0 0,37-62-3802 0 0,-33 60 1913 0 0</inkml:trace>
  <inkml:trace contextRef="#ctx0" brushRef="#br0" timeOffset="1932.42">1332 124 6447 0 0,'-9'4'8204'0'0,"8"-3"-7692"0"0,-7 11 2198 0 0,7-9-2576 0 0,0 0-1 0 0,0-1 1 0 0,0 1-1 0 0,1 0 1 0 0,-1 0 0 0 0,0-1-1 0 0,1 6 1 0 0,0-4-2 0 0,1 0 0 0 0,0 0-1 0 0,-1 0 1 0 0,2 0 0 0 0,-1 0 0 0 0,0 0 0 0 0,1 0-1 0 0,0 0 1 0 0,0-1 0 0 0,0 1 0 0 0,0-1 0 0 0,5 7-1 0 0,2 0 412 0 0,1-1-1 0 0,18 14 0 0 0,-21-18-164 0 0,0 0 0 0 0,-1 0 0 0 0,0 1 0 0 0,0 0 1 0 0,0 0-1 0 0,-1 0 0 0 0,0 1 0 0 0,0-1 0 0 0,6 12 0 0 0,-10-16-256 0 0,0 0 0 0 0,-1 0 0 0 0,1 0 0 0 0,-1 0 0 0 0,1 1 0 0 0,-1-1 0 0 0,0 0 0 0 0,0 0 0 0 0,0 0-1 0 0,0 0 1 0 0,0 0 0 0 0,-1 0 0 0 0,1 1 0 0 0,-1-1 0 0 0,1 0 0 0 0,-1 0 0 0 0,0 0 0 0 0,1 0 0 0 0,-1 0 0 0 0,0 0 0 0 0,0-1 0 0 0,-2 3 0 0 0,-3 3 50 0 0,0 0 0 0 0,0 0 0 0 0,-14 11 0 0 0,-4 5-1082 0 0,23-22 544 0 0,0-1 18 0 0,1 1 0 0 0,-1 0 1 0 0,1-1-1 0 0,-1 1 0 0 0,0 0 0 0 0,1-1 0 0 0,-1 1 1 0 0,0-1-1 0 0,1 1 0 0 0,-1-1 0 0 0,0 1 1 0 0,0-1-1 0 0,0 0 0 0 0,-1 1 0 0 0</inkml:trace>
  <inkml:trace contextRef="#ctx0" brushRef="#br0" timeOffset="2082.54">1356 109 22575 0 0,'-4'0'1000'0'0,"2"-1"208"0"0,1 1-968 0 0,0-1-240 0 0,2 1 648 0 0,0 0 88 0 0,0 0 8 0 0,3-2 8 0 0,2 1-592 0 0,2-1-160 0 0,3-1 64 0 0,3-1-64 0 0,4-2-1016 0 0,1 0-224 0 0,4-2-40 0 0</inkml:trace>
  <inkml:trace contextRef="#ctx0" brushRef="#br0" timeOffset="2442.4">1672 33 15607 0 0,'1'-1'396'0'0,"0"-1"0"0"0,0 1 0 0 0,0-1-1 0 0,1 1 1 0 0,-1 0 0 0 0,0-1 0 0 0,1 1-1 0 0,-1 0 1 0 0,1 0 0 0 0,0 0 0 0 0,-1 0 0 0 0,1 0-1 0 0,0 0 1 0 0,-1 1 0 0 0,1-1 0 0 0,3 0-1 0 0,31-8 1858 0 0,-35 9-2243 0 0,5-2 207 0 0,1 1-1 0 0,-1 0 1 0 0,1 1 0 0 0,0-1 0 0 0,-1 1-1 0 0,1 1 1 0 0,11 1 0 0 0,-16-2-186 0 0,1 1 1 0 0,-1 0-1 0 0,0 0 1 0 0,1 0-1 0 0,-1 0 1 0 0,0 0-1 0 0,0 1 1 0 0,0-1-1 0 0,0 0 1 0 0,0 1-1 0 0,0 0 1 0 0,-1-1-1 0 0,1 1 1 0 0,0 0-1 0 0,-1 0 1 0 0,0 0-1 0 0,1 0 1 0 0,-1 0-1 0 0,0 0 1 0 0,0 1-1 0 0,0-1 1 0 0,0 0-1 0 0,0 0 1 0 0,0 4-1 0 0,2 7 35 0 0,-1 0 0 0 0,0 1 0 0 0,-1-1-1 0 0,0 19 1 0 0,-8 57 171 0 0,1 3-2372 0 0,6-80 1054 0 0,0 11-1307 0 0,-2-8-5140 0 0</inkml:trace>
  <inkml:trace contextRef="#ctx0" brushRef="#br0" timeOffset="2565.31">1739 232 10591 0 0,'6'-3'15035'0'0,"-2"1"-13883"0"0,89-19 2079 0 0,21-6-5190 0 0,-87 18 988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10T13:14:36.04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1203 1029 5063 0 0,'-5'-2'15098'0'0,"-27"0"-12701"0"0,22 4-2278 0 0,0 1 0 0 0,1 0 0 0 0,-1 0 0 0 0,1 1 1 0 0,-1 0-1 0 0,1 1 0 0 0,0 0 0 0 0,1 1 0 0 0,-1-1 0 0 0,1 2 1 0 0,0-1-1 0 0,-12 14 0 0 0,16-15-118 0 0,0 0 0 0 0,1 0 0 0 0,0 1 0 0 0,0-1 0 0 0,0 1 0 0 0,0-1 0 0 0,1 1 0 0 0,0 0 0 0 0,0 0 0 0 0,1 0 1 0 0,0 0-1 0 0,0 0 0 0 0,0 0 0 0 0,1 0 0 0 0,-1 1 0 0 0,2-1 0 0 0,-1 0 0 0 0,1 0 0 0 0,0 0 0 0 0,0 0 0 0 0,0 0 0 0 0,4 8 0 0 0,-5-11 11 0 0,1-1-1 0 0,0 1 0 0 0,0-1 1 0 0,0 0-1 0 0,0 0 1 0 0,0 1-1 0 0,1-1 1 0 0,-1 0-1 0 0,1 0 0 0 0,-1 0 1 0 0,1 0-1 0 0,0-1 1 0 0,0 1-1 0 0,0 0 0 0 0,0-1 1 0 0,0 1-1 0 0,0-1 1 0 0,0 0-1 0 0,0 0 1 0 0,1 0-1 0 0,-1 0 0 0 0,0 0 1 0 0,1 0-1 0 0,-1 0 1 0 0,1-1-1 0 0,-1 1 1 0 0,1-1-1 0 0,-1 0 0 0 0,1 0 1 0 0,-1 0-1 0 0,1 0 1 0 0,-1 0-1 0 0,4-1 0 0 0,39-12-2081 0 0,-4-7-5322 0 0,-23 9 886 0 0</inkml:trace>
  <inkml:trace contextRef="#ctx0" brushRef="#br0" timeOffset="436.17">1430 1024 3223 0 0,'-1'-1'506'0'0,"1"0"0"0"0,-1 0 0 0 0,0 1 0 0 0,1-1 0 0 0,-1 0 0 0 0,0 1 0 0 0,0-1 0 0 0,0 0 0 0 0,0 1 0 0 0,0 0-1 0 0,0-1 1 0 0,1 1 0 0 0,-1-1 0 0 0,0 1 0 0 0,0 0 0 0 0,0 0 0 0 0,0 0 0 0 0,0-1 0 0 0,0 1 0 0 0,0 0-1 0 0,0 0 1 0 0,-1 0 0 0 0,1 0 0 0 0,0 1 0 0 0,0-1 0 0 0,0 0 0 0 0,-1 1 0 0 0,0 0-168 0 0,0 0 1 0 0,0 0-1 0 0,1 1 1 0 0,-1-1-1 0 0,0 1 1 0 0,0-1-1 0 0,1 1 1 0 0,-1 0-1 0 0,1 0 1 0 0,-1 0-1 0 0,-1 3 1 0 0,-4 9-920 0 0,0 0 0 0 0,-9 30 0 0 0,12-31 1928 0 0,-1 2-1195 0 0,0 0 0 0 0,1 1 0 0 0,1-1 0 0 0,-2 24 0 0 0,5-35-133 0 0,0 0 0 0 0,0-1 1 0 0,0 1-1 0 0,1-1 0 0 0,-1 1 1 0 0,1-1-1 0 0,0 1 0 0 0,0-1 1 0 0,0 1-1 0 0,0-1 1 0 0,4 6-1 0 0,-4-7-15 0 0,0-1-1 0 0,0 0 1 0 0,0 0-1 0 0,0 1 1 0 0,1-1-1 0 0,-1 0 1 0 0,0 0-1 0 0,1 0 1 0 0,-1-1 0 0 0,1 1-1 0 0,0 0 1 0 0,-1-1-1 0 0,1 1 1 0 0,-1 0-1 0 0,1-1 1 0 0,0 0 0 0 0,-1 1-1 0 0,1-1 1 0 0,0 0-1 0 0,-1 0 1 0 0,1 0-1 0 0,0 0 1 0 0,0 0-1 0 0,-1-1 1 0 0,1 1 0 0 0,2-1-1 0 0,0 0 15 0 0,0-1 0 0 0,0 0-1 0 0,0 0 1 0 0,0 0 0 0 0,0 0 0 0 0,0-1-1 0 0,0 1 1 0 0,-1-1 0 0 0,1 0 0 0 0,-1 0-1 0 0,0 0 1 0 0,0-1 0 0 0,0 1 0 0 0,0-1-1 0 0,-1 0 1 0 0,0 0 0 0 0,1 0 0 0 0,-1 0-1 0 0,0 0 1 0 0,2-8 0 0 0,0 0 45 0 0,0-1 0 0 0,0 1 1 0 0,-2-1-1 0 0,1 1 0 0 0,-1-1 1 0 0,-1-15-1 0 0,-1 16-18 0 0,0 0-1 0 0,-1 1 1 0 0,-1-1 0 0 0,-4-18-1 0 0,-7 0-3531 0 0</inkml:trace>
  <inkml:trace contextRef="#ctx0" brushRef="#br0" timeOffset="792.35">1503 1013 6447 0 0,'29'73'2716'0'0,"-20"-54"-1445"0"0,-1 0-1 0 0,0 1 0 0 0,-2-1 0 0 0,0 1 1 0 0,-2 1-1 0 0,5 35 0 0 0,-9-53-1174 0 0,-1-1 0 0 0,1 1 0 0 0,0-1 1 0 0,-1 0-1 0 0,0 1 0 0 0,0-1 0 0 0,0 0 0 0 0,0 0 0 0 0,0 1 0 0 0,0-1 0 0 0,-2 2 0 0 0,-5 0 738 0 0,2-19-369 0 0,7 2-108 0 0,-1-1 0 0 0,2 1 0 0 0,0-1 0 0 0,1 1 0 0 0,0 0 0 0 0,0 0 0 0 0,12-25 0 0 0,1-11 555 0 0,11-26 295 0 0,-26 71-1499 0 0,1-1 0 0 0,1 1 0 0 0,-1 0 1 0 0,1-1-1 0 0,-1 1 0 0 0,1 0 0 0 0,1 1 0 0 0,-1-1 1 0 0,0 0-1 0 0,1 1 0 0 0,0 0 0 0 0,-1 0 0 0 0,9-4 1 0 0,-7 4-1699 0 0</inkml:trace>
  <inkml:trace contextRef="#ctx0" brushRef="#br0" timeOffset="1182.67">1798 997 9791 0 0,'3'20'4691'0'0,"8"13"-3119"0"0,-8-26-1614 0 0,0 1 1 0 0,0 0-1 0 0,-1 0 0 0 0,2 15 1 0 0,-3-14 397 0 0,0 0 0 0 0,-1 0 0 0 0,-1 0 0 0 0,1 0 0 0 0,-1 0 0 0 0,-1 0 0 0 0,0-1 0 0 0,0 1 0 0 0,-1 0 0 0 0,1-1 0 0 0,-8 13 0 0 0,7-23 867 0 0,2-10-569 0 0,1-12 133 0 0,3 13-571 0 0,5-25 1038 0 0,15-40 1 0 0,-19 66-1740 0 0,0 0 0 0 0,1 0-1 0 0,0 1 1 0 0,0-1 0 0 0,1 1 0 0 0,0 1 0 0 0,1-1 0 0 0,12-13 0 0 0,-12 17-1561 0 0</inkml:trace>
  <inkml:trace contextRef="#ctx0" brushRef="#br0" timeOffset="1559.94">1949 1165 11311 0 0,'0'1'151'0'0,"0"0"-1"0"0,0-1 0 0 0,0 1 0 0 0,0-1 0 0 0,0 1 1 0 0,0 0-1 0 0,0-1 0 0 0,0 1 0 0 0,0-1 1 0 0,0 1-1 0 0,1 0 0 0 0,-1-1 0 0 0,0 1 0 0 0,0-1 1 0 0,1 1-1 0 0,-1-1 0 0 0,0 1 0 0 0,1-1 1 0 0,-1 1-1 0 0,0-1 0 0 0,1 1 0 0 0,-1-1 0 0 0,1 1 1 0 0,-1-1-1 0 0,1 1 0 0 0,-1-1 0 0 0,1 0 1 0 0,-1 1-1 0 0,1-1 0 0 0,-1 0 0 0 0,1 0 0 0 0,-1 1 1 0 0,2-1-1 0 0,22-6 1348 0 0,-17 2-1501 0 0,0 0-1 0 0,0 0 1 0 0,-1-1-1 0 0,12-10 0 0 0,-10 5-209 0 0,-1 1-1 0 0,1-1 1 0 0,9-20-1 0 0,-15 27 206 0 0,0 0 0 0 0,-1-1 0 0 0,1 1 0 0 0,-1 0 0 0 0,0-1 0 0 0,0 1 0 0 0,0-1 0 0 0,0 1 0 0 0,-1-1 0 0 0,0 0 0 0 0,1 1 0 0 0,-1-1 0 0 0,0 0 0 0 0,-1 1 0 0 0,1-1 0 0 0,-1 1 0 0 0,-1-6 0 0 0,2 9 53 0 0,0-1 1 0 0,0 1-1 0 0,0 0 1 0 0,-1-1-1 0 0,1 1 1 0 0,0 0-1 0 0,0-1 1 0 0,0 1-1 0 0,0 0 1 0 0,-1-1-1 0 0,1 1 1 0 0,0 0-1 0 0,0 0 1 0 0,-1-1-1 0 0,1 1 1 0 0,0 0-1 0 0,-1 0 1 0 0,1-1-1 0 0,0 1 1 0 0,-1 0-1 0 0,1 0 1 0 0,0 0-1 0 0,-1 0 1 0 0,1-1-1 0 0,0 1 1 0 0,-1 0-1 0 0,1 0 1 0 0,-1 0-1 0 0,1 0 1 0 0,0 0-1 0 0,-1 0 1 0 0,1 0-1 0 0,-1 0 1 0 0,1 0-1 0 0,0 0 1 0 0,-1 0-1 0 0,1 0 1 0 0,-1 1-1 0 0,-15 12 1304 0 0,-6 21 10 0 0,15-21-1008 0 0,2 1 0 0 0,-1 0 0 0 0,2 0 0 0 0,-6 28 0 0 0,9-36-331 0 0,0 1-1 0 0,0-1 0 0 0,0 0 0 0 0,1 0 0 0 0,0 1 0 0 0,1-1 0 0 0,-1 0 0 0 0,1 0 0 0 0,0 1 0 0 0,1-1 0 0 0,-1 0 0 0 0,1 0 0 0 0,0 0 0 0 0,4 6 0 0 0,-5-11-205 0 0,0 0 0 0 0,0 1 0 0 0,0-1 0 0 0,0 0 0 0 0,0 0-1 0 0,0 0 1 0 0,1 0 0 0 0,-1 0 0 0 0,0 0 0 0 0,1 0 0 0 0,-1 0 0 0 0,1 0-1 0 0,-1 0 1 0 0,1-1 0 0 0,3 2 0 0 0,5-2-1429 0 0</inkml:trace>
  <inkml:trace contextRef="#ctx0" brushRef="#br0" timeOffset="1823.77">2206 866 3223 0 0,'9'13'12459'0'0,"-5"5"-6175"0"0,-2 41-4493 0 0,-3-43-137 0 0,-5 83-511 0 0,-1-8-1644 0 0,10-30-3484 0 0,0-43-4116 0 0</inkml:trace>
  <inkml:trace contextRef="#ctx0" brushRef="#br0" timeOffset="2193.97">2512 1031 6911 0 0,'-26'-8'9336'0'0,"2"13"-3719"0"0,19-3-5232 0 0,0 0 0 0 0,1 1-1 0 0,-1 0 1 0 0,1 0 0 0 0,0 1 0 0 0,0-1-1 0 0,0 1 1 0 0,-6 8 0 0 0,1 1-472 0 0,0 0 0 0 0,0 0 1 0 0,1 1-1 0 0,1 1 1 0 0,-6 18-1 0 0,7-16 93 0 0,0 1 0 0 0,2 0 0 0 0,-3 21 0 0 0,6-36-18 0 0,0 1 0 0 0,1-1 0 0 0,-1 1 0 0 0,1-1 0 0 0,0 1-1 0 0,0-1 1 0 0,0 0 0 0 0,1 1 0 0 0,-1-1 0 0 0,1 1 0 0 0,0-1-1 0 0,0 0 1 0 0,0 1 0 0 0,0-1 0 0 0,1 0 0 0 0,-1 0 0 0 0,1 0-1 0 0,0 0 1 0 0,0 0 0 0 0,0-1 0 0 0,0 1 0 0 0,0 0-1 0 0,1-1 1 0 0,4 4 0 0 0,-5-5-76 0 0,0 0 1 0 0,1-1-1 0 0,-1 1 1 0 0,1-1-1 0 0,-1 1 0 0 0,1-1 1 0 0,-1 0-1 0 0,1 0 0 0 0,-1 0 1 0 0,1-1-1 0 0,-1 1 1 0 0,1-1-1 0 0,-1 1 0 0 0,0-1 1 0 0,1 0-1 0 0,-1 0 0 0 0,0 0 1 0 0,1 0-1 0 0,-1 0 1 0 0,0 0-1 0 0,0 0 0 0 0,0-1 1 0 0,0 0-1 0 0,0 1 0 0 0,0-1 1 0 0,-1 0-1 0 0,1 0 0 0 0,-1 1 1 0 0,3-4-1 0 0,6-7-664 0 0,-1 0 0 0 0,0 0 0 0 0,9-16 0 0 0,44-94-2204 0 0,-33 37 6520 0 0,-37 114 146 0 0,-13 71 167 0 0,20-89-4424 0 0,0-1 0 0 0,0 0 0 0 0,1 0 0 0 0,1 1 1 0 0,0-1-1 0 0,0 0 0 0 0,1 0 0 0 0,4 11 0 0 0,-2-10-1625 0 0</inkml:trace>
  <inkml:trace contextRef="#ctx0" brushRef="#br0" timeOffset="2432.57">2735 809 9671 0 0,'12'43'13176'0'0,"-2"-3"-9250"0"0,-5-21-3802 0 0,-1 0 0 0 0,-1 0-1 0 0,0 23 1 0 0,0 46 151 0 0,0 16-2204 0 0,-2-36-4022 0 0,0-57 3687 0 0</inkml:trace>
  <inkml:trace contextRef="#ctx0" brushRef="#br0" timeOffset="2755.83">2663 1222 10135 0 0,'44'-39'11536'0'0,"7"2"-7490"0"0,-41 30-3807 0 0,1 1 0 0 0,0 0 1 0 0,0 1-1 0 0,0 0 0 0 0,1 1 0 0 0,-1 0 1 0 0,24-4-1 0 0,-33 8-224 0 0,-1-1-1 0 0,1 1 1 0 0,0 0 0 0 0,0 0-1 0 0,0 0 1 0 0,0 0 0 0 0,0 0-1 0 0,0 0 1 0 0,0 0 0 0 0,0 1-1 0 0,-1-1 1 0 0,1 1 0 0 0,0-1-1 0 0,0 1 1 0 0,0 0-1 0 0,-1 0 1 0 0,1 0 0 0 0,0 0-1 0 0,-1 0 1 0 0,1 0 0 0 0,-1 0-1 0 0,1 1 1 0 0,-1-1 0 0 0,0 0-1 0 0,0 1 1 0 0,1-1 0 0 0,-1 1-1 0 0,0-1 1 0 0,0 1 0 0 0,1 3-1 0 0,0 1-506 0 0,0 1 0 0 0,0 0-1 0 0,-1 0 1 0 0,0 0 0 0 0,0 0-1 0 0,-1 14 1 0 0,0-4-1260 0 0</inkml:trace>
  <inkml:trace contextRef="#ctx0" brushRef="#br0" timeOffset="2937.72">2961 952 5983 0 0,'-19'-13'14592'0'0,"19"14"-14528"0"0,4 0-736 0 0</inkml:trace>
  <inkml:trace contextRef="#ctx0" brushRef="#br0" timeOffset="3410.77">3152 1046 7367 0 0,'-2'-1'714'0'0,"-1"0"0"0"0,0 1-1 0 0,1-1 1 0 0,-1 1-1 0 0,0-1 1 0 0,1 1-1 0 0,-1 0 1 0 0,0 0 0 0 0,0 0-1 0 0,-2 1 1 0 0,-20 12 3723 0 0,21-8-4252 0 0,1-1 0 0 0,0 0 0 0 0,0 1 0 0 0,0-1 0 0 0,0 1 0 0 0,1 0 0 0 0,0 0 0 0 0,0 0 0 0 0,0 0 0 0 0,-1 8 0 0 0,-1 3-566 0 0,2 1 0 0 0,0-1-1 0 0,0 27 1 0 0,5 5 2393 0 0,-3-47-1971 0 0,0 0-1 0 0,0 0 1 0 0,0-1-1 0 0,0 1 0 0 0,0 0 1 0 0,0 0-1 0 0,0-1 0 0 0,0 1 1 0 0,1 0-1 0 0,-1-1 0 0 0,0 1 1 0 0,0 0-1 0 0,1-1 0 0 0,-1 1 1 0 0,0 0-1 0 0,1-1 1 0 0,-1 1-1 0 0,0-1 0 0 0,1 1 1 0 0,-1-1-1 0 0,1 1 0 0 0,-1 0 1 0 0,1-1-1 0 0,-1 0 0 0 0,1 1 1 0 0,0-1-1 0 0,-1 1 0 0 0,1-1 1 0 0,-1 0-1 0 0,2 1 1 0 0,-1-1-19 0 0,1-1 0 0 0,-1 1 1 0 0,0-1-1 0 0,0 0 0 0 0,0 1 1 0 0,0-1-1 0 0,0 0 0 0 0,0 1 1 0 0,0-1-1 0 0,0 0 0 0 0,0 0 1 0 0,0 0-1 0 0,0 0 0 0 0,0 0 1 0 0,0-2-1 0 0,32-53-500 0 0,-30 48 386 0 0,3-2 25 0 0,1 0 0 0 0,0 1 0 0 0,14-16 0 0 0,-19 23 196 0 0,0 0 0 0 0,0-1 0 0 0,0 1 0 0 0,0 0 0 0 0,1 0 0 0 0,-1 0 0 0 0,1 0 1 0 0,-1 1-1 0 0,1-1 0 0 0,0 1 0 0 0,-1-1 0 0 0,1 1 0 0 0,0 0 0 0 0,0 0 0 0 0,0 0 0 0 0,0 0 0 0 0,0 1 0 0 0,6-1 0 0 0,-7 2-44 0 0,-1 0 0 0 0,1 0 0 0 0,-1 0 0 0 0,0 0 1 0 0,0 0-1 0 0,1 1 0 0 0,-1-1 0 0 0,0 0 0 0 0,0 1 0 0 0,0-1 0 0 0,0 1 0 0 0,-1-1 0 0 0,1 1 0 0 0,0-1 1 0 0,0 1-1 0 0,-1-1 0 0 0,1 1 0 0 0,-1 0 0 0 0,0-1 0 0 0,1 1 0 0 0,-1 0 0 0 0,0 0 0 0 0,0-1 0 0 0,0 1 0 0 0,0 0 1 0 0,-1-1-1 0 0,1 1 0 0 0,-1 2 0 0 0,-8 50 474 0 0,-7-6-601 0 0,14-44-307 0 0,6-13-108 0 0,4-12-10 0 0,6-16-117 0 0,-11 25 548 0 0,1 0 0 0 0,0 0 1 0 0,1 0-1 0 0,1 1 0 0 0,0 0 0 0 0,0 0 0 0 0,1 0 0 0 0,0 1 0 0 0,16-17 0 0 0,-22 26 64 0 0,0 0-1 0 0,0 1 0 0 0,0-1 0 0 0,0 0 1 0 0,1 1-1 0 0,-1-1 0 0 0,0 0 0 0 0,0 1 0 0 0,0 0 1 0 0,1-1-1 0 0,-1 1 0 0 0,0 0 0 0 0,1-1 1 0 0,-1 1-1 0 0,0 0 0 0 0,1 0 0 0 0,-1 0 1 0 0,0 0-1 0 0,1 1 0 0 0,-1-1 0 0 0,0 0 0 0 0,1 0 1 0 0,-1 1-1 0 0,0-1 0 0 0,0 1 0 0 0,1-1 1 0 0,-1 1-1 0 0,0-1 0 0 0,0 1 0 0 0,0 0 1 0 0,0 0-1 0 0,0 0 0 0 0,0-1 0 0 0,0 1 0 0 0,0 0 1 0 0,1 2-1 0 0,4 4-174 0 0,0 1 0 0 0,0-1 1 0 0,-1 1-1 0 0,5 10 0 0 0,-2-4-1416 0 0,0-2-7373 0 0</inkml:trace>
  <inkml:trace contextRef="#ctx0" brushRef="#br0" timeOffset="4136.17">889 725 5063 0 0,'-1'-1'482'0'0,"-1"0"0"0"0,0 0-1 0 0,0 0 1 0 0,-1 0-1 0 0,1 0 1 0 0,0 0 0 0 0,0 0-1 0 0,0 1 1 0 0,-1-1-1 0 0,1 1 1 0 0,0-1 0 0 0,0 1-1 0 0,-1 0 1 0 0,1 0 0 0 0,0 0-1 0 0,-1 0 1 0 0,1 0-1 0 0,0 1 1 0 0,-1-1 0 0 0,1 1-1 0 0,0 0 1 0 0,-3 1-1 0 0,0 0-186 0 0,1 1 0 0 0,-1 0 0 0 0,1 0-1 0 0,0 0 1 0 0,0 0 0 0 0,0 1 0 0 0,0 0-1 0 0,1 0 1 0 0,-5 7 0 0 0,-4 7-262 0 0,1 0 1 0 0,1 1-1 0 0,1 0 1 0 0,-7 20-1 0 0,3 5 182 0 0,2 0 1 0 0,2 1-1 0 0,1-1 0 0 0,3 2 0 0 0,2-1 0 0 0,1 0 1 0 0,3 1-1 0 0,2-1 0 0 0,10 58 0 0 0,-6-68-31 0 0,2-1-1 0 0,2 0 1 0 0,1 0-1 0 0,1-1 1 0 0,2-1-1 0 0,1 0 1 0 0,1-1 0 0 0,34 44-1 0 0,-26-43-755 0 0</inkml:trace>
  <inkml:trace contextRef="#ctx0" brushRef="#br0" timeOffset="4727.34">3709 731 3679 0 0,'7'13'10471'0'0,"19"11"-7095"0"0,-10-10-2081 0 0,-1 5-833 0 0,-1 1 0 0 0,0 0 0 0 0,-2 1 0 0 0,0 0 0 0 0,-1 1 0 0 0,-2 0 0 0 0,0 1 0 0 0,-1 0 0 0 0,-2 1 0 0 0,0-1 0 0 0,-1 1 0 0 0,2 49 0 0 0,-5-35-313 0 0,-2 0-1 0 0,-2 0 1 0 0,-1 0-1 0 0,-2 0 1 0 0,-2-1-1 0 0,-1 0 1 0 0,-22 61-1 0 0,18-64-291 0 0,-20 47 321 0 0,6-35-3627 0 0,20-38-2222 0 0</inkml:trace>
  <inkml:trace contextRef="#ctx0" brushRef="#br0" timeOffset="5249.13">3994 415 12295 0 0,'27'-2'5405'0'0,"-20"1"-4691"0"0,-1 1-1 0 0,0-1 1 0 0,1 1 0 0 0,-1 0-1 0 0,0 0 1 0 0,1 1 0 0 0,6 1-1 0 0,-12-1-623 0 0,1-1 1 0 0,-1 1-1 0 0,1 0 0 0 0,-1 0 0 0 0,1 0 0 0 0,-1 0 1 0 0,1 0-1 0 0,-1 0 0 0 0,0 0 0 0 0,0 1 0 0 0,0-1 0 0 0,1 0 1 0 0,-1 1-1 0 0,0-1 0 0 0,-1 0 0 0 0,1 1 0 0 0,0 0 1 0 0,0-1-1 0 0,-1 1 0 0 0,1-1 0 0 0,-1 1 0 0 0,1 0 0 0 0,-1-1 1 0 0,0 1-1 0 0,1 0 0 0 0,-1 0 0 0 0,0-1 0 0 0,0 1 1 0 0,0 0-1 0 0,0 0 0 0 0,-1 2 0 0 0,-1 12 120 0 0,-1 0-1 0 0,-1-1 0 0 0,0 1 1 0 0,-1-1-1 0 0,-8 17 1 0 0,8-19-172 0 0,-1 1 0 0 0,2 0 0 0 0,0 0 0 0 0,0 0 0 0 0,1 0 0 0 0,-1 22 0 0 0,4-34-33 0 0,-1 0 0 0 0,1 0 0 0 0,0 0 0 0 0,0 0 0 0 0,0 1 0 0 0,0-1 0 0 0,1 0 0 0 0,-1 0 0 0 0,0 0 0 0 0,1 0 0 0 0,0 0 0 0 0,-1 0 1 0 0,1 0-1 0 0,0 0 0 0 0,0 0 0 0 0,0 0 0 0 0,0 0 0 0 0,1 0 0 0 0,-1-1 0 0 0,0 1 0 0 0,1 0 0 0 0,-1-1 0 0 0,1 1 0 0 0,0-1 0 0 0,-1 0 0 0 0,1 1 0 0 0,0-1 0 0 0,0 0 1 0 0,2 1-1 0 0,-1-2-8 0 0,1 1 0 0 0,-1-1 0 0 0,0 0 1 0 0,1-1-1 0 0,-1 1 0 0 0,0 0 0 0 0,1-1 1 0 0,-1 0-1 0 0,0 0 0 0 0,1 0 1 0 0,-1 0-1 0 0,0 0 0 0 0,0 0 0 0 0,0-1 1 0 0,0 0-1 0 0,0 0 0 0 0,4-3 0 0 0,13-9-1669 0 0,-6 5-4841 0 0,0 3-1975 0 0</inkml:trace>
  <inkml:trace contextRef="#ctx0" brushRef="#br0" timeOffset="6043.15">5359 1061 2303 0 0,'-4'16'16189'0'0,"11"-9"-11902"0"0,9-3-4062 0 0,13-2 300 0 0,-1-1 0 0 0,0-1-1 0 0,0-2 1 0 0,0-1-1 0 0,0-1 1 0 0,45-12-1 0 0,57-7-1938 0 0,-106 22-563 0 0,-10 6-2246 0 0</inkml:trace>
  <inkml:trace contextRef="#ctx0" brushRef="#br0" timeOffset="6272.2">5367 1331 8751 0 0,'0'0'191'0'0,"0"0"0"0"0,0 1-1 0 0,0-1 1 0 0,0 0-1 0 0,0 0 1 0 0,0 1 0 0 0,0-1-1 0 0,0 0 1 0 0,0 0-1 0 0,0 1 1 0 0,0-1 0 0 0,0 0-1 0 0,0 0 1 0 0,0 1-1 0 0,0-1 1 0 0,0 0 0 0 0,0 1-1 0 0,2 2 2860 0 0,-2-3-2860 0 0,0 0 1 0 0,1 0 0 0 0,-1 1-1 0 0,0-1 1 0 0,0 0-1 0 0,1 0 1 0 0,-1 0 0 0 0,0 0-1 0 0,0 0 1 0 0,1 0-1 0 0,-1 0 1 0 0,1 0-1 0 0,24 6 5379 0 0,37-2-1850 0 0,-55-3-3769 0 0,86 3 206 0 0,108-10 0 0 0,-181 4-976 0 0</inkml:trace>
  <inkml:trace contextRef="#ctx0" brushRef="#br0" timeOffset="7328.45">7540 908 10767 0 0,'-2'-7'8798'0'0,"3"8"-8577"0"0,1 0 1 0 0,-1 0 0 0 0,1 1-1 0 0,-1-1 1 0 0,0 1 0 0 0,0-1-1 0 0,1 1 1 0 0,-1-1 0 0 0,0 1-1 0 0,0 0 1 0 0,0 0 0 0 0,-1-1-1 0 0,1 1 1 0 0,0 0 0 0 0,-1 0-1 0 0,1 0 1 0 0,-1 0 0 0 0,0 0-1 0 0,0 0 1 0 0,1 2 0 0 0,2 41 1813 0 0,-6 4-2031 0 0,-8 52 1 0 0,5-65-424 0 0,2 0 1 0 0,2 0 0 0 0,3 57 0 0 0,-1-91-32 0 0,3 16-1280 0 0,2-10-3582 0 0</inkml:trace>
  <inkml:trace contextRef="#ctx0" brushRef="#br0" timeOffset="7673.74">7537 900 2303 0 0,'29'-2'10178'0'0,"15"-9"-5245"0"0,7-1-2497 0 0,-19 6-1138 0 0,-22 4-904 0 0,-1-1 0 0 0,1 1 1 0 0,-1 1-1 0 0,1 0 1 0 0,0 0-1 0 0,-1 1 0 0 0,1 0 1 0 0,0 1-1 0 0,0 0 1 0 0,-1 1-1 0 0,13 2 0 0 0,-22-3-361 0 0,1-1 0 0 0,-1 1-1 0 0,1-1 1 0 0,-1 1-1 0 0,1-1 1 0 0,-1 1-1 0 0,1 0 1 0 0,-1-1-1 0 0,1 1 1 0 0,-1-1-1 0 0,0 1 1 0 0,1 0 0 0 0,-1 0-1 0 0,0-1 1 0 0,0 1-1 0 0,1 0 1 0 0,-1-1-1 0 0,0 1 1 0 0,0 0-1 0 0,0 0 1 0 0,0-1-1 0 0,0 1 1 0 0,0 0 0 0 0,0 0-1 0 0,0-1 1 0 0,0 1-1 0 0,-1 0 1 0 0,1 0-1 0 0,0-1 1 0 0,0 1-1 0 0,-1 0 1 0 0,1-1 0 0 0,0 1-1 0 0,-1 0 1 0 0,1-1-1 0 0,0 1 1 0 0,-1-1-1 0 0,1 1 1 0 0,-1 0-1 0 0,0 0 1 0 0,-24 28 351 0 0,21-25-320 0 0,-50 53 17 0 0,-49 56 98 0 0,91-99-166 0 0,2 1 1 0 0,0 1-1 0 0,0-1 0 0 0,2 2 0 0 0,0-1 0 0 0,-7 21 0 0 0,14-35-56 0 0,0-1 0 0 0,0 1 0 0 0,1 0 0 0 0,-1-1 0 0 0,1 1 0 0 0,-1-1-1 0 0,1 1 1 0 0,-1 0 0 0 0,1 0 0 0 0,0-1 0 0 0,0 1 0 0 0,0 0 0 0 0,0-1 0 0 0,0 1 0 0 0,0 0 0 0 0,1 0 0 0 0,-1-1 0 0 0,0 1-1 0 0,1-1 1 0 0,-1 1 0 0 0,1 0 0 0 0,0-1 0 0 0,0 1 0 0 0,-1-1 0 0 0,1 1 0 0 0,0-1 0 0 0,0 1 0 0 0,0-1 0 0 0,1 0 0 0 0,-1 0-1 0 0,0 1 1 0 0,0-1 0 0 0,1 0 0 0 0,-1 0 0 0 0,0 0 0 0 0,1 0 0 0 0,-1-1 0 0 0,1 1 0 0 0,0 0 0 0 0,-1-1 0 0 0,1 1 0 0 0,-1-1 0 0 0,1 1-1 0 0,0-1 1 0 0,2 1 0 0 0,9 0-825 0 0,0-1 0 0 0,0 0 0 0 0,0-1 0 0 0,0 0 0 0 0,13-4 0 0 0,-8 2-802 0 0,7 0-6582 0 0</inkml:trace>
  <inkml:trace contextRef="#ctx0" brushRef="#br0" timeOffset="8061.66">8061 1140 11519 0 0,'3'0'9539'0'0,"4"-1"-5604"0"0,19-3-1860 0 0,32-5-448 0 0,16-1-4350 0 0,-51 8-6618 0 0</inkml:trace>
  <inkml:trace contextRef="#ctx0" brushRef="#br0" timeOffset="8837.61">9224 898 11919 0 0,'9'-6'5393'0'0,"-23"2"-1993"0"0,-25 0-1049 0 0,24 5-2262 0 0,0 2 0 0 0,1 0 0 0 0,-1 0-1 0 0,1 2 1 0 0,0 0 0 0 0,0 0 0 0 0,0 1 0 0 0,1 1-1 0 0,-13 8 1 0 0,18-10-52 0 0,0 0-1 0 0,0 1 1 0 0,1 0-1 0 0,0 0 1 0 0,0 1-1 0 0,0 0 1 0 0,1 0-1 0 0,0 0 1 0 0,1 1-1 0 0,-1 0 1 0 0,1 0-1 0 0,1 0 1 0 0,0 1-1 0 0,0 0 1 0 0,-3 12-1 0 0,6-17-31 0 0,0 1-1 0 0,1 1 1 0 0,0-1-1 0 0,0 0 1 0 0,1 0-1 0 0,-1 0 1 0 0,1 0-1 0 0,0-1 1 0 0,0 1-1 0 0,1 0 1 0 0,0 0-1 0 0,0-1 0 0 0,0 1 1 0 0,0 0-1 0 0,0-1 1 0 0,1 0-1 0 0,0 0 1 0 0,0 0-1 0 0,0 0 1 0 0,1 0-1 0 0,-1-1 1 0 0,1 1-1 0 0,0-1 1 0 0,0 0-1 0 0,6 4 1 0 0,12 8 41 0 0,2 0-1 0 0,0-1 1 0 0,35 13 0 0 0,-40-18-26 0 0,-14-7 13 0 0,59 31 363 0 0,-59-30-313 0 0,0 0-1 0 0,0 1 1 0 0,-1-1-1 0 0,1 1 1 0 0,-1 0-1 0 0,0 0 0 0 0,0 0 1 0 0,-1 1-1 0 0,1-1 1 0 0,2 6-1 0 0,-5-9-46 0 0,-1 0 0 0 0,1 0-1 0 0,-1 0 1 0 0,1 0 0 0 0,-1 0-1 0 0,0 0 1 0 0,0 0 0 0 0,1 0-1 0 0,-1 0 1 0 0,0 0 0 0 0,0 0 0 0 0,0 0-1 0 0,0 0 1 0 0,0 0 0 0 0,0 0-1 0 0,0 0 1 0 0,-1 0 0 0 0,1 0-1 0 0,0 0 1 0 0,0 0 0 0 0,-1-1 0 0 0,1 1-1 0 0,-1 0 1 0 0,1 0 0 0 0,-1 0-1 0 0,1 0 1 0 0,-2 1 0 0 0,0 0 25 0 0,-1 0 0 0 0,1 0 0 0 0,-1 0-1 0 0,1-1 1 0 0,-1 1 0 0 0,1-1 0 0 0,-1 0 0 0 0,0 1 0 0 0,-5 0 0 0 0,-8 2 69 0 0,-1 0 0 0 0,-29 2 0 0 0,37-5-137 0 0,9-1-23 0 0,-16 2-258 0 0,-1-1 0 0 0,1 0 0 0 0,0-1 1 0 0,-26-3-1 0 0,0-12-8840 0 0,31 9 1541 0 0</inkml:trace>
  <inkml:trace contextRef="#ctx0" brushRef="#br0" timeOffset="9683.69">9710 1096 12751 0 0,'0'0'132'0'0,"0"-1"0"0"0,0 1 0 0 0,0-1 0 0 0,-1 0-1 0 0,1 1 1 0 0,0-1 0 0 0,0 1 0 0 0,-1-1 0 0 0,1 1-1 0 0,0-1 1 0 0,-1 1 0 0 0,1-1 0 0 0,-1 1 0 0 0,1-1 0 0 0,0 1-1 0 0,-1-1 1 0 0,1 1 0 0 0,-1 0 0 0 0,1-1 0 0 0,-1 1-1 0 0,1 0 1 0 0,-1-1 0 0 0,0 1 0 0 0,1 0 0 0 0,-1 0 0 0 0,1 0-1 0 0,-1-1 1 0 0,0 1 0 0 0,1 0 0 0 0,-1 0 0 0 0,1 0-1 0 0,-2 0 1 0 0,-26-8 2475 0 0,26 7-2649 0 0,-6-1 154 0 0,0 1-1 0 0,0 0 1 0 0,0 0 0 0 0,0 1-1 0 0,0-1 1 0 0,0 2 0 0 0,0-1-1 0 0,0 1 1 0 0,0 1 0 0 0,0-1-1 0 0,0 1 1 0 0,0 1 0 0 0,0-1-1 0 0,1 1 1 0 0,-1 1 0 0 0,1-1-1 0 0,0 1 1 0 0,-13 10-1 0 0,12-7-29 0 0,0-1 0 0 0,0 2 0 0 0,0-1 0 0 0,1 1-1 0 0,0 1 1 0 0,0-1 0 0 0,1 1 0 0 0,1 0 0 0 0,-1 1-1 0 0,1-1 1 0 0,1 1 0 0 0,0 0 0 0 0,-6 21-1 0 0,9-28-67 0 0,0 0 0 0 0,0 0-1 0 0,0 0 1 0 0,1 0-1 0 0,-1 0 1 0 0,1 1-1 0 0,0-1 1 0 0,0 0 0 0 0,0 0-1 0 0,0 1 1 0 0,0-1-1 0 0,1 0 1 0 0,0 0-1 0 0,-1 0 1 0 0,1 0-1 0 0,0 0 1 0 0,1 0 0 0 0,-1 0-1 0 0,0 0 1 0 0,1 0-1 0 0,0 0 1 0 0,-1 0-1 0 0,1-1 1 0 0,0 1-1 0 0,0-1 1 0 0,1 0 0 0 0,-1 1-1 0 0,1-1 1 0 0,-1 0-1 0 0,1 0 1 0 0,-1 0-1 0 0,1-1 1 0 0,0 1 0 0 0,0-1-1 0 0,0 0 1 0 0,0 1-1 0 0,0-1 1 0 0,0-1-1 0 0,0 1 1 0 0,0 0-1 0 0,4 0 1 0 0,1 0-94 0 0,1-1 0 0 0,0 1 0 0 0,-1-2 0 0 0,1 1 0 0 0,-1-1 0 0 0,1 0 0 0 0,-1-1 0 0 0,1 0 0 0 0,-1 0 0 0 0,0-1 0 0 0,0 0 0 0 0,0-1 0 0 0,0 1 0 0 0,12-9 0 0 0,-11 5-438 0 0,-1 1 1 0 0,0-2-1 0 0,0 1 0 0 0,0-1 1 0 0,-1 0-1 0 0,0-1 0 0 0,-1 0 1 0 0,0 0-1 0 0,0 0 0 0 0,5-11 1 0 0,-9 13 421 0 0,1 1-1 0 0,-1-1 1 0 0,0 0 0 0 0,-1 0 0 0 0,1 0 0 0 0,-1 1-1 0 0,-1-1 1 0 0,1 0 0 0 0,-1 0 0 0 0,-1 0 0 0 0,1 0 0 0 0,-1 0-1 0 0,0 0 1 0 0,-1 0 0 0 0,1 0 0 0 0,-6-12 0 0 0,6 17 652 0 0,0-1 0 0 0,0 0 0 0 0,0 1 1 0 0,0-1-1 0 0,1 0 0 0 0,-1 0 0 0 0,1 1 0 0 0,0-1 1 0 0,0 0-1 0 0,0-3 0 0 0,0 30 4663 0 0,-21 89-4384 0 0,13-83-1040 0 0,2 1 0 0 0,1-1 0 0 0,1 1 1 0 0,2 1-1 0 0,1-1 0 0 0,3 34 0 0 0,6-34-2472 0 0,0-11-3694 0 0,0-6-829 0 0</inkml:trace>
  <inkml:trace contextRef="#ctx0" brushRef="#br0" timeOffset="10075.51">9913 1034 2303 0 0,'-2'1'543'0'0,"1"-1"0"0"0,0 1-1 0 0,-1 0 1 0 0,1 0 0 0 0,0 0-1 0 0,-1 0 1 0 0,1 0 0 0 0,0 0-1 0 0,0 0 1 0 0,0 0 0 0 0,0 0-1 0 0,0 0 1 0 0,0 1 0 0 0,0-1-1 0 0,0 0 1 0 0,1 1-1 0 0,-1-1 1 0 0,0 1 0 0 0,0 1-1 0 0,-14 35 4774 0 0,13-32-5659 0 0,-4 10 548 0 0,0 1 1 0 0,1 0 0 0 0,1 0-1 0 0,1 0 1 0 0,0 1 0 0 0,1 0-1 0 0,1-1 1 0 0,1 1 0 0 0,0 0-1 0 0,6 32 1 0 0,-6-48-206 0 0,0 0-1 0 0,0 0 1 0 0,1-1 0 0 0,-1 1-1 0 0,1 0 1 0 0,0-1 0 0 0,-1 1-1 0 0,1 0 1 0 0,0-1 0 0 0,0 1-1 0 0,0-1 1 0 0,0 1 0 0 0,0-1-1 0 0,1 0 1 0 0,-1 1 0 0 0,0-1-1 0 0,1 0 1 0 0,-1 0 0 0 0,0 0-1 0 0,1 0 1 0 0,0 0 0 0 0,-1 0-1 0 0,1 0 1 0 0,-1 0 0 0 0,3 0-1 0 0,-1-1-68 0 0,-1 0-1 0 0,1 0 0 0 0,-1-1 1 0 0,1 1-1 0 0,0-1 1 0 0,-1 1-1 0 0,1-1 1 0 0,-1 0-1 0 0,1 0 0 0 0,-1 0 1 0 0,0 0-1 0 0,1 0 1 0 0,-1 0-1 0 0,0-1 0 0 0,2-1 1 0 0,8-6-507 0 0,-1-1 0 0 0,-1 0 0 0 0,0-1 0 0 0,16-22 0 0 0,38-64-445 0 0,-38 43 2413 0 0,-10 1 3711 0 0,-23 63-1641 0 0,-10 23-3167 0 0,12-17-1347 0 0,1 1 0 0 0,0 0 0 0 0,-2 33 1 0 0,6-27-1059 0 0</inkml:trace>
  <inkml:trace contextRef="#ctx0" brushRef="#br0" timeOffset="10448.28">10273 986 14135 0 0,'-3'0'219'0'0,"-1"1"0"0"0,0-1-1 0 0,1 0 1 0 0,-1 1 0 0 0,1 0 0 0 0,-1-1-1 0 0,1 1 1 0 0,-1 1 0 0 0,1-1-1 0 0,0 0 1 0 0,-1 1 0 0 0,1 0 0 0 0,0 0-1 0 0,0 0 1 0 0,0 0 0 0 0,1 0-1 0 0,-1 1 1 0 0,0-1 0 0 0,1 1 0 0 0,-1 0-1 0 0,1-1 1 0 0,0 1 0 0 0,0 0-1 0 0,-2 5 1 0 0,-7 8-165 0 0,1-1-1 0 0,1 1 0 0 0,0 1 1 0 0,2-1-1 0 0,0 1 1 0 0,0 1-1 0 0,2-1 1 0 0,0 1-1 0 0,1 0 0 0 0,1 0 1 0 0,0 1-1 0 0,2-1 1 0 0,0 35-1 0 0,1-51-58 0 0,0 0 0 0 0,0 0 0 0 0,1 0 0 0 0,-1 0 0 0 0,0 0 0 0 0,1 0-1 0 0,-1 0 1 0 0,1 0 0 0 0,-1-1 0 0 0,1 1 0 0 0,0 0 0 0 0,0 0 0 0 0,0-1 0 0 0,0 1 0 0 0,0 0-1 0 0,0-1 1 0 0,0 1 0 0 0,1-1 0 0 0,-1 0 0 0 0,0 1 0 0 0,1-1 0 0 0,-1 0 0 0 0,3 2 0 0 0,-2-3-7 0 0,0 0 1 0 0,0 0-1 0 0,0 0 0 0 0,-1 0 1 0 0,1 0-1 0 0,0 0 1 0 0,0-1-1 0 0,0 1 1 0 0,0-1-1 0 0,0 1 1 0 0,-1-1-1 0 0,1 1 1 0 0,0-1-1 0 0,0 0 1 0 0,-1 0-1 0 0,1 0 1 0 0,-1 0-1 0 0,3-2 1 0 0,8-7-20 0 0,-1 0 0 0 0,0-1 0 0 0,-1 0 0 0 0,13-19 0 0 0,-4 5 166 0 0,54-83 911 0 0,-67 97-191 0 0,-1 0 0 0 0,1 0 0 0 0,-2-1 0 0 0,6-18 0 0 0,-25 45 1906 0 0,-6 17-2970 0 0,6 25-1275 0 0,12-18-3748 0 0,3-25-2668 0 0</inkml:trace>
  <inkml:trace contextRef="#ctx0" brushRef="#br0" timeOffset="10730.59">10441 1084 3223 0 0,'11'-13'1096'0'0,"9"-1"9724"0"0,-19 14-10407 0 0,0 0-1 0 0,0-1 1 0 0,0 1-1 0 0,0 0 1 0 0,-1 0 0 0 0,1 0-1 0 0,0 0 1 0 0,0 0-1 0 0,0 0 1 0 0,0 0 0 0 0,0 0-1 0 0,0 0 1 0 0,0 0 0 0 0,0 0-1 0 0,0 1 1 0 0,0-1-1 0 0,-1 0 1 0 0,1 1 0 0 0,0-1-1 0 0,0 0 1 0 0,1 2-1 0 0,10 13-2413 0 0,-10-7 2045 0 0,0 0-1 0 0,-1 0 1 0 0,1 0-1 0 0,-2 0 1 0 0,1 0 0 0 0,-1 0-1 0 0,0 0 1 0 0,-1 0-1 0 0,0 0 1 0 0,0 0-1 0 0,0 0 1 0 0,-1 0-1 0 0,-1 0 1 0 0,-5 14-1 0 0,-5 24-187 0 0,23-80 789 0 0,1 0 0 0 0,2 1 0 0 0,18-32 0 0 0,-31 64-659 0 0,31-56 13 0 0,-3 25-4234 0 0</inkml:trace>
  <inkml:trace contextRef="#ctx0" brushRef="#br0" timeOffset="11076.62">10677 1083 7367 0 0,'-2'14'8932'0'0,"7"-4"-3467"0"0,-3-10-5350 0 0,-1 1-1 0 0,0 0 1 0 0,1 0-1 0 0,-1-1 1 0 0,1 1-1 0 0,-1-1 0 0 0,1 1 1 0 0,0-1-1 0 0,-1 0 1 0 0,1 0-1 0 0,-1 1 1 0 0,1-1-1 0 0,0 0 0 0 0,-1 0 1 0 0,1-1-1 0 0,1 1 1 0 0,9-2-423 0 0,0 0-1 0 0,0-1 1 0 0,-1-1 0 0 0,1 0 0 0 0,-1 0-1 0 0,1-1 1 0 0,19-13 0 0 0,-25 15-19 0 0,-1 0 0 0 0,-1 0 1 0 0,1 0-1 0 0,0-1 0 0 0,-1 0 0 0 0,1 0 0 0 0,-1 0 0 0 0,0-1 0 0 0,-1 1 1 0 0,1-1-1 0 0,-1 0 0 0 0,0 0 0 0 0,0 0 0 0 0,0 0 0 0 0,-1-1 0 0 0,0 1 1 0 0,0-1-1 0 0,2-8 0 0 0,-4 13 419 0 0,0 0 0 0 0,0 0 0 0 0,1 0 0 0 0,-1 0 1 0 0,0 0-1 0 0,0-1 0 0 0,0 1 0 0 0,0 0 0 0 0,-1 0 0 0 0,1 0 0 0 0,0 0 0 0 0,0-1 0 0 0,-1 1 1 0 0,1 0-1 0 0,-1 0 0 0 0,1 0 0 0 0,-1 0 0 0 0,1 0 0 0 0,-1 0 0 0 0,0 0 0 0 0,1 0 0 0 0,-1 0 1 0 0,0 1-1 0 0,0-1 0 0 0,0 0 0 0 0,-1-1 0 0 0,0 1 130 0 0,0 1 1 0 0,0-1-1 0 0,0 1 0 0 0,0 0 0 0 0,0-1 1 0 0,0 1-1 0 0,1 0 0 0 0,-1 0 1 0 0,0 1-1 0 0,0-1 0 0 0,0 0 1 0 0,0 1-1 0 0,0-1 0 0 0,-3 2 0 0 0,-3 1 309 0 0,0 0-1 0 0,-1 1 0 0 0,1 0 0 0 0,1 1 0 0 0,-13 8 0 0 0,8-3-340 0 0,1 1-1 0 0,1 0 0 0 0,0 1 1 0 0,0 0-1 0 0,1 0 0 0 0,1 1 1 0 0,-12 24-1 0 0,16-29-364 0 0,1 1 0 0 0,0 0 0 0 0,0 0 0 0 0,1 0 0 0 0,-3 18 0 0 0,5-21-294 0 0,0 0 0 0 0,0 0 0 0 0,0 0 0 0 0,1 0 0 0 0,-1 1-1 0 0,2-2 1 0 0,-1 1 0 0 0,1 0 0 0 0,4 10 0 0 0,0-2-1934 0 0</inkml:trace>
  <inkml:trace contextRef="#ctx0" brushRef="#br0" timeOffset="11450.72">11056 922 5527 0 0,'-1'-1'782'0'0,"0"0"-1"0"0,0 0 0 0 0,-1 0 0 0 0,1 0 0 0 0,0 0 0 0 0,-1 1 0 0 0,1-1 0 0 0,-1 1 1 0 0,1-1-1 0 0,0 1 0 0 0,-1-1 0 0 0,1 1 0 0 0,-1 0 0 0 0,1 0 0 0 0,-1 0 1 0 0,1 0-1 0 0,-3 0 0 0 0,-31 8 3813 0 0,27-4-4347 0 0,0 0 1 0 0,0 0-1 0 0,0 0 0 0 0,1 1 0 0 0,-12 10 1 0 0,13-8-155 0 0,0 0 0 0 0,0 0 0 0 0,1 1 1 0 0,0 0-1 0 0,0 0 0 0 0,1 0 0 0 0,0 1 1 0 0,0-1-1 0 0,1 1 0 0 0,-4 18 0 0 0,6-22-96 0 0,0 1 1 0 0,0 0-1 0 0,0-1 0 0 0,1 1 0 0 0,-1-1 0 0 0,1 1 1 0 0,1 0-1 0 0,-1-1 0 0 0,1 1 0 0 0,0-1 0 0 0,0 1 1 0 0,1-1-1 0 0,-1 1 0 0 0,1-1 0 0 0,1 0 0 0 0,-1 0 1 0 0,1 0-1 0 0,0 0 0 0 0,4 6 0 0 0,-7-10-9 0 0,1-1-1 0 0,0 1 1 0 0,0 0-1 0 0,0-1 1 0 0,-1 1 0 0 0,1 0-1 0 0,0-1 1 0 0,0 1-1 0 0,0-1 1 0 0,0 1-1 0 0,0-1 1 0 0,0 0 0 0 0,0 1-1 0 0,0-1 1 0 0,0 0-1 0 0,0 0 1 0 0,0 1 0 0 0,0-1-1 0 0,0 0 1 0 0,0 0-1 0 0,0 0 1 0 0,1-1-1 0 0,-1 1 1 0 0,0 0 0 0 0,1 0-1 0 0,26-18-514 0 0,14-33-700 0 0,-29 29 525 0 0,-2-1-1 0 0,0 0 1 0 0,-1-1 0 0 0,-2 0 0 0 0,0 0 0 0 0,5-30 0 0 0,13-42 636 0 0,-27 128 6975 0 0,-6 24-5969 0 0,-2-19-859 0 0,-18 91 574 0 0,18-41-3449 0 0,7-63 1337 0 0</inkml:trace>
  <inkml:trace contextRef="#ctx0" brushRef="#br0" timeOffset="11690.78">11403 1255 11975 0 0,'-5'7'1064'0'0,"-10"1"11416"0"0,10-7-11488 0 0,0 1-456 0 0,-2 0-88 0 0,3 0-24 0 0,-1-2-840 0 0,1 0-176 0 0,0-3-32 0 0</inkml:trace>
  <inkml:trace contextRef="#ctx0" brushRef="#br0" timeOffset="14321.92">10 230 5063 0 0,'-1'0'233'0'0,"1"0"-1"0"0,0 0 0 0 0,-1 0 0 0 0,1 0 0 0 0,-1 1 0 0 0,1-1 0 0 0,0 0 0 0 0,-1 0 0 0 0,1 0 0 0 0,0 0 1 0 0,-1 1-1 0 0,1-1 0 0 0,0 0 0 0 0,-1 0 0 0 0,1 1 0 0 0,0-1 0 0 0,-1 0 0 0 0,1 1 0 0 0,0-1 0 0 0,0 0 1 0 0,0 1-1 0 0,-1-1 0 0 0,1 0 0 0 0,0 1 0 0 0,0-1 0 0 0,0 0 0 0 0,0 1 0 0 0,-1-1 0 0 0,1 1 1 0 0,0 0-1 0 0,-1 19 2057 0 0,9 29-3151 0 0,-6-38 1583 0 0,76 635-230 0 0,-46-49-310 0 0,-30-503-142 0 0,-3 222 57 0 0,-2-248 665 0 0,-4 0-1 0 0,-24 106 0 0 0,29-166-636 0 0,2-4-73 0 0,-1 1-1 0 0,0 0 0 0 0,0-1 0 0 0,-1 1 0 0 0,1 0 0 0 0,-1-1 0 0 0,0 0 1 0 0,0 1-1 0 0,-1-1 0 0 0,1 0 0 0 0,-1 0 0 0 0,-4 5 0 0 0,3-8-786 0 0,-1-3-288 0 0</inkml:trace>
  <inkml:trace contextRef="#ctx0" brushRef="#br0" timeOffset="16056.29">203 91 4607 0 0,'28'11'5664'0'0,"30"-6"-5082"0"0,-47-4 19 0 0,73 0-243 0 0,-1-3 1 0 0,99-16-1 0 0,-78 7-328 0 0,110-13 146 0 0,229-16 1463 0 0,-402 39-1498 0 0,515-11 821 0 0,0 39-456 0 0,-13 33 492 0 0,-187-38-936 0 0,-239-16 10 0 0,276-1 300 0 0,-254-6-233 0 0,237-11 67 0 0,-130 2-121 0 0,186 0 173 0 0,235-7 89 0 0,201 6-166 0 0,-399 9-117 0 0,-71 5 75 0 0,194-5 134 0 0,-49-10-77 0 0,-340 9-153 0 0,123-4 42 0 0,41 0 12 0 0,-195 6-66 0 0,384 7 97 0 0,-357-3-30 0 0,195-6 372 0 0,-114-2-287 0 0,-96 3 88 0 0,-83 2 585 0 0,115 15-1 0 0,-212-14-816 0 0,1 0 0 0 0,-1-1 0 0 0,1 2 0 0 0,-1-1 0 0 0,0 0-1 0 0,1 1 1 0 0,-1 0 0 0 0,0 0 0 0 0,0 0 0 0 0,0 0 0 0 0,0 1-1 0 0,-1-1 1 0 0,1 1 0 0 0,-1 0 0 0 0,1 0 0 0 0,-1 1 0 0 0,0-1-1 0 0,0 1 1 0 0,-1-1 0 0 0,5 8 0 0 0,0 4-71 0 0,0 0 0 0 0,-2 1 0 0 0,1-1 0 0 0,3 25 1 0 0,0-5 12 0 0,6 28-48 0 0,-3 1 1 0 0,6 92-1 0 0,-8 131 27 0 0,-10-249 13 0 0,-5 132 24 0 0,-28 175 1 0 0,-5 138 67 0 0,41-443-215 0 0,1 20 367 0 0,-13-26-6438 0 0</inkml:trace>
  <inkml:trace contextRef="#ctx0" brushRef="#br0" timeOffset="17606.79">231 2416 1839 0 0,'10'3'653'0'0,"31"-2"6705"0"0,-32-1-7246 0 0,225-5 1562 0 0,102 2-1441 0 0,1032-8 2005 0 0,-820-3-1806 0 0,-469 13-340 0 0,959-34 1419 0 0,-211-7-1138 0 0,-85 11 791 0 0,335-38 750 0 0,-6 4-1492 0 0,-909 56-403 0 0,347-14 90 0 0,-216 18-56 0 0,872-27 398 0 0,-577 15-259 0 0,-90 12-64 0 0,89 2 0 0 0,-453 8 11 0 0,23-1-38 0 0,-136-5-32 0 0,-1-1 1 0 0,0-1 0 0 0,1 0-1 0 0,-1-2 1 0 0,29-10 0 0 0,-44 13 226 0 0,-1 0 1 0 0,1-1 0 0 0,0 0 0 0 0,-1 0-1 0 0,1 0 1 0 0,-1 0 0 0 0,5-5 0 0 0,-8 7-301 0 0,-1 0 0 0 0,1 1 0 0 0,-1-1 0 0 0,1 1 0 0 0,0-1-1 0 0,-1 0 1 0 0,0 1 0 0 0,1-1 0 0 0,-1 0 0 0 0,1 0 0 0 0,-1 1 0 0 0,0-1 0 0 0,0 0 0 0 0,1 0 0 0 0,-1 1 0 0 0,0-1 0 0 0,0 0 0 0 0,0 0 0 0 0,0 0 0 0 0,0 0 0 0 0,0 1 0 0 0,0-1 0 0 0,0 0 0 0 0,0 0 0 0 0,0 0 0 0 0,-1 1 0 0 0,1-2 0 0 0,-18-10-5567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15:31.6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1 306 5983 0 0,'5'-7'6388'0'0,"-5"7"-6012"0"0,1 0 0 0 0,-1-1-1 0 0,1 1 1 0 0,-1 0 0 0 0,1 0 0 0 0,-1 0-1 0 0,1 0 1 0 0,-1 0 0 0 0,1-1 0 0 0,-1 1-1 0 0,1 0 1 0 0,-1 0 0 0 0,1 0 0 0 0,-1 0-1 0 0,1 0 1 0 0,-1 1 0 0 0,1-1 0 0 0,0 0-1 0 0,0 0-312 0 0,-1 0-1 0 0,1 0 0 0 0,-1 1 1 0 0,0-1-1 0 0,1 0 0 0 0,-1 0 1 0 0,1 0-1 0 0,-1 1 0 0 0,1-1 1 0 0,-1 0-1 0 0,0 0 0 0 0,1 1 1 0 0,-1-1-1 0 0,0 0 0 0 0,1 1 1 0 0,-1-1-1 0 0,0 1 0 0 0,1-1 1 0 0,-1 0-1 0 0,0 1 0 0 0,0-1 1 0 0,1 1-1 0 0,-1-1 0 0 0,0 1 0 0 0,0-1 1 0 0,0 1-1 0 0,0-1 0 0 0,1 1 1 0 0,-1 7-7 0 0,-1 1 1 0 0,1-1-1 0 0,-1 0 0 0 0,0 0 1 0 0,-1 0-1 0 0,0 1 1 0 0,-5 11-1 0 0,-1 8 30 0 0,12-45-86 0 0,-3 9 0 0 0,1 1 0 0 0,0-1 0 0 0,0 1 0 0 0,1 0 0 0 0,5-10 0 0 0,-3 8 64 0 0,1 1 0 0 0,0 1-1 0 0,1-1 1 0 0,0 1 0 0 0,0 0-1 0 0,1 0 1 0 0,0 1 0 0 0,15-10-1 0 0,-21 15-54 0 0,1 0-1 0 0,-1-1 0 0 0,0 1 0 0 0,1 1 0 0 0,-1-1 0 0 0,0 0 0 0 0,1 0 0 0 0,-1 1 0 0 0,1-1 1 0 0,0 1-1 0 0,-1 0 0 0 0,1 0 0 0 0,-1 0 0 0 0,1 0 0 0 0,-1 0 0 0 0,1 1 0 0 0,-1-1 0 0 0,1 1 0 0 0,-1-1 1 0 0,4 2-1 0 0,-4-1-2 0 0,-1 0 1 0 0,1 0-1 0 0,0 0 1 0 0,0 0 0 0 0,-1 0-1 0 0,1 1 1 0 0,0-1-1 0 0,-1 0 1 0 0,1 1 0 0 0,-1-1-1 0 0,0 1 1 0 0,1-1-1 0 0,-1 1 1 0 0,0 0-1 0 0,0 0 1 0 0,0-1 0 0 0,0 1-1 0 0,-1 0 1 0 0,1 0-1 0 0,0 0 1 0 0,-1 0-1 0 0,1 0 1 0 0,-1 0 0 0 0,0 0-1 0 0,1 4 1 0 0,-2-4-14 0 0,1 1 0 0 0,-1-1 0 0 0,0 1 0 0 0,1-1 0 0 0,-1 0 0 0 0,0 1 1 0 0,0-1-1 0 0,-1 0 0 0 0,1 0 0 0 0,0 0 0 0 0,-1 0 0 0 0,1 0 0 0 0,-1 0 0 0 0,0 0 0 0 0,0-1 1 0 0,-2 3-1 0 0,1-1-5 0 0,0 0 1 0 0,0 0-1 0 0,1 0 0 0 0,-1 0 1 0 0,-2 5-1 0 0,27-24-255 0 0,67-50 2823 0 0,-84 63-2207 0 0,-4 2-176 0 0,1-1 1 0 0,-1 1-1 0 0,1 0 0 0 0,-1 0 0 0 0,1 1 0 0 0,0-1 0 0 0,-1 0 0 0 0,1 0 0 0 0,2 0 0 0 0,-3 1-159 0 0,-1 0-1 0 0,0 0 0 0 0,0 0 0 0 0,1 0 1 0 0,-1 0-1 0 0,0 1 0 0 0,0-1 1 0 0,1 0-1 0 0,-1 0 0 0 0,0 0 0 0 0,0 0 1 0 0,1 0-1 0 0,-1 0 0 0 0,0 1 0 0 0,0-1 1 0 0,0 0-1 0 0,1 0 0 0 0,-1 0 0 0 0,0 0 1 0 0,0 1-1 0 0,0-1 0 0 0,0 0 1 0 0,1 0-1 0 0,-1 1 0 0 0,0-1 0 0 0,2 14-502 0 0,0 38-6972 0 0,-1-41 241 0 0</inkml:trace>
  <inkml:trace contextRef="#ctx0" brushRef="#br0" timeOffset="199.66">433 298 12959 0 0,'-1'0'287'0'0,"0"0"-1"0"0,0 0 1 0 0,0 0-1 0 0,0 0 0 0 0,0 1 1 0 0,0-1-1 0 0,0 0 1 0 0,0 0-1 0 0,0 1 1 0 0,0-1-1 0 0,1 1 0 0 0,-1-1 1 0 0,0 1-1 0 0,0-1 1 0 0,0 1-1 0 0,0-1 1 0 0,1 1-1 0 0,-1 0 0 0 0,0-1 1 0 0,1 1-1 0 0,-1 0 1 0 0,0 0-1 0 0,1-1 1 0 0,-2 3-1 0 0,2-2-228 0 0,0 0-1 0 0,-1 0 1 0 0,1 0 0 0 0,0 0-1 0 0,0 0 1 0 0,0 0 0 0 0,0 0-1 0 0,0 0 1 0 0,0 0 0 0 0,0 0-1 0 0,0 0 1 0 0,0 0 0 0 0,0 0-1 0 0,0 0 1 0 0,0 0 0 0 0,1-1-1 0 0,-1 1 1 0 0,0 0 0 0 0,1 0-1 0 0,-1 0 1 0 0,1 0 0 0 0,-1 0-1 0 0,1 0 1 0 0,0-1 0 0 0,-1 1-1 0 0,1 0 1 0 0,0 0 0 0 0,-1-1-1 0 0,1 1 1 0 0,0 0 0 0 0,0-1-1 0 0,-1 1 1 0 0,1-1 0 0 0,0 1-1 0 0,0-1 1 0 0,0 0-1 0 0,1 1 1 0 0,0 0-52 0 0,0-1-1 0 0,0 1 0 0 0,1-1 1 0 0,-1 0-1 0 0,0 0 0 0 0,0 0 1 0 0,0 0-1 0 0,0 0 1 0 0,0-1-1 0 0,0 1 0 0 0,0-1 1 0 0,0 1-1 0 0,0-1 0 0 0,0 0 1 0 0,2 0-1 0 0,-4 0-29 0 0,1 1 1 0 0,0 0-1 0 0,-1-1 0 0 0,1 1 1 0 0,0 0-1 0 0,-1-1 0 0 0,1 1 0 0 0,-1-1 1 0 0,1 1-1 0 0,-1-1 0 0 0,1 1 1 0 0,-1-1-1 0 0,1 1 0 0 0,-1-1 0 0 0,0 0 1 0 0,1 1-1 0 0,-1-1 0 0 0,0 0 1 0 0,1 1-1 0 0,-1-1 0 0 0,0 0 0 0 0,0 1 1 0 0,0-1-1 0 0,1 0 0 0 0,-1 0 1 0 0,0 1-1 0 0,0-1 0 0 0,0 0 0 0 0,0 0 1 0 0,0 1-1 0 0,-1-1 0 0 0,1 0 0 0 0,0 1 1 0 0,0-1-1 0 0,0 0 0 0 0,-1 1 1 0 0,1-1-1 0 0,0 0 0 0 0,-1 1 0 0 0,1-1 1 0 0,0 0-1 0 0,-1 1 0 0 0,1-1 1 0 0,-1 0-1 0 0,-11-11-3265 0 0,4 6-3377 0 0</inkml:trace>
  <inkml:trace contextRef="#ctx0" brushRef="#br0" timeOffset="856.14">678 207 1839 0 0,'-29'3'12548'0'0,"9"-2"-7812"0"0,2 4-4513 0 0,14-4-201 0 0,1 0 0 0 0,0 0-1 0 0,-1 1 1 0 0,1-1 0 0 0,0 1 0 0 0,0 0 0 0 0,0 0 0 0 0,1 0 0 0 0,-1 1-1 0 0,0-1 1 0 0,1 1 0 0 0,0-1 0 0 0,-1 1 0 0 0,1 0 0 0 0,0 0-1 0 0,0 0 1 0 0,1 0 0 0 0,-1 0 0 0 0,0 0 0 0 0,1 1 0 0 0,0-1 0 0 0,0 0-1 0 0,0 1 1 0 0,0-1 0 0 0,1 1 0 0 0,-1-1 0 0 0,1 1 0 0 0,0-1 0 0 0,0 1-1 0 0,0-1 1 0 0,1 1 0 0 0,-1-1 0 0 0,1 1 0 0 0,-1-1 0 0 0,3 6 0 0 0,-2-6-3 0 0,1 0 0 0 0,-1 1 0 0 0,1-1 0 0 0,0 0 0 0 0,-1 0 0 0 0,1 0 0 0 0,1 0 0 0 0,-1 0 1 0 0,0-1-1 0 0,1 1 0 0 0,-1-1 0 0 0,5 4 0 0 0,-6-5 0 0 0,1 0 0 0 0,0-1 1 0 0,0 1-1 0 0,-1 0 0 0 0,1 0 0 0 0,0-1 0 0 0,0 1 0 0 0,0-1 0 0 0,0 1 1 0 0,0-1-1 0 0,0 0 0 0 0,0 0 0 0 0,0 0 0 0 0,0 0 0 0 0,0 0 0 0 0,0-1 1 0 0,0 1-1 0 0,0 0 0 0 0,-1-1 0 0 0,1 0 0 0 0,0 1 0 0 0,0-1 0 0 0,3-2 1 0 0,3-1-244 0 0,1-1 1 0 0,-1 0-1 0 0,0 0 1 0 0,-1-1-1 0 0,0 0 1 0 0,0-1-1 0 0,9-9 1 0 0,-12 10-196 0 0,0 0 1 0 0,0 0-1 0 0,0 0 1 0 0,-1 0-1 0 0,0-1 0 0 0,0 0 1 0 0,0 0-1 0 0,-1 1 1 0 0,0-2-1 0 0,1-8 1 0 0,-1-2 128 0 0,-1 0 1 0 0,-1 1 0 0 0,-3-29 0 0 0,0-10 4747 0 0,3 55-4306 0 0,0 0 0 0 0,0 1 0 0 0,0-1 0 0 0,0 1 0 0 0,0-1-1 0 0,0 0 1 0 0,0 1 0 0 0,0-1 0 0 0,0 0 0 0 0,0 1 0 0 0,1-1 0 0 0,-1 1 0 0 0,0-1 0 0 0,0 1 0 0 0,1-1 0 0 0,-1 0 0 0 0,0 1 0 0 0,1-1 0 0 0,-1 1-1 0 0,0-1 1 0 0,1 1 0 0 0,0-1 0 0 0,0 1-92 0 0,-1 0 0 0 0,0 0 0 0 0,1 0-1 0 0,-1 1 1 0 0,0-1 0 0 0,1 0 0 0 0,-1 0-1 0 0,0 1 1 0 0,1-1 0 0 0,-1 0 0 0 0,0 1-1 0 0,1-1 1 0 0,-1 0 0 0 0,0 1 0 0 0,0-1 0 0 0,1 0-1 0 0,-1 1 1 0 0,0-1 0 0 0,0 1 0 0 0,0-1-1 0 0,0 0 1 0 0,0 1 0 0 0,1-1 0 0 0,-1 1 0 0 0,0-1-1 0 0,0 0 1 0 0,0 1 0 0 0,0-1 0 0 0,0 1-1 0 0,0-1 1 0 0,0 1 0 0 0,-1-1 0 0 0,1 1-1 0 0,1 26 175 0 0,-3 33 0 0 0,0-42-126 0 0,1 0 0 0 0,1 0 0 0 0,0 1-1 0 0,2-1 1 0 0,4 21 0 0 0,-5-34-123 0 0,1 0 0 0 0,0 0 0 0 0,0-1 0 0 0,1 1 0 0 0,0 0 0 0 0,0-1 1 0 0,0 1-1 0 0,0-1 0 0 0,0 0 0 0 0,6 5 0 0 0,-6-6 0 0 0,0-1 0 0 0,0 1 0 0 0,0-1-1 0 0,0 0 1 0 0,1 0 0 0 0,-1 0 0 0 0,1 0 0 0 0,-1 0 0 0 0,1-1 0 0 0,0 1 0 0 0,-1-1 0 0 0,1 0 0 0 0,0 0 0 0 0,6 0-1 0 0,-7-1-42 0 0,0 0 0 0 0,0 0-1 0 0,-1-1 1 0 0,1 1-1 0 0,0-1 1 0 0,0 0-1 0 0,-1 0 1 0 0,1 0-1 0 0,-1 0 1 0 0,1 0-1 0 0,-1 0 1 0 0,1-1-1 0 0,-1 1 1 0 0,2-3 0 0 0,0 1 17 0 0,0-1 0 0 0,0 0 0 0 0,-1 0 0 0 0,0 0 1 0 0,0 0-1 0 0,0-1 0 0 0,2-4 0 0 0,1-3 70 0 0,-1 0-1 0 0,0 0 0 0 0,-1-1 1 0 0,-1 1-1 0 0,3-15 0 0 0,-6 25 50 0 0,0 1 0 0 0,1-1 1 0 0,-1 1-1 0 0,0-1 0 0 0,0 0 0 0 0,0 1 0 0 0,0-1 1 0 0,-1 1-1 0 0,1-1 0 0 0,0 1 0 0 0,-1-3 0 0 0,1 4-53 0 0,0 0 0 0 0,0 0 0 0 0,0 0 1 0 0,0 0-1 0 0,0 0 0 0 0,0 0 0 0 0,-1 0 0 0 0,1 0 0 0 0,0 0 0 0 0,0 0 0 0 0,0-1 0 0 0,0 1 0 0 0,0 0 0 0 0,0 0 0 0 0,0 0 0 0 0,0 0 0 0 0,-1 0 1 0 0,1 0-1 0 0,0 0 0 0 0,0 0 0 0 0,0 0 0 0 0,0 0 0 0 0,0 0 0 0 0,0 0 0 0 0,0 0 0 0 0,-1 0 0 0 0,1 0 0 0 0,0 0 0 0 0,0 0 0 0 0,0 0 0 0 0,0 0 1 0 0,0 0-1 0 0,0 0 0 0 0,0 1 0 0 0,0-1 0 0 0,-1 0 0 0 0,1 0 0 0 0,0 0 0 0 0,0 0 0 0 0,0 0 0 0 0,0 0 0 0 0,0 0 0 0 0,0 0 0 0 0,-7 11 678 0 0,4-5-691 0 0,0 0-1 0 0,1 1 1 0 0,0-1-1 0 0,0 1 1 0 0,1 0-1 0 0,0-1 1 0 0,0 1-1 0 0,0 10 1 0 0,1-10-727 0 0,0 1 1 0 0,1-1 0 0 0,0 0-1 0 0,3 11 1 0 0,0-6-1394 0 0</inkml:trace>
  <inkml:trace contextRef="#ctx0" brushRef="#br0" timeOffset="1076.08">1072 19 16351 0 0,'10'-16'2501'0'0,"-4"13"639"0"0,-6 4-2995 0 0,0-1 0 0 0,1 0 0 0 0,-1 1 0 0 0,0-1 0 0 0,0 1 0 0 0,1-1 0 0 0,-1 0 0 0 0,0 1 0 0 0,0-1 0 0 0,1 1 0 0 0,-1-1 0 0 0,0 1 0 0 0,0-1 0 0 0,0 0 0 0 0,0 1 0 0 0,0-1 0 0 0,0 1 0 0 0,1-1-1 0 0,-1 1 1 0 0,0 0 0 0 0,0 13 310 0 0,0 0-1 0 0,-1 0 0 0 0,0 0 0 0 0,-1 0 0 0 0,-5 18 0 0 0,0 4-199 0 0,0 1-223 0 0,-5 37 93 0 0,11-64-216 0 0,1 0-1 0 0,0 0 0 0 0,0 1 1 0 0,1-1-1 0 0,2 12 0 0 0,-2-18-438 0 0,0 0-1 0 0,1-1 0 0 0,-1 0 1 0 0,1 1-1 0 0,3 5 1 0 0,7 6-7229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15:26.2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0 105 7919 0 0,'9'-6'8929'0'0,"-3"23"-6546"0"0,-3 10-331 0 0,-2 30-1 0 0,-1-32-2552 0 0,4 39 1 0 0,-1-53-2447 0 0,-1-5-2684 0 0</inkml:trace>
  <inkml:trace contextRef="#ctx0" brushRef="#br0" timeOffset="571.04">28 99 6935 0 0,'0'0'109'0'0,"0"0"-1"0"0,0 0 0 0 0,-1 0 0 0 0,1 0 0 0 0,0 0 0 0 0,0 0 1 0 0,0 0-1 0 0,-1 0 0 0 0,1 0 0 0 0,0 0 0 0 0,0 0 1 0 0,0 0-1 0 0,0 0 0 0 0,-1-1 0 0 0,1 1 0 0 0,0 0 0 0 0,0 0 1 0 0,0 0-1 0 0,0 0 0 0 0,-1 0 0 0 0,1 0 0 0 0,0 0 0 0 0,0 0 1 0 0,0-1-1 0 0,0 1 0 0 0,0 0 0 0 0,0 0 0 0 0,0 0 0 0 0,-1 0 1 0 0,1 0-1 0 0,0-1 0 0 0,0 1 0 0 0,0 0 0 0 0,0 0 1 0 0,0 0-1 0 0,0-1 0 0 0,0 1 0 0 0,0 0 0 0 0,0 0 0 0 0,0 0 1 0 0,0 0-1 0 0,0-1 0 0 0,0 1 0 0 0,0 0 0 0 0,0 0 0 0 0,0-1 1 0 0,6-11 2345 0 0,12-10-361 0 0,-11 14-1484 0 0,0 1 0 0 0,1 0 0 0 0,0 0 0 0 0,0 1 0 0 0,0 0 0 0 0,1 1 0 0 0,12-7 0 0 0,-20 12-584 0 0,-1 0 0 0 0,0 0-1 0 0,0 0 1 0 0,1 0 0 0 0,-1 0 0 0 0,0 0-1 0 0,0-1 1 0 0,1 1 0 0 0,-1 0 0 0 0,0 0 0 0 0,0 0-1 0 0,1 0 1 0 0,-1 0 0 0 0,0 0 0 0 0,0 0-1 0 0,1 0 1 0 0,-1 0 0 0 0,0 0 0 0 0,1 0-1 0 0,-1 0 1 0 0,0 0 0 0 0,0 1 0 0 0,1-1-1 0 0,-1 0 1 0 0,0 0 0 0 0,0 0 0 0 0,1 0-1 0 0,-1 0 1 0 0,0 0 0 0 0,0 1 0 0 0,0-1 0 0 0,1 0-1 0 0,-2 9 446 0 0,-9 14-1 0 0,8-21-377 0 0,2 0-75 0 0,-30 59 389 0 0,28-54-431 0 0,-1-1 0 0 0,1 1 0 0 0,0 0 0 0 0,1 0 0 0 0,0 0 0 0 0,0 0 0 0 0,0 11 0 0 0,1-16-32 0 0,0 1 0 0 0,1-1 1 0 0,-1 0-1 0 0,1 0 0 0 0,-1 0 1 0 0,1 0-1 0 0,0 0 0 0 0,0 1 0 0 0,0-2 1 0 0,0 1-1 0 0,0 0 0 0 0,1 0 1 0 0,-1 0-1 0 0,0 0 0 0 0,1-1 0 0 0,0 1 1 0 0,-1-1-1 0 0,1 1 0 0 0,0-1 1 0 0,0 1-1 0 0,-1-1 0 0 0,1 0 0 0 0,3 1 1 0 0,5 2-52 0 0,0 0 0 0 0,0-1 1 0 0,20 5-1 0 0,-20-6 181 0 0,0 0 1 0 0,14 6-1 0 0,-24-8-30 0 0,1 0 0 0 0,-1 0 0 0 0,1 1 0 0 0,-1-1 1 0 0,1 0-1 0 0,-1 0 0 0 0,1 1 0 0 0,-1-1 0 0 0,1 0 0 0 0,-1 0 0 0 0,0 1 1 0 0,1-1-1 0 0,-1 1 0 0 0,1-1 0 0 0,-1 0 0 0 0,0 1 0 0 0,1-1 0 0 0,-1 1 1 0 0,0-1-1 0 0,0 1 0 0 0,1-1 0 0 0,-1 1 0 0 0,0-1 0 0 0,0 1 1 0 0,0-1-1 0 0,0 1 0 0 0,1-1 0 0 0,-1 1 0 0 0,0-1 0 0 0,0 2 0 0 0,-1-1 41 0 0,1 0 0 0 0,-1 0-1 0 0,1 0 1 0 0,-1 1 0 0 0,0-1-1 0 0,1 0 1 0 0,-1 0 0 0 0,0 0-1 0 0,0-1 1 0 0,0 1 0 0 0,0 0-1 0 0,1 0 1 0 0,-2 0 0 0 0,-5 4 178 0 0,1-1 1 0 0,0-1-1 0 0,-11 6 0 0 0,12-7-259 0 0,-5 3-78 0 0,0-1-1 0 0,-1 0 1 0 0,1-1-1 0 0,0 0 1 0 0,-1-1-1 0 0,0 0 1 0 0,-13 1-1 0 0,8-6-1615 0 0,7-3-2172 0 0</inkml:trace>
  <inkml:trace contextRef="#ctx0" brushRef="#br0" timeOffset="926.28">363 146 5983 0 0,'-6'7'2154'0'0,"-13"0"7314"0"0,11-4-6931 0 0,1 0-3501 0 0,-6 4 1769 0 0,-20 16-1 0 0,29-19-719 0 0,0 0-1 0 0,-1 0 0 0 0,1 0 1 0 0,0 0-1 0 0,1 1 0 0 0,-1-1 1 0 0,-3 8-1 0 0,6-11-82 0 0,1-1 0 0 0,-1 1 0 0 0,1 0 0 0 0,-1 0-1 0 0,1 0 1 0 0,0 0 0 0 0,-1 0 0 0 0,1 0 0 0 0,0 0 0 0 0,-1 0 0 0 0,1 0 0 0 0,0 0 0 0 0,0 0 0 0 0,0 0 0 0 0,0 0 0 0 0,0 0 0 0 0,0 0 0 0 0,0 0 0 0 0,1 0-1 0 0,-1 0 1 0 0,0 0 0 0 0,0 0 0 0 0,1 0 0 0 0,-1 0 0 0 0,1 0 0 0 0,-1 0 0 0 0,1-1 0 0 0,-1 1 0 0 0,1 0 0 0 0,-1 0 0 0 0,1 0 0 0 0,0-1 0 0 0,-1 1-1 0 0,1 0 1 0 0,0-1 0 0 0,0 1 0 0 0,0 0 0 0 0,0-1 0 0 0,-1 1 0 0 0,1-1 0 0 0,0 1 0 0 0,0-1 0 0 0,0 0 0 0 0,2 1 0 0 0,1 0-50 0 0,0 0 0 0 0,0 0 0 0 0,0-1 1 0 0,0 1-1 0 0,0-1 0 0 0,1 0 0 0 0,-1 0 1 0 0,0-1-1 0 0,6-1 0 0 0,-2 0-85 0 0,-1 0 1 0 0,1-1-1 0 0,-1 0 0 0 0,0 0 1 0 0,-1 0-1 0 0,1-1 0 0 0,9-7 1 0 0,0-3 474 0 0,21-21 1 0 0,-38 55 3109 0 0,2 8-5871 0 0,1-19 1106 0 0</inkml:trace>
  <inkml:trace contextRef="#ctx0" brushRef="#br0" timeOffset="1324.83">699 109 5983 0 0,'-5'-9'9547'0'0,"-6"4"-2096"0"0,7 4-8447 0 0,-1 0 1094 0 0,-1 1 0 0 0,1 0 0 0 0,0 0 1 0 0,0 0-1 0 0,0 1 0 0 0,0-1 0 0 0,0 1 1 0 0,0 0-1 0 0,0 1 0 0 0,0-1 0 0 0,0 1 1 0 0,0 0-1 0 0,1 0 0 0 0,-1 1 1 0 0,-6 4-1 0 0,2-1 71 0 0,1 1 1 0 0,-1-1-1 0 0,1 2 1 0 0,1-1-1 0 0,-1 1 1 0 0,-8 12-1 0 0,15-18-179 0 0,0 0-1 0 0,0-1 0 0 0,0 1 1 0 0,0 0-1 0 0,0-1 1 0 0,0 1-1 0 0,0 0 1 0 0,0 0-1 0 0,1 0 1 0 0,-1 0-1 0 0,1 0 0 0 0,-1 0 1 0 0,1 0-1 0 0,0 0 1 0 0,0 0-1 0 0,0 0 1 0 0,0 4-1 0 0,1-4-1 0 0,0 0 0 0 0,0-1 0 0 0,0 1 1 0 0,0 0-1 0 0,0 0 0 0 0,0-1 0 0 0,0 1 0 0 0,0-1 0 0 0,1 1 0 0 0,-1-1 0 0 0,1 0 0 0 0,-1 1 1 0 0,1-1-1 0 0,-1 0 0 0 0,1 0 0 0 0,0 0 0 0 0,-1 0 0 0 0,3 1 0 0 0,9 3-65 0 0,-1 0 0 0 0,1-1 0 0 0,15 3 0 0 0,-18-5 124 0 0,0 0 0 0 0,0 1-1 0 0,0 1 1 0 0,0-1 0 0 0,-1 2-1 0 0,13 6 1 0 0,-21-11-20 0 0,-1 1 0 0 0,0-1 0 0 0,1 0 1 0 0,-1 0-1 0 0,0 0 0 0 0,1 1 0 0 0,-1-1 0 0 0,0 0 0 0 0,1 1 1 0 0,-1-1-1 0 0,0 0 0 0 0,0 1 0 0 0,1-1 0 0 0,-1 0 0 0 0,0 1 1 0 0,0-1-1 0 0,1 0 0 0 0,-1 1 0 0 0,0-1 0 0 0,0 1 1 0 0,0-1-1 0 0,0 0 0 0 0,0 1 0 0 0,0-1 0 0 0,0 1 0 0 0,0-1 1 0 0,0 0-1 0 0,0 1 0 0 0,0-1 0 0 0,0 1 0 0 0,0 0 3 0 0,-1 0-1 0 0,1-1 0 0 0,-1 1 1 0 0,1 0-1 0 0,-1-1 1 0 0,0 1-1 0 0,1 0 0 0 0,-1-1 1 0 0,0 1-1 0 0,0-1 0 0 0,1 0 1 0 0,-1 1-1 0 0,-1 0 0 0 0,-31 8-117 0 0,31-9 16 0 0,-7 2-1148 0 0,-8 2-1633 0 0,6-3-3171 0 0,2-1-615 0 0</inkml:trace>
  <inkml:trace contextRef="#ctx0" brushRef="#br0" timeOffset="1636.91">720 242 9215 0 0,'0'0'143'0'0,"0"1"0"0"0,0-1 0 0 0,0 0 0 0 0,0 1-1 0 0,0-1 1 0 0,1 1 0 0 0,-1-1 0 0 0,0 0 0 0 0,0 1-1 0 0,1-1 1 0 0,-1 0 0 0 0,0 1 0 0 0,1-1 0 0 0,-1 0-1 0 0,0 1 1 0 0,1-1 0 0 0,-1 0 0 0 0,0 0 0 0 0,1 1-1 0 0,-1-1 1 0 0,1 0 0 0 0,-1 0 0 0 0,0 0 0 0 0,1 0-1 0 0,-1 1 1 0 0,1-1 0 0 0,-1 0 0 0 0,0 0 0 0 0,1 0 0 0 0,-1 0-1 0 0,1 0 1 0 0,-1 0 0 0 0,1 0 0 0 0,-1 0 0 0 0,1 0-1 0 0,-1-1 1 0 0,1 1 0 0 0,20-4 2685 0 0,-18 3-3275 0 0,3 0 448 0 0,1-2 0 0 0,0 1 0 0 0,0-1 0 0 0,-1 0 0 0 0,1-1 0 0 0,-1 1 0 0 0,10-9 0 0 0,-13 10-262 0 0,0-1 0 0 0,0 1 1 0 0,0-1-1 0 0,-1 0 0 0 0,1 1 1 0 0,-1-1-1 0 0,0 0 0 0 0,0-1 1 0 0,0 1-1 0 0,0 0 0 0 0,0-1 1 0 0,-1 1-1 0 0,1-1 0 0 0,-1 1 1 0 0,0-1-1 0 0,1-5 0 0 0,-2 9 227 0 0,0-1 0 0 0,0 1-1 0 0,0 0 1 0 0,0-1 0 0 0,0 1-1 0 0,0 0 1 0 0,0-1 0 0 0,0 1-1 0 0,0 0 1 0 0,0-1 0 0 0,0 1-1 0 0,0 0 1 0 0,0-1 0 0 0,0 1-1 0 0,0 0 1 0 0,0-1 0 0 0,0 1-1 0 0,0 0 1 0 0,0-1 0 0 0,0 1-1 0 0,0 0 1 0 0,-1 0 0 0 0,1-1-1 0 0,0 1 1 0 0,0 0 0 0 0,0-1-1 0 0,-1 1 1 0 0,1 0 0 0 0,0 0-1 0 0,0 0 1 0 0,-1-1 0 0 0,1 1-1 0 0,0 0 1 0 0,0 0-1 0 0,-1 0 1 0 0,1 0 0 0 0,0-1-1 0 0,-1 1 1 0 0,1 0 0 0 0,0 0-1 0 0,-1 0 1 0 0,1 0 0 0 0,0 0-1 0 0,-1 0 1 0 0,1 0 0 0 0,0 0-1 0 0,-1 0 1 0 0,1 0 0 0 0,0 0-1 0 0,-1 0 1 0 0,1 0 0 0 0,0 0-1 0 0,-1 0 1 0 0,1 0 0 0 0,0 0-1 0 0,0 1 1 0 0,-1-1 0 0 0,1 0-1 0 0,0 0 1 0 0,-1 0 0 0 0,1 0-1 0 0,0 1 1 0 0,-18 13 1264 0 0,12-6-385 0 0,0 0 0 0 0,1 0 0 0 0,0 1 1 0 0,0 0-1 0 0,1 0 0 0 0,0 1 0 0 0,1-1 0 0 0,0 1 0 0 0,-3 11 0 0 0,5-15-678 0 0,0-1-1 0 0,1 0 1 0 0,-1 1 0 0 0,1-1-1 0 0,0 1 1 0 0,1-1-1 0 0,-1 1 1 0 0,1-1-1 0 0,0 1 1 0 0,0-1-1 0 0,1 0 1 0 0,-1 0-1 0 0,1 0 1 0 0,0 1 0 0 0,1-2-1 0 0,-1 1 1 0 0,1 0-1 0 0,4 5 1 0 0,-5-8-311 0 0,-1-1 1 0 0,0 1-1 0 0,1-1 1 0 0,-1 0-1 0 0,1 0 1 0 0,0 1-1 0 0,-1-1 1 0 0,1 0-1 0 0,0-1 1 0 0,2 2-1 0 0,9 1-1712 0 0</inkml:trace>
  <inkml:trace contextRef="#ctx0" brushRef="#br0" timeOffset="3598.17">1202 21 7167 0 0,'0'-5'11912'0'0,"-3"84"-7639"0"0,1-49-4175 0 0,1-1 0 0 0,1 1 0 0 0,2-1 0 0 0,6 39 0 0 0,-7-64-95 0 0,1 0 0 0 0,-1 0 1 0 0,0 0-1 0 0,1-1 0 0 0,0 1 1 0 0,0-1-1 0 0,0 1 0 0 0,0-1 1 0 0,1 0-1 0 0,-1 1 0 0 0,1-1 1 0 0,0-1-1 0 0,-1 1 0 0 0,1 0 1 0 0,1-1-1 0 0,5 5 0 0 0,-7-6-1 0 0,0 0-1 0 0,1 0 0 0 0,-1 0 1 0 0,0 0-1 0 0,1-1 0 0 0,-1 1 1 0 0,1 0-1 0 0,-1-1 0 0 0,1 0 1 0 0,-1 0-1 0 0,1 0 0 0 0,-1 0 0 0 0,1 0 1 0 0,-1 0-1 0 0,1 0 0 0 0,-1-1 1 0 0,1 0-1 0 0,-1 1 0 0 0,0-1 1 0 0,1 0-1 0 0,-1 0 0 0 0,0 0 1 0 0,0 0-1 0 0,1-1 0 0 0,-1 1 0 0 0,0 0 1 0 0,3-4-1 0 0,-1 1-46 0 0,0-1-1 0 0,1 1 1 0 0,-2-1 0 0 0,1 0-1 0 0,0 0 1 0 0,-1-1-1 0 0,0 1 1 0 0,-1-1 0 0 0,1 1-1 0 0,1-7 1 0 0,2-8-316 0 0,5-34 0 0 0,-6 26 270 0 0,-19 71 2494 0 0,13-33-3457 0 0,0 1 1 0 0,0 17-1 0 0,1-17-1674 0 0,0 0-4442 0 0</inkml:trace>
  <inkml:trace contextRef="#ctx0" brushRef="#br0" timeOffset="3751.11">1350 103 8287 0 0,'-2'-5'736'0'0,"1"1"-584"0"0,-1-2 4488 0 0,1 3-2048 0 0,-1-3 24 0 0,0 0-1944 0 0,1 0-392 0 0,0 0-80 0 0</inkml:trace>
  <inkml:trace contextRef="#ctx0" brushRef="#br0" timeOffset="4034.13">1513 165 6911 0 0,'3'12'10817'0'0,"3"1"-8436"0"0,-4-10-2424 0 0,0 0 0 0 0,-1 1 0 0 0,1-1-1 0 0,-1 0 1 0 0,0 0 0 0 0,1 5 0 0 0,-1-3 44 0 0,0 0 0 0 0,-1-1-1 0 0,0 1 1 0 0,0 0 0 0 0,0 0 0 0 0,0 0-1 0 0,-1 0 1 0 0,0 0 0 0 0,0 0 0 0 0,0 0-1 0 0,-1-1 1 0 0,1 1 0 0 0,-1 0 0 0 0,0-1-1 0 0,-4 5 1 0 0,20-34 647 0 0,-10 16-404 0 0,1-1 0 0 0,10-14 0 0 0,-3 8 181 0 0,-7 10-106 0 0,0-1-1 0 0,0 1 1 0 0,0 0-1 0 0,1 0 1 0 0,7-6-1 0 0,-13 12-313 0 0,0 0 0 0 0,1 0 0 0 0,-1 0 0 0 0,0-1 0 0 0,1 1 0 0 0,-1 0 0 0 0,0 0 0 0 0,1 0 0 0 0,-1 0 0 0 0,0 0 0 0 0,1 0 0 0 0,-1 0 0 0 0,0 0 0 0 0,1 0 0 0 0,-1 0 0 0 0,0 0 0 0 0,1 0 0 0 0,-1 0 0 0 0,0 0 0 0 0,1 0 0 0 0,-1 0-1 0 0,0 0 1 0 0,1 0 0 0 0,-1 0 0 0 0,0 0 0 0 0,1 0 0 0 0,-1 1 0 0 0,0-1 0 0 0,1 0 0 0 0,-1 0 0 0 0,0 0 0 0 0,0 1 0 0 0,1-1 0 0 0,-1 0 0 0 0,0 0 0 0 0,0 1 0 0 0,1-1 0 0 0,-1 0 0 0 0,0 1 0 0 0,0-1 0 0 0,0 0 0 0 0,0 1 0 0 0,1 0 0 0 0,5 16-2214 0 0,-6-15 1758 0 0,3 9-1148 0 0</inkml:trace>
  <inkml:trace contextRef="#ctx0" brushRef="#br0" timeOffset="4348.33">1687 235 11519 0 0,'-16'9'10334'0'0,"24"-10"-8351"0"0,2-1-2085 0 0,1 0 0 0 0,-1-1 0 0 0,0 0 0 0 0,0-1-1 0 0,0 0 1 0 0,12-8 0 0 0,-18 10-135 0 0,0-1 1 0 0,0 1 0 0 0,-1-1-1 0 0,0 0 1 0 0,1 0 0 0 0,-1-1-1 0 0,5-6 1 0 0,-7 8 83 0 0,1 0-1 0 0,-1 0 1 0 0,0 0-1 0 0,0-1 1 0 0,0 1-1 0 0,-1 0 1 0 0,1-1 0 0 0,0 1-1 0 0,-1-1 1 0 0,1 1-1 0 0,-1 0 1 0 0,0-1-1 0 0,0 1 1 0 0,0-1 0 0 0,-1-2-1 0 0,1 4 156 0 0,0 1 0 0 0,0-1 0 0 0,0 0 0 0 0,0 1 0 0 0,0-1 0 0 0,0 0 0 0 0,0 1 0 0 0,-1-1 0 0 0,1 1 0 0 0,0-1 0 0 0,0 0 1 0 0,-1 1-1 0 0,1-1 0 0 0,0 1 0 0 0,-1-1 0 0 0,1 1 0 0 0,0-1 0 0 0,-1 1 0 0 0,1-1 0 0 0,-1 1 0 0 0,1 0 0 0 0,-1-1 0 0 0,1 1 0 0 0,-1 0 0 0 0,0-1 0 0 0,0 1 65 0 0,0 0 1 0 0,0 0 0 0 0,0 0-1 0 0,0 0 1 0 0,0 0 0 0 0,0 0-1 0 0,0 0 1 0 0,0 0 0 0 0,1 1-1 0 0,-1-1 1 0 0,0 0-1 0 0,0 1 1 0 0,0-1 0 0 0,0 0-1 0 0,-1 2 1 0 0,-2 0 333 0 0,1 1 1 0 0,-1 1 0 0 0,0-1-1 0 0,1 0 1 0 0,-5 6-1 0 0,4-3-184 0 0,0 0 0 0 0,0 1 0 0 0,0-1 0 0 0,1 1 0 0 0,0 0 0 0 0,1 0 0 0 0,0 0 0 0 0,0 0 0 0 0,0 1 0 0 0,1-1 0 0 0,0 1 0 0 0,0-1 0 0 0,1 0 0 0 0,0 10 0 0 0,0-12-285 0 0,1 0 0 0 0,-1 1 0 0 0,1-1 0 0 0,0 0 0 0 0,1 0 1 0 0,-1 0-1 0 0,1 0 0 0 0,0-1 0 0 0,0 1 0 0 0,1 0 0 0 0,-1-1 0 0 0,1 0 0 0 0,0 1 1 0 0,0-1-1 0 0,1 0 0 0 0,-1-1 0 0 0,1 1 0 0 0,0 0 0 0 0,0-1 0 0 0,0 0 0 0 0,6 4 0 0 0,8 1-973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15:37.1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57 919 0 0,'-1'7'17782'0'0,"7"-5"-19137"0"0,3 0 1983 0 0,0 0 0 0 0,0-1-1 0 0,0 0 1 0 0,0-1 0 0 0,16 0 0 0 0,47-9 176 0 0,-44 4-462 0 0,184-18 863 0 0,-98 11-29 0 0,-105 11-1040 0 0,27-3 1523 0 0,38-9 1 0 0,-67 10-728 0 0,-7 1-2126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15:36.2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60 2303 0 0,'-4'5'11894'0'0,"4"-4"-11469"0"0,4 5 4793 0 0,8 4-2152 0 0,1-6-2632 0 0,-1-1 0 0 0,1 0 0 0 0,0 0 0 0 0,0-1 0 0 0,1-1 0 0 0,24-1 0 0 0,-18 1-323 0 0,58 1-5083 0 0,-58-1-2824 0 0</inkml:trace>
  <inkml:trace contextRef="#ctx0" brushRef="#br0" timeOffset="242.51">356 0 13215 0 0,'0'1'4203'0'0,"-1"11"1519"0"0,-5 34-4002 0 0,-37 100-539 0 0,17-63-775 0 0,-14 62-5518 0 0,35-126-2776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15:41.5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176 336 11719 0 0,'0'-1'197'0'0,"0"1"-1"0"0,0-1 1 0 0,0 0-1 0 0,0 1 1 0 0,0-1-1 0 0,0 0 1 0 0,0 0-1 0 0,0 1 0 0 0,-1-1 1 0 0,1 0-1 0 0,0 1 1 0 0,0-1-1 0 0,-1 0 1 0 0,1 1-1 0 0,0-1 1 0 0,-1 1-1 0 0,1-1 1 0 0,-1 1-1 0 0,1-1 1 0 0,-1 0-1 0 0,1 1 1 0 0,-1 0-1 0 0,1-1 0 0 0,-1 1 1 0 0,1-1-1 0 0,-1 1 1 0 0,0 0-1 0 0,0-1 1 0 0,-1 0 79 0 0,0 1 1 0 0,0 0-1 0 0,0-1 1 0 0,0 1-1 0 0,0 0 1 0 0,0 0-1 0 0,0 0 1 0 0,0 1-1 0 0,0-1 1 0 0,-2 1-1 0 0,-5 1 298 0 0,0 1-1 0 0,1 0 0 0 0,-15 7 0 0 0,14-5-421 0 0,0 0 0 0 0,1 1 1 0 0,-1 0-1 0 0,1 0 0 0 0,1 0 0 0 0,-1 1 0 0 0,-8 10 0 0 0,14-15-148 0 0,0 0-1 0 0,1 1 1 0 0,-1 0 0 0 0,0-1-1 0 0,1 1 1 0 0,-1 0-1 0 0,1 0 1 0 0,0 0-1 0 0,0 0 1 0 0,0 0 0 0 0,0 0-1 0 0,1 0 1 0 0,-1 0-1 0 0,1 0 1 0 0,0 0 0 0 0,0 1-1 0 0,0-1 1 0 0,0 0-1 0 0,1 0 1 0 0,-1 0-1 0 0,1 0 1 0 0,0 0 0 0 0,0 0-1 0 0,0 0 1 0 0,0 0-1 0 0,0 0 1 0 0,3 4-1 0 0,-2-3-25 0 0,1 0-1 0 0,0 0 0 0 0,0-1 1 0 0,1 1-1 0 0,-1-1 0 0 0,0 0 1 0 0,1 0-1 0 0,0 0 0 0 0,0-1 1 0 0,0 1-1 0 0,0-1 0 0 0,0 0 1 0 0,0 0-1 0 0,9 3 0 0 0,-7-3-29 0 0,1-1 0 0 0,-1 1 0 0 0,1-1 0 0 0,0-1 0 0 0,0 1 0 0 0,0-1-1 0 0,0 0 1 0 0,-1 0 0 0 0,12-3 0 0 0,-15 3 62 0 0,0-1 1 0 0,-1 0-1 0 0,1 0 0 0 0,0 0 1 0 0,-1 0-1 0 0,1 0 1 0 0,0 0-1 0 0,-1-1 0 0 0,1 1 1 0 0,-1-1-1 0 0,0 0 0 0 0,0 0 1 0 0,1 0-1 0 0,-1 0 0 0 0,-1 0 1 0 0,1 0-1 0 0,0-1 0 0 0,0 1 1 0 0,-1 0-1 0 0,1-1 0 0 0,-1 0 1 0 0,0 1-1 0 0,0-1 0 0 0,0 0 1 0 0,1-3-1 0 0,-1 1 105 0 0,0 1 1 0 0,-1-1-1 0 0,0 0 1 0 0,0 0-1 0 0,0 1 0 0 0,0-1 1 0 0,-1 0-1 0 0,0 1 1 0 0,0-1-1 0 0,0 0 0 0 0,0 1 1 0 0,-1-1-1 0 0,1 1 1 0 0,-5-7-1 0 0,2 4-83 0 0,-1 0 1 0 0,1 0-1 0 0,-1 1 0 0 0,-1 0 0 0 0,1 0 1 0 0,-1 0-1 0 0,-7-5 0 0 0,-13-7-8250 0 0</inkml:trace>
  <inkml:trace contextRef="#ctx0" brushRef="#br0" timeOffset="278.44">664 61 16495 0 0,'-4'-6'784'0'0,"-1"0"0"0"0,0 0 0 0 0,0 1 0 0 0,-1 0 0 0 0,1 0-1 0 0,-1 0 1 0 0,0 1 0 0 0,-12-7 0 0 0,16 10-722 0 0,0 0 0 0 0,1 0-1 0 0,-1 0 1 0 0,0 0 0 0 0,0 1 0 0 0,0-1 0 0 0,0 1-1 0 0,0-1 1 0 0,0 1 0 0 0,0 0 0 0 0,0 0 0 0 0,0 0 0 0 0,0 0-1 0 0,-1 0 1 0 0,1 0 0 0 0,0 0 0 0 0,0 1 0 0 0,0-1-1 0 0,0 1 1 0 0,0 0 0 0 0,1 0 0 0 0,-1-1 0 0 0,0 1-1 0 0,0 0 1 0 0,0 0 0 0 0,1 1 0 0 0,-1-1 0 0 0,0 0-1 0 0,1 1 1 0 0,-1-1 0 0 0,1 0 0 0 0,0 1 0 0 0,-1 0 0 0 0,1-1-1 0 0,-2 4 1 0 0,-3 7 26 0 0,0 1 0 0 0,0-1 0 0 0,1 1 1 0 0,1 0-1 0 0,-6 25 0 0 0,-5 70 441 0 0,11-73-340 0 0,1-4-67 0 0,1 0-1 0 0,3 55 1 0 0,1-68-1829 0 0,6 27-1 0 0,-5-36-721 0 0</inkml:trace>
  <inkml:trace contextRef="#ctx0" brushRef="#br0" timeOffset="452.18">320 340 23351 0 0,'-12'-2'1032'0'0,"6"0"216"0"0,1 0-992 0 0,1 2-256 0 0,2-1 0 0 0,2 0 576 0 0,1 0 72 0 0,0-1 16 0 0,2-1 0 0 0,4 1-472 0 0,4-1-88 0 0,6-1-16 0 0,4 0-8 0 0,5-1-808 0 0,5 1-160 0 0,4-2-32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9T13:15:37.9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208 12 5527 0 0,'0'-1'19'0'0,"-1"1"-1"0"0,1-1 0 0 0,0 1 1 0 0,0-1-1 0 0,-1 1 0 0 0,1-1 0 0 0,-1 1 1 0 0,1-1-1 0 0,-1 1 0 0 0,1 0 0 0 0,0-1 1 0 0,-1 1-1 0 0,1 0 0 0 0,-1-1 1 0 0,0 1-1 0 0,1 0 0 0 0,-1-1 0 0 0,1 1 1 0 0,-1 0-1 0 0,1 0 0 0 0,-1 0 0 0 0,0 0 1 0 0,1 0-1 0 0,-2-1 0 0 0,1 1 172 0 0,-1-1 1 0 0,0 1-1 0 0,1-1 0 0 0,-1 1 0 0 0,0 0 0 0 0,1 0 0 0 0,-1 0 0 0 0,0 0 0 0 0,0 0 0 0 0,-2 0 0 0 0,0 2 1233 0 0,0 0 0 0 0,0 0 0 0 0,1 1 0 0 0,-6 4 0 0 0,-14 15 312 0 0,14-10-1572 0 0,-17 26 0 0 0,12-12 127 0 0,1 0 1 0 0,1 1-1 0 0,1 0 0 0 0,1 1 0 0 0,2 0 1 0 0,1 1-1 0 0,1-1 0 0 0,1 2 0 0 0,2-1 0 0 0,1 0 1 0 0,2 34-1 0 0,1-45 0 0 0,1 0 0 0 0,1 0 0 0 0,0-1 0 0 0,12 31 1 0 0,-12-40-440 0 0,0-1 1 0 0,1 1 0 0 0,0-1-1 0 0,0 0 1 0 0,8 9 0 0 0,-9-12-382 0 0,1 0 1 0 0,-1-1-1 0 0,1 0 1 0 0,-1 0-1 0 0,1 0 1 0 0,0 0-1 0 0,0 0 1 0 0,1-1-1 0 0,-1 0 0 0 0,6 2 1 0 0,8 2-6126 0 0</inkml:trace>
  <inkml:trace contextRef="#ctx0" brushRef="#br0" timeOffset="638.43">564 309 12151 0 0,'2'-6'7067'0'0,"-2"6"-6949"0"0,0-1-33 0 0,0 1 0 0 0,0 0 0 0 0,-1-1 0 0 0,1 1 0 0 0,0-1 0 0 0,0 1 0 0 0,-1 0 1 0 0,1-1-1 0 0,0 1 0 0 0,0 0 0 0 0,-1 0 0 0 0,1-1 0 0 0,0 1 0 0 0,-1 0 0 0 0,1 0 1 0 0,0-1-1 0 0,-1 1 0 0 0,1 0 0 0 0,-1 0 0 0 0,1 0 0 0 0,0-1 0 0 0,-1 1 1 0 0,1 0-1 0 0,-1 0 0 0 0,1 0 0 0 0,0 0 0 0 0,-1 0 0 0 0,-27 1 1314 0 0,24-2-1280 0 0,0 1 0 0 0,0 0 0 0 0,0 0 0 0 0,0 1 0 0 0,0-1 0 0 0,-5 2 0 0 0,5-1-103 0 0,0 0-1 0 0,0 0 1 0 0,0 1 0 0 0,1-1-1 0 0,-1 1 1 0 0,0 0 0 0 0,1 0-1 0 0,-1 0 1 0 0,1 1-1 0 0,-1-1 1 0 0,1 1 0 0 0,0 0-1 0 0,0 0 1 0 0,0 0 0 0 0,1 0-1 0 0,-1 0 1 0 0,1 1 0 0 0,0-1-1 0 0,0 1 1 0 0,0 0-1 0 0,-2 5 1 0 0,1 0-27 0 0,0-1 0 0 0,1 1 0 0 0,0 0 1 0 0,0 0-1 0 0,0 10 0 0 0,2-15 5 0 0,0 0 1 0 0,0 0 0 0 0,0-1-1 0 0,0 1 1 0 0,1 0-1 0 0,0 0 1 0 0,0 0-1 0 0,0 0 1 0 0,0-1 0 0 0,0 1-1 0 0,1-1 1 0 0,0 1-1 0 0,-1-1 1 0 0,5 5-1 0 0,-5-6-3 0 0,0-1 0 0 0,0 0-1 0 0,0 0 1 0 0,0 1 0 0 0,1-1-1 0 0,-1 0 1 0 0,1 0 0 0 0,-1 0-1 0 0,1-1 1 0 0,-1 1-1 0 0,1 0 1 0 0,-1 0 0 0 0,1-1-1 0 0,-1 1 1 0 0,1-1 0 0 0,0 0-1 0 0,0 1 1 0 0,2-1 0 0 0,-1 0-22 0 0,0 0 1 0 0,1-1 0 0 0,-1 1 0 0 0,0-1-1 0 0,0 0 1 0 0,1 0 0 0 0,-1 0 0 0 0,6-3-1 0 0,0-1-40 0 0,-1 0 0 0 0,1 0 0 0 0,-1-1 0 0 0,0-1-1 0 0,9-8 1 0 0,-4 0-2 0 0,23-31-1 0 0,3-6 1370 0 0,-34 46 354 0 0,-7 6-876 0 0,-7 13-331 0 0,8-9-634 0 0,0 1 0 0 0,0 0-1 0 0,0-1 1 0 0,0 1 0 0 0,1-1 0 0 0,0 1-1 0 0,0 5 1 0 0,3 18-3608 0 0,0-13 1632 0 0</inkml:trace>
  <inkml:trace contextRef="#ctx0" brushRef="#br0" timeOffset="1016.14">782 291 2303 0 0,'-1'11'13266'0'0,"0"-1"-7815"0"0,0-6-5059 0 0,0-1 0 0 0,1 1-1 0 0,-1-1 1 0 0,1 1 0 0 0,0 4 0 0 0,1-4-308 0 0,-1 0-1 0 0,1 0 1 0 0,0-1-1 0 0,0 1 1 0 0,0 0-1 0 0,0-1 1 0 0,1 1-1 0 0,-1-1 1 0 0,1 1-1 0 0,0-1 1 0 0,0 0-1 0 0,0 1 1 0 0,1-1 0 0 0,-1 0-1 0 0,1 0 1 0 0,-1-1-1 0 0,1 1 1 0 0,0-1-1 0 0,0 1 1 0 0,0-1-1 0 0,1 0 1 0 0,-1 0-1 0 0,0 0 1 0 0,1-1-1 0 0,-1 1 1 0 0,1-1-1 0 0,0 0 1 0 0,0 0-1 0 0,-1 0 1 0 0,1 0 0 0 0,0-1-1 0 0,0 1 1 0 0,0-1-1 0 0,0 0 1 0 0,-1 0-1 0 0,1 0 1 0 0,0-1-1 0 0,0 0 1 0 0,0 1-1 0 0,-1-1 1 0 0,1-1-1 0 0,0 1 1 0 0,-1 0-1 0 0,1-1 1 0 0,-1 0-1 0 0,1 0 1 0 0,-1 0 0 0 0,0 0-1 0 0,0 0 1 0 0,3-4-1 0 0,-2 3 37 0 0,-1-1 0 0 0,1 0 0 0 0,-1 0 1 0 0,0-1-1 0 0,0 1 0 0 0,-1-1 0 0 0,1 1 0 0 0,2-9 0 0 0,1-2-1830 0 0,4-25-1 0 0,-8 28-117 0 0</inkml:trace>
  <inkml:trace contextRef="#ctx0" brushRef="#br0" timeOffset="1569.46">1012 366 8287 0 0,'6'0'8942'0'0,"32"-9"-7358"0"0,-36 8-1553 0 0,10-2 42 0 0,-1 0 0 0 0,14-7 1 0 0,-23 9-49 0 0,1 0 1 0 0,0-1-1 0 0,-1 1 1 0 0,0-1-1 0 0,1 0 1 0 0,-1 1-1 0 0,0-1 1 0 0,0 0-1 0 0,0 0 0 0 0,0 0 1 0 0,0-1-1 0 0,0 1 1 0 0,-1 0-1 0 0,4-6 1 0 0,-5 7 9 0 0,1 1 0 0 0,-1-1-1 0 0,0 0 1 0 0,1 1 0 0 0,-1-1 0 0 0,0 0 0 0 0,0 0 0 0 0,1 1 0 0 0,-1-1-1 0 0,0 0 1 0 0,0 0 0 0 0,0 0 0 0 0,0 1 0 0 0,0-1 0 0 0,0 0 0 0 0,0 0-1 0 0,0 0 1 0 0,0 1 0 0 0,-1-1 0 0 0,1 0 0 0 0,0 0 0 0 0,0 1 0 0 0,-1-1 0 0 0,1 0-1 0 0,0 0 1 0 0,-1 1 0 0 0,1-1 0 0 0,-1 0 0 0 0,1 1 0 0 0,-1-1 0 0 0,1 1-1 0 0,-1-1 1 0 0,0 1 0 0 0,1-1 0 0 0,-1 1 0 0 0,1-1 0 0 0,-1 1 0 0 0,0-1-1 0 0,0 1 1 0 0,1 0 0 0 0,-1-1 0 0 0,0 1 0 0 0,0 0 0 0 0,1 0 0 0 0,-2-1-1 0 0,0 1 110 0 0,0 0-1 0 0,-1 0 0 0 0,1 0 0 0 0,0 0 0 0 0,0 0 0 0 0,-1 0 0 0 0,1 0 1 0 0,0 1-1 0 0,0-1 0 0 0,-1 1 0 0 0,1 0 0 0 0,0-1 0 0 0,0 1 0 0 0,-4 2 0 0 0,3 0-119 0 0,0 0 0 0 0,1 0 0 0 0,-1 0 0 0 0,0 0 0 0 0,1 0 0 0 0,-1 0 0 0 0,1 1 0 0 0,0 0 0 0 0,0-1 0 0 0,1 1 0 0 0,-1 0 0 0 0,1-1 0 0 0,0 1 0 0 0,0 0 0 0 0,0 0 0 0 0,0 0 0 0 0,1 0 0 0 0,-1 7 0 0 0,1-8-53 0 0,0-1 0 0 0,0 1 1 0 0,0-1-1 0 0,0 1 0 0 0,1 0 1 0 0,-1-1-1 0 0,1 1 0 0 0,-1-1 1 0 0,1 1-1 0 0,0-1 0 0 0,0 1 1 0 0,0-1-1 0 0,0 0 0 0 0,1 1 1 0 0,-1-1-1 0 0,1 0 0 0 0,-1 0 0 0 0,1 0 1 0 0,0 0-1 0 0,-1 0 0 0 0,1 0 1 0 0,0-1-1 0 0,0 1 0 0 0,1-1 1 0 0,-1 1-1 0 0,0-1 0 0 0,0 0 1 0 0,1 1-1 0 0,3 0 0 0 0,-3-1-39 0 0,0-1-1 0 0,1 1 1 0 0,-1-1-1 0 0,0 0 1 0 0,0 0-1 0 0,0 0 0 0 0,0 0 1 0 0,0-1-1 0 0,0 1 1 0 0,0-1-1 0 0,4-1 1 0 0,32-16-422 0 0,-32 14 447 0 0,1 0 0 0 0,0 0 0 0 0,12-3 0 0 0,-20 6 45 0 0,0 1 0 0 0,1 0 0 0 0,-1 0 1 0 0,0 0-1 0 0,0 0 0 0 0,0 0 0 0 0,1 0 0 0 0,-1 0 0 0 0,0 0 0 0 0,0 0 0 0 0,0 0 0 0 0,0 0 0 0 0,1 0 0 0 0,-1 0 0 0 0,0 0 0 0 0,0 0 1 0 0,0 0-1 0 0,1 0 0 0 0,-1 0 0 0 0,0 0 0 0 0,0 0 0 0 0,0 0 0 0 0,0 0 0 0 0,1 0 0 0 0,-1 0 0 0 0,0 1 0 0 0,0-1 0 0 0,0 0 1 0 0,0 0-1 0 0,0 0 0 0 0,1 0 0 0 0,-1 0 0 0 0,0 0 0 0 0,0 1 0 0 0,0-1 0 0 0,0 0 0 0 0,0 0 0 0 0,0 0 0 0 0,0 0 0 0 0,1 1 1 0 0,-1-1-1 0 0,0 0 0 0 0,0 0 0 0 0,-3 11 137 0 0,-9 9 7 0 0,7-12-121 0 0,-1 0-1 0 0,2 0 1 0 0,-1 1-1 0 0,1-1 1 0 0,-5 15-1 0 0,21-48 432 0 0,-2-1 551 0 0,0 0-1 0 0,17-27 1 0 0,0 11-3194 0 0</inkml:trace>
  <inkml:trace contextRef="#ctx0" brushRef="#br0" timeOffset="2475.63">1520 308 4143 0 0,'5'-3'7111'0'0,"-10"-4"-924"0"0,-4 0-2484 0 0,2 2-3331 0 0,1 4-249 0 0,1-1-1 0 0,-1 1 1 0 0,0 0-1 0 0,1 1 0 0 0,-1-1 1 0 0,0 1-1 0 0,1 0 1 0 0,-1 1-1 0 0,0-1 0 0 0,1 1 1 0 0,-1 0-1 0 0,1 0 0 0 0,-10 4 1 0 0,1 1 223 0 0,0 0 0 0 0,0 0 1 0 0,-24 16-1 0 0,33-19-352 0 0,1 1 1 0 0,0 0-1 0 0,-1 0 0 0 0,1 0 1 0 0,1 0-1 0 0,-1 0 0 0 0,0 1 1 0 0,1 0-1 0 0,0-1 0 0 0,0 1 0 0 0,1 1 1 0 0,-3 5-1 0 0,4-9 3 0 0,0 0-1 0 0,1 1 1 0 0,-1-1 0 0 0,0 0-1 0 0,1 0 1 0 0,0 0 0 0 0,0 0-1 0 0,0 1 1 0 0,0-1-1 0 0,0 0 1 0 0,0 0 0 0 0,0 0-1 0 0,1 0 1 0 0,-1 1 0 0 0,1-1-1 0 0,-1 0 1 0 0,1 0-1 0 0,0 0 1 0 0,0 0 0 0 0,0 0-1 0 0,0 0 1 0 0,0-1 0 0 0,0 1-1 0 0,1 0 1 0 0,-1 0-1 0 0,1-1 1 0 0,-1 1 0 0 0,1-1-1 0 0,-1 1 1 0 0,1-1 0 0 0,0 0-1 0 0,0 0 1 0 0,0 1 0 0 0,2 0-1 0 0,1-1-29 0 0,-1 1-1 0 0,1-1 1 0 0,-1 0-1 0 0,1 0 0 0 0,-1 0 1 0 0,1 0-1 0 0,0-1 1 0 0,-1 0-1 0 0,1 0 1 0 0,0 0-1 0 0,-1-1 1 0 0,1 0-1 0 0,0 1 1 0 0,-1-2-1 0 0,1 1 1 0 0,4-2-1 0 0,8-4-141 0 0,-1 0-1 0 0,28-17 1 0 0,-32 17 263 0 0,19-16 1 0 0,-27 20-55 0 0,0 0 0 0 0,0-1 1 0 0,-1 1-1 0 0,0-1 0 0 0,1 0 1 0 0,-2 0-1 0 0,1 0 0 0 0,3-7 0 0 0,-6 11-7 0 0,0 0 0 0 0,1-1-1 0 0,-1 1 1 0 0,0 0-1 0 0,0 0 1 0 0,0 0-1 0 0,0 0 1 0 0,0-1-1 0 0,0 1 1 0 0,0 0-1 0 0,0 0 1 0 0,0 0-1 0 0,0-1 1 0 0,1 1-1 0 0,-1 0 1 0 0,0 0-1 0 0,0 0 1 0 0,0-1-1 0 0,0 1 1 0 0,-1 0-1 0 0,1 0 1 0 0,0 0-1 0 0,0-1 1 0 0,0 1-1 0 0,0 0 1 0 0,0 0-1 0 0,0 0 1 0 0,0-1-1 0 0,0 1 1 0 0,0 0-1 0 0,-1 0 1 0 0,-5 1 750 0 0,-8 8 7 0 0,12-6-1048 0 0,-1 1 1 0 0,1-1-1 0 0,0 1 1 0 0,0 0-1 0 0,0 0 1 0 0,1-1-1 0 0,-1 1 1 0 0,1 0-1 0 0,0 0 1 0 0,0 1-1 0 0,1-1 1 0 0,-1 0-1 0 0,1 0 1 0 0,0 0-1 0 0,0 0 1 0 0,0 1-1 0 0,0-1 1 0 0,2 5-1 0 0,1 5-1960 0 0</inkml:trace>
  <inkml:trace contextRef="#ctx0" brushRef="#br0" timeOffset="2776.06">1788 303 10135 0 0,'-6'-2'599'0'0,"1"0"-1"0"0,-1 0 1 0 0,0 1-1 0 0,0-1 1 0 0,0 1-1 0 0,0 1 1 0 0,0-1-1 0 0,0 1 1 0 0,0 0-1 0 0,0 0 1 0 0,0 1-1 0 0,0 0 1 0 0,0 0-1 0 0,0 0 1 0 0,0 1-1 0 0,1 0 1 0 0,-1 0 0 0 0,0 0-1 0 0,1 1 1 0 0,0 0-1 0 0,-1 0 1 0 0,1 0-1 0 0,0 1 1 0 0,1-1-1 0 0,-1 1 1 0 0,-6 7-1 0 0,10-9-620 0 0,0 0 1 0 0,-1 0-1 0 0,1 0 0 0 0,0 0 0 0 0,0 0 1 0 0,0 0-1 0 0,0 0 0 0 0,1 1 0 0 0,-1-1 1 0 0,1 0-1 0 0,-1 0 0 0 0,1 1 0 0 0,0-1 1 0 0,-1 0-1 0 0,1 1 0 0 0,1-1 0 0 0,-1 0 1 0 0,0 1-1 0 0,0-1 0 0 0,1 0 0 0 0,0 1 1 0 0,-1-1-1 0 0,1 0 0 0 0,0 0 0 0 0,0 0 1 0 0,0 1-1 0 0,3 2 0 0 0,-2-1-32 0 0,1 0-1 0 0,0-1 1 0 0,1 1 0 0 0,-1-1-1 0 0,1 0 1 0 0,-1 0-1 0 0,1 0 1 0 0,0 0 0 0 0,0-1-1 0 0,0 1 1 0 0,1-1 0 0 0,7 3-1 0 0,3-1-233 0 0,26 4 0 0 0,-29-6 248 0 0,-1 0 0 0 0,0 0-1 0 0,1 1 1 0 0,18 8 0 0 0,-29-11 62 0 0,0 1 1 0 0,0-1-1 0 0,-1 1 1 0 0,1-1-1 0 0,0 1 1 0 0,0-1-1 0 0,-1 1 1 0 0,1 0-1 0 0,0-1 1 0 0,-1 1-1 0 0,1 0 1 0 0,0-1-1 0 0,-1 1 1 0 0,1 0-1 0 0,-1 0 1 0 0,1 0-1 0 0,-1-1 1 0 0,0 1-1 0 0,1 0 1 0 0,-1 0-1 0 0,0 0 1 0 0,0 0-1 0 0,1 0 1 0 0,-1 0-1 0 0,0 0 1 0 0,0 0-1 0 0,0 0 1 0 0,0 0-1 0 0,0 0 1 0 0,0 0-1 0 0,-1-1 1 0 0,1 1-1 0 0,0 0 1 0 0,0 0-1 0 0,-1 0 1 0 0,1 0-1 0 0,0 0 1 0 0,-1 0-1 0 0,1 0 1 0 0,-1-1-1 0 0,1 1 1 0 0,-2 1-1 0 0,-3 4 177 0 0,1 0-1 0 0,-1 0 0 0 0,-1 0 0 0 0,-6 6 1 0 0,7-8-161 0 0,-54 52 12 0 0,19-19-5541 0 0</inkml:trace>
  <inkml:trace contextRef="#ctx0" brushRef="#br0" timeOffset="3072.94">1847 353 18079 0 0,'-5'3'708'0'0,"-5"2"659"0"0,10-2-745 0 0,7 1-119 0 0,-1-3-570 0 0,-1 0 1 0 0,1 0-1 0 0,0 0 0 0 0,-1-1 0 0 0,1 0 0 0 0,0 0 1 0 0,0-1-1 0 0,-1 1 0 0 0,1-1 0 0 0,0 0 0 0 0,-1-1 1 0 0,9-2-1 0 0,-6 1-727 0 0,-1 0 0 0 0,1-1 1 0 0,-1 0-1 0 0,0 0 0 0 0,-1 0 0 0 0,1-1 1 0 0,-1 0-1 0 0,8-8 0 0 0,1-6-2381 0 0,-14 18 3062 0 0,0 0 1 0 0,0 0-1 0 0,0 0 0 0 0,-1-1 1 0 0,1 1-1 0 0,-1 0 0 0 0,1-1 1 0 0,-1 1-1 0 0,1 0 0 0 0,-1-1 1 0 0,0 1-1 0 0,1-1 0 0 0,-1 1 1 0 0,0-2-1 0 0,0 2 268 0 0,-1 1 1 0 0,1 0-1 0 0,0 0 1 0 0,0 0-1 0 0,-1 0 1 0 0,1 0-1 0 0,0 0 0 0 0,-1 0 1 0 0,1 0-1 0 0,0 0 1 0 0,0 0-1 0 0,-1 0 0 0 0,1 1 1 0 0,0-1-1 0 0,0 0 1 0 0,-1 0-1 0 0,1 0 0 0 0,0 0 1 0 0,0 0-1 0 0,-1 0 1 0 0,1 1-1 0 0,0-1 0 0 0,0 0 1 0 0,-1 0-1 0 0,1 0 1 0 0,0 1-1 0 0,0-1 1 0 0,0 0-1 0 0,0 0 0 0 0,-1 0 1 0 0,1 1-1 0 0,0-1 1 0 0,0 0-1 0 0,0 0 0 0 0,0 1 1 0 0,0-1-1 0 0,-8 11 2534 0 0,8-10-2648 0 0,-6 11 2098 0 0,0 1 0 0 0,-7 25-1 0 0,12-34-2096 0 0,1 0-1 0 0,-1 0 0 0 0,1 0 1 0 0,-1 0-1 0 0,1 0 0 0 0,0 0 1 0 0,1 0-1 0 0,-1 0 0 0 0,1 0 0 0 0,-1 0 1 0 0,1 0-1 0 0,1 0 0 0 0,-1 0 1 0 0,3 5-1 0 0,3 2-944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F252A5-EB98-41F0-A4F5-300E1A1855DB}" name="Table394" displayName="Table394" ref="B4:C11" totalsRowShown="0" headerRowDxfId="57" dataDxfId="56">
  <autoFilter ref="B4:C11" xr:uid="{18F252A5-EB98-41F0-A4F5-300E1A1855DB}"/>
  <tableColumns count="2">
    <tableColumn id="1" xr3:uid="{EBB51936-5137-4416-9D66-5140DF734B0D}" name="x" dataDxfId="55"/>
    <tableColumn id="2" xr3:uid="{DD5B8992-DF24-474B-8A27-AA2E3D648494}" name="y" dataDxfId="5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37B8DF-62DB-411D-831B-DDE8A060DF4D}" name="Table3923810" displayName="Table3923810" ref="A120:E127" totalsRowShown="0" headerRowDxfId="14" dataDxfId="13">
  <autoFilter ref="A120:E127" xr:uid="{1B37B8DF-62DB-411D-831B-DDE8A060DF4D}"/>
  <tableColumns count="5">
    <tableColumn id="1" xr3:uid="{843AA07F-2EC8-4AA9-8BBA-4A095CCA5659}" name="x" dataDxfId="12"/>
    <tableColumn id="2" xr3:uid="{76F934C8-5295-4833-9FA5-FF6163CEB3B0}" name="y" dataDxfId="11"/>
    <tableColumn id="3" xr3:uid="{BCD262BD-31BE-4430-98D0-9B4B567F1B26}" name="predicted y" dataDxfId="10">
      <calculatedColumnFormula>4*Table3923810[[#This Row],[x]]-1</calculatedColumnFormula>
    </tableColumn>
    <tableColumn id="4" xr3:uid="{14846433-DC7F-4D2F-86B6-B421263F0618}" name="Error of predictions" dataDxfId="9">
      <calculatedColumnFormula>Table3923810[[#This Row],[y]]-Table3923810[[#This Row],[predicted y]]</calculatedColumnFormula>
    </tableColumn>
    <tableColumn id="5" xr3:uid="{A5E2EE6E-4B31-4724-A5D5-2A5989FFC0BF}" name="Squared Errors (SE)" dataDxfId="8">
      <calculatedColumnFormula>Table3923810[[#This Row],[Error of predictions]]^2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76F027-8620-47FF-8FA0-229FC1878123}" name="Table3946" displayName="Table3946" ref="A33:E40" totalsRowShown="0" headerRowDxfId="53" dataDxfId="52">
  <autoFilter ref="A33:E40" xr:uid="{C176F027-8620-47FF-8FA0-229FC1878123}"/>
  <tableColumns count="5">
    <tableColumn id="1" xr3:uid="{27669413-3079-4032-BFB3-14E1F3DA2B56}" name="x" dataDxfId="51"/>
    <tableColumn id="2" xr3:uid="{7812208E-7583-42E3-A8A9-94C5378A89FD}" name="y" dataDxfId="50"/>
    <tableColumn id="3" xr3:uid="{70C43835-176E-4A0D-88EB-C0279B68B867}" name="predicted y" dataDxfId="49">
      <calculatedColumnFormula>21</calculatedColumnFormula>
    </tableColumn>
    <tableColumn id="4" xr3:uid="{0EC5DCB7-7763-47BC-A146-B9068FB1FEE9}" name="Error of Predictions" dataDxfId="48">
      <calculatedColumnFormula>Table3946[[#This Row],[y]]-Table3946[[#This Row],[predicted y]]</calculatedColumnFormula>
    </tableColumn>
    <tableColumn id="5" xr3:uid="{621FAA8C-117F-47AA-8B1A-BE2D1AA50DED}" name="Squared Errors (SE)" dataDxfId="47">
      <calculatedColumnFormula>Table3946[[#This Row],[Error of Predictions]]^2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DD1121-3381-4802-BB4C-58DA371D875E}" name="Table3927" displayName="Table3927" ref="A46:E53" totalsRowShown="0" headerRowDxfId="46" dataDxfId="45">
  <autoFilter ref="A46:E53" xr:uid="{D5DD1121-3381-4802-BB4C-58DA371D875E}"/>
  <tableColumns count="5">
    <tableColumn id="1" xr3:uid="{0C128C17-E529-45D6-A2EE-BE415BC91E69}" name="x" dataDxfId="44"/>
    <tableColumn id="2" xr3:uid="{2628B005-1223-4316-8811-2B2B8C49CA7E}" name="y" dataDxfId="43"/>
    <tableColumn id="3" xr3:uid="{35270B0D-8AD8-4687-81B5-7A1952C8E004}" name="predicted y" dataDxfId="42">
      <calculatedColumnFormula>2.8913*Table3927[[#This Row],[x]]+0.3478</calculatedColumnFormula>
    </tableColumn>
    <tableColumn id="4" xr3:uid="{79CA0FC7-86C6-4CA5-BEE3-DCB7D1829EF6}" name="Error of predictions" dataDxfId="41">
      <calculatedColumnFormula>Table3927[[#This Row],[y]]-Table3927[[#This Row],[predicted y]]</calculatedColumnFormula>
    </tableColumn>
    <tableColumn id="5" xr3:uid="{675EE741-9DD6-4182-8917-23602680AC07}" name="Squared Errors (SE)" dataDxfId="40">
      <calculatedColumnFormula>Table3927[[#This Row],[Error of predictions]]^2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6848EF-E6A5-4AB1-881D-2000303DF9AC}" name="Table3945" displayName="Table3945" ref="B91:C98" totalsRowShown="0" headerRowDxfId="7" dataDxfId="6">
  <autoFilter ref="B91:C98" xr:uid="{EC6848EF-E6A5-4AB1-881D-2000303DF9AC}"/>
  <tableColumns count="2">
    <tableColumn id="1" xr3:uid="{4E36B00C-CCF7-4090-8C63-63FCB31DA1CF}" name="x" dataDxfId="5"/>
    <tableColumn id="2" xr3:uid="{2BE56A9B-A80E-4974-9E4F-FA25C63EBA98}" name="y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E96271-0614-48E7-9EE7-87F238DCB5D2}" name="Table39411" displayName="Table39411" ref="B127:C134" totalsRowShown="0" headerRowDxfId="3" dataDxfId="2">
  <autoFilter ref="B127:C134" xr:uid="{57E96271-0614-48E7-9EE7-87F238DCB5D2}"/>
  <tableColumns count="2">
    <tableColumn id="1" xr3:uid="{ABF7B1A5-D1E3-452F-BCE4-2976BAA790C5}" name="x" dataDxfId="1"/>
    <tableColumn id="2" xr3:uid="{60FF1A6C-7F8F-4A14-9071-AAAD9D8AF2FE}" name="y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BA5AC7-C2AC-4DF5-AE91-8B15A754D8A0}" name="Table39" displayName="Table39" ref="B4:C11" totalsRowShown="0" headerRowDxfId="39" dataDxfId="38">
  <autoFilter ref="B4:C11" xr:uid="{EEBA5AC7-C2AC-4DF5-AE91-8B15A754D8A0}"/>
  <tableColumns count="2">
    <tableColumn id="1" xr3:uid="{FAFC41B4-8B4C-4E39-8822-3832A817ACB1}" name="x" dataDxfId="37"/>
    <tableColumn id="2" xr3:uid="{0299C72B-3562-4550-850C-6903E5FC3DCA}" name="y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315B09-8057-480F-8828-1BE1E762B631}" name="Table392" displayName="Table392" ref="A68:E75" totalsRowShown="0" headerRowDxfId="35" dataDxfId="34">
  <autoFilter ref="A68:E75" xr:uid="{80315B09-8057-480F-8828-1BE1E762B631}"/>
  <tableColumns count="5">
    <tableColumn id="1" xr3:uid="{39C9A271-E973-441F-ACC7-17AC7D7974F6}" name="x" dataDxfId="33"/>
    <tableColumn id="2" xr3:uid="{7B66DBC1-B1D1-4CF5-92A9-3E79BCA47C73}" name="y" dataDxfId="32"/>
    <tableColumn id="3" xr3:uid="{A6E9FF6C-EF0A-4942-8610-BB779B0CC6B7}" name="predicted y" dataDxfId="31">
      <calculatedColumnFormula>2.8913*Table392[[#This Row],[x]]+0.3478</calculatedColumnFormula>
    </tableColumn>
    <tableColumn id="4" xr3:uid="{E9AA830E-8DB0-4411-9971-F912CE93DC44}" name="Error of predictions" dataDxfId="30">
      <calculatedColumnFormula>Table392[[#This Row],[y]]-Table392[[#This Row],[predicted y]]</calculatedColumnFormula>
    </tableColumn>
    <tableColumn id="5" xr3:uid="{31EDBF97-0AAF-4D7C-8187-048CEAD10A9F}" name="Squared Errors (SE)" dataDxfId="29">
      <calculatedColumnFormula>Table392[[#This Row],[Error of predictions]]^2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617175-46A5-4752-8C51-98A6105B73AE}" name="Table3923" displayName="Table3923" ref="A88:E95" totalsRowShown="0" headerRowDxfId="28" dataDxfId="27">
  <autoFilter ref="A88:E95" xr:uid="{CC617175-46A5-4752-8C51-98A6105B73AE}"/>
  <tableColumns count="5">
    <tableColumn id="1" xr3:uid="{98A4770A-5553-4B79-971E-9AFCE64B36C3}" name="x" dataDxfId="26"/>
    <tableColumn id="2" xr3:uid="{141B6B65-C17B-40E2-872E-319539209A04}" name="y" dataDxfId="25"/>
    <tableColumn id="3" xr3:uid="{D1CF5994-1F74-4CD5-BF04-D84D506BC1D7}" name="predicted y" dataDxfId="24">
      <calculatedColumnFormula>3*Table3923[[#This Row],[x]]+1</calculatedColumnFormula>
    </tableColumn>
    <tableColumn id="4" xr3:uid="{EB74B5ED-B911-442D-AFDB-EA705D95337F}" name="Error of predictions" dataDxfId="23">
      <calculatedColumnFormula>Table3923[[#This Row],[y]]-Table3923[[#This Row],[predicted y]]</calculatedColumnFormula>
    </tableColumn>
    <tableColumn id="5" xr3:uid="{5DD0C4FB-7E20-4611-9ED6-792FD9C1BFBC}" name="Squared Errors (SE)" dataDxfId="22">
      <calculatedColumnFormula>Table3923[[#This Row],[Error of predictions]]^2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E4A074-E2EF-409C-A2DE-969999DDEBB3}" name="Table39238" displayName="Table39238" ref="A103:E110" totalsRowShown="0" headerRowDxfId="21" dataDxfId="20">
  <autoFilter ref="A103:E110" xr:uid="{27E4A074-E2EF-409C-A2DE-969999DDEBB3}"/>
  <tableColumns count="5">
    <tableColumn id="1" xr3:uid="{6DCCE4C7-48B9-4DE6-A942-A21949809F5F}" name="x" dataDxfId="19"/>
    <tableColumn id="2" xr3:uid="{D0CC50E8-9D11-4F8B-947F-B98F5B9EAD94}" name="y" dataDxfId="18"/>
    <tableColumn id="3" xr3:uid="{E3DB7230-B09D-4F0B-84A4-6812363A2585}" name="predicted y" dataDxfId="17">
      <calculatedColumnFormula>3*Table39238[[#This Row],[x]]+0.5</calculatedColumnFormula>
    </tableColumn>
    <tableColumn id="4" xr3:uid="{9A89DA96-E494-4AC0-A16C-E6D08E516C35}" name="Error of predictions" dataDxfId="16">
      <calculatedColumnFormula>Table39238[[#This Row],[y]]-Table39238[[#This Row],[predicted y]]</calculatedColumnFormula>
    </tableColumn>
    <tableColumn id="5" xr3:uid="{1976D5B2-4633-449A-91D5-DCC6861B2A9D}" name="Squared Errors (SE)" dataDxfId="15">
      <calculatedColumnFormula>Table39238[[#This Row],[Error of predictions]]^2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258E-9DC7-42A7-86DF-F30822C1202A}">
  <dimension ref="A1:C18"/>
  <sheetViews>
    <sheetView workbookViewId="0">
      <selection activeCell="C19" sqref="C19"/>
    </sheetView>
  </sheetViews>
  <sheetFormatPr defaultRowHeight="15" x14ac:dyDescent="0.25"/>
  <sheetData>
    <row r="1" spans="1:3" x14ac:dyDescent="0.25">
      <c r="A1" s="2" t="s">
        <v>68</v>
      </c>
    </row>
    <row r="3" spans="1:3" x14ac:dyDescent="0.25">
      <c r="B3" t="s">
        <v>42</v>
      </c>
    </row>
    <row r="5" spans="1:3" x14ac:dyDescent="0.25">
      <c r="B5" s="6" t="s">
        <v>0</v>
      </c>
      <c r="C5" s="7" t="s">
        <v>1</v>
      </c>
    </row>
    <row r="6" spans="1:3" x14ac:dyDescent="0.25">
      <c r="B6" s="8">
        <v>1</v>
      </c>
      <c r="C6" s="9">
        <v>4</v>
      </c>
    </row>
    <row r="7" spans="1:3" x14ac:dyDescent="0.25">
      <c r="B7" s="10">
        <v>2</v>
      </c>
      <c r="C7" s="11">
        <v>9</v>
      </c>
    </row>
    <row r="8" spans="1:3" x14ac:dyDescent="0.25">
      <c r="B8" s="8">
        <v>5</v>
      </c>
      <c r="C8" s="9">
        <v>17</v>
      </c>
    </row>
    <row r="9" spans="1:3" x14ac:dyDescent="0.25">
      <c r="B9" s="10">
        <v>8</v>
      </c>
      <c r="C9" s="11">
        <v>30</v>
      </c>
    </row>
    <row r="10" spans="1:3" x14ac:dyDescent="0.25">
      <c r="B10" s="8">
        <v>9</v>
      </c>
      <c r="C10" s="9">
        <v>35</v>
      </c>
    </row>
    <row r="11" spans="1:3" x14ac:dyDescent="0.25">
      <c r="B11" s="10">
        <v>11</v>
      </c>
      <c r="C11" s="11">
        <v>45</v>
      </c>
    </row>
    <row r="12" spans="1:3" x14ac:dyDescent="0.25">
      <c r="B12" s="8">
        <v>13</v>
      </c>
      <c r="C12" s="9">
        <v>50</v>
      </c>
    </row>
    <row r="15" spans="1:3" x14ac:dyDescent="0.25">
      <c r="B15" t="s">
        <v>69</v>
      </c>
    </row>
    <row r="16" spans="1:3" x14ac:dyDescent="0.25">
      <c r="B16" t="s">
        <v>70</v>
      </c>
    </row>
    <row r="17" spans="2:2" x14ac:dyDescent="0.25">
      <c r="B17" t="s">
        <v>71</v>
      </c>
    </row>
    <row r="18" spans="2:2" x14ac:dyDescent="0.25">
      <c r="B18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0913-10F0-43E7-B8B6-27840C0CF3F2}">
  <dimension ref="A1:J158"/>
  <sheetViews>
    <sheetView tabSelected="1" topLeftCell="A146" zoomScale="115" zoomScaleNormal="115" workbookViewId="0">
      <selection activeCell="B160" sqref="B160"/>
    </sheetView>
  </sheetViews>
  <sheetFormatPr defaultRowHeight="15" x14ac:dyDescent="0.25"/>
  <cols>
    <col min="1" max="1" width="14" customWidth="1"/>
    <col min="2" max="2" width="20.5703125" customWidth="1"/>
    <col min="3" max="3" width="15.7109375" customWidth="1"/>
    <col min="4" max="4" width="21.42578125" customWidth="1"/>
    <col min="5" max="5" width="21.5703125" customWidth="1"/>
  </cols>
  <sheetData>
    <row r="1" spans="1:3" x14ac:dyDescent="0.25">
      <c r="A1" t="s">
        <v>2</v>
      </c>
    </row>
    <row r="4" spans="1:3" x14ac:dyDescent="0.25">
      <c r="B4" s="3" t="s">
        <v>0</v>
      </c>
      <c r="C4" s="3" t="s">
        <v>1</v>
      </c>
    </row>
    <row r="5" spans="1:3" x14ac:dyDescent="0.25">
      <c r="B5" s="3">
        <v>1</v>
      </c>
      <c r="C5" s="3">
        <v>3</v>
      </c>
    </row>
    <row r="6" spans="1:3" x14ac:dyDescent="0.25">
      <c r="B6" s="3">
        <v>3</v>
      </c>
      <c r="C6" s="3">
        <v>9</v>
      </c>
    </row>
    <row r="7" spans="1:3" x14ac:dyDescent="0.25">
      <c r="B7" s="3">
        <v>5</v>
      </c>
      <c r="C7" s="3">
        <v>14</v>
      </c>
    </row>
    <row r="8" spans="1:3" x14ac:dyDescent="0.25">
      <c r="B8" s="3">
        <v>7</v>
      </c>
      <c r="C8" s="3">
        <v>21</v>
      </c>
    </row>
    <row r="9" spans="1:3" x14ac:dyDescent="0.25">
      <c r="B9" s="3">
        <v>9</v>
      </c>
      <c r="C9" s="3">
        <v>28</v>
      </c>
    </row>
    <row r="10" spans="1:3" x14ac:dyDescent="0.25">
      <c r="B10" s="3">
        <v>11</v>
      </c>
      <c r="C10" s="3">
        <v>32</v>
      </c>
    </row>
    <row r="11" spans="1:3" x14ac:dyDescent="0.25">
      <c r="B11" s="3">
        <v>14</v>
      </c>
      <c r="C11" s="3">
        <v>40</v>
      </c>
    </row>
    <row r="20" spans="1:6" x14ac:dyDescent="0.25">
      <c r="A20" t="s">
        <v>50</v>
      </c>
    </row>
    <row r="21" spans="1:6" x14ac:dyDescent="0.25">
      <c r="A21" t="s">
        <v>51</v>
      </c>
    </row>
    <row r="23" spans="1:6" x14ac:dyDescent="0.25">
      <c r="A23" t="s">
        <v>52</v>
      </c>
    </row>
    <row r="25" spans="1:6" ht="21" x14ac:dyDescent="0.35">
      <c r="A25" s="12" t="s">
        <v>73</v>
      </c>
    </row>
    <row r="27" spans="1:6" x14ac:dyDescent="0.25">
      <c r="A27" t="s">
        <v>53</v>
      </c>
    </row>
    <row r="31" spans="1:6" x14ac:dyDescent="0.25">
      <c r="B31" t="s">
        <v>54</v>
      </c>
      <c r="F31">
        <f>AVERAGE(Table3946[y])</f>
        <v>21</v>
      </c>
    </row>
    <row r="33" spans="1:5" x14ac:dyDescent="0.25">
      <c r="A33" s="3" t="s">
        <v>0</v>
      </c>
      <c r="B33" s="3" t="s">
        <v>1</v>
      </c>
      <c r="C33" s="3" t="s">
        <v>19</v>
      </c>
      <c r="D33" s="3" t="s">
        <v>55</v>
      </c>
      <c r="E33" s="3" t="s">
        <v>21</v>
      </c>
    </row>
    <row r="34" spans="1:5" x14ac:dyDescent="0.25">
      <c r="A34" s="3">
        <v>1</v>
      </c>
      <c r="B34" s="3">
        <v>3</v>
      </c>
      <c r="C34" s="3">
        <f>21</f>
        <v>21</v>
      </c>
      <c r="D34" s="3">
        <f>Table3946[[#This Row],[y]]-Table3946[[#This Row],[predicted y]]</f>
        <v>-18</v>
      </c>
      <c r="E34" s="3">
        <f>Table3946[[#This Row],[Error of Predictions]]^2</f>
        <v>324</v>
      </c>
    </row>
    <row r="35" spans="1:5" x14ac:dyDescent="0.25">
      <c r="A35" s="3">
        <v>3</v>
      </c>
      <c r="B35" s="3">
        <v>9</v>
      </c>
      <c r="C35" s="3">
        <f>21</f>
        <v>21</v>
      </c>
      <c r="D35" s="3">
        <f>Table3946[[#This Row],[y]]-Table3946[[#This Row],[predicted y]]</f>
        <v>-12</v>
      </c>
      <c r="E35" s="3">
        <f>Table3946[[#This Row],[Error of Predictions]]^2</f>
        <v>144</v>
      </c>
    </row>
    <row r="36" spans="1:5" x14ac:dyDescent="0.25">
      <c r="A36" s="3">
        <v>5</v>
      </c>
      <c r="B36" s="3">
        <v>14</v>
      </c>
      <c r="C36" s="3">
        <f>21</f>
        <v>21</v>
      </c>
      <c r="D36" s="3">
        <f>Table3946[[#This Row],[y]]-Table3946[[#This Row],[predicted y]]</f>
        <v>-7</v>
      </c>
      <c r="E36" s="3">
        <f>Table3946[[#This Row],[Error of Predictions]]^2</f>
        <v>49</v>
      </c>
    </row>
    <row r="37" spans="1:5" x14ac:dyDescent="0.25">
      <c r="A37" s="3">
        <v>7</v>
      </c>
      <c r="B37" s="3">
        <v>21</v>
      </c>
      <c r="C37" s="3">
        <f>21</f>
        <v>21</v>
      </c>
      <c r="D37" s="3">
        <f>Table3946[[#This Row],[y]]-Table3946[[#This Row],[predicted y]]</f>
        <v>0</v>
      </c>
      <c r="E37" s="3">
        <f>Table3946[[#This Row],[Error of Predictions]]^2</f>
        <v>0</v>
      </c>
    </row>
    <row r="38" spans="1:5" x14ac:dyDescent="0.25">
      <c r="A38" s="3">
        <v>9</v>
      </c>
      <c r="B38" s="3">
        <v>28</v>
      </c>
      <c r="C38" s="3">
        <f>21</f>
        <v>21</v>
      </c>
      <c r="D38" s="3">
        <f>Table3946[[#This Row],[y]]-Table3946[[#This Row],[predicted y]]</f>
        <v>7</v>
      </c>
      <c r="E38" s="3">
        <f>Table3946[[#This Row],[Error of Predictions]]^2</f>
        <v>49</v>
      </c>
    </row>
    <row r="39" spans="1:5" x14ac:dyDescent="0.25">
      <c r="A39" s="3">
        <v>11</v>
      </c>
      <c r="B39" s="3">
        <v>32</v>
      </c>
      <c r="C39" s="3">
        <f>21</f>
        <v>21</v>
      </c>
      <c r="D39" s="3">
        <f>Table3946[[#This Row],[y]]-Table3946[[#This Row],[predicted y]]</f>
        <v>11</v>
      </c>
      <c r="E39" s="3">
        <f>Table3946[[#This Row],[Error of Predictions]]^2</f>
        <v>121</v>
      </c>
    </row>
    <row r="40" spans="1:5" x14ac:dyDescent="0.25">
      <c r="A40" s="3">
        <v>14</v>
      </c>
      <c r="B40" s="3">
        <v>40</v>
      </c>
      <c r="C40" s="3">
        <f>21</f>
        <v>21</v>
      </c>
      <c r="D40" s="3">
        <f>Table3946[[#This Row],[y]]-Table3946[[#This Row],[predicted y]]</f>
        <v>19</v>
      </c>
      <c r="E40" s="3">
        <f>Table3946[[#This Row],[Error of Predictions]]^2</f>
        <v>361</v>
      </c>
    </row>
    <row r="42" spans="1:5" x14ac:dyDescent="0.25">
      <c r="A42" t="s">
        <v>56</v>
      </c>
      <c r="D42" s="1">
        <f xml:space="preserve"> AVERAGE(Table3946[Squared Errors (SE)])</f>
        <v>149.71428571428572</v>
      </c>
    </row>
    <row r="44" spans="1:5" x14ac:dyDescent="0.25">
      <c r="A44" t="s">
        <v>57</v>
      </c>
    </row>
    <row r="46" spans="1:5" x14ac:dyDescent="0.25">
      <c r="A46" s="3" t="s">
        <v>0</v>
      </c>
      <c r="B46" s="3" t="s">
        <v>1</v>
      </c>
      <c r="C46" s="3" t="s">
        <v>19</v>
      </c>
      <c r="D46" s="3" t="s">
        <v>20</v>
      </c>
      <c r="E46" s="3" t="s">
        <v>21</v>
      </c>
    </row>
    <row r="47" spans="1:5" x14ac:dyDescent="0.25">
      <c r="A47" s="3">
        <v>1</v>
      </c>
      <c r="B47" s="3">
        <v>3</v>
      </c>
      <c r="C47" s="3">
        <f>2.8913*Table3927[[#This Row],[x]]+0.3478</f>
        <v>3.2391000000000001</v>
      </c>
      <c r="D47" s="3">
        <f>Table3927[[#This Row],[y]]-Table3927[[#This Row],[predicted y]]</f>
        <v>-0.23910000000000009</v>
      </c>
      <c r="E47" s="3">
        <f>Table3927[[#This Row],[Error of predictions]]^2</f>
        <v>5.7168810000000042E-2</v>
      </c>
    </row>
    <row r="48" spans="1:5" x14ac:dyDescent="0.25">
      <c r="A48" s="3">
        <v>3</v>
      </c>
      <c r="B48" s="3">
        <v>9</v>
      </c>
      <c r="C48" s="3">
        <f>2.8913*Table3927[[#This Row],[x]]+0.3478</f>
        <v>9.0216999999999992</v>
      </c>
      <c r="D48" s="3">
        <f>Table3927[[#This Row],[y]]-Table3927[[#This Row],[predicted y]]</f>
        <v>-2.1699999999999164E-2</v>
      </c>
      <c r="E48" s="3">
        <f>Table3927[[#This Row],[Error of predictions]]^2</f>
        <v>4.7088999999996375E-4</v>
      </c>
    </row>
    <row r="49" spans="1:5" x14ac:dyDescent="0.25">
      <c r="A49" s="3">
        <v>5</v>
      </c>
      <c r="B49" s="3">
        <v>14</v>
      </c>
      <c r="C49" s="3">
        <f>2.8913*Table3927[[#This Row],[x]]+0.3478</f>
        <v>14.804300000000001</v>
      </c>
      <c r="D49" s="3">
        <f>Table3927[[#This Row],[y]]-Table3927[[#This Row],[predicted y]]</f>
        <v>-0.80430000000000135</v>
      </c>
      <c r="E49" s="3">
        <f>Table3927[[#This Row],[Error of predictions]]^2</f>
        <v>0.64689849000000221</v>
      </c>
    </row>
    <row r="50" spans="1:5" x14ac:dyDescent="0.25">
      <c r="A50" s="3">
        <v>7</v>
      </c>
      <c r="B50" s="3">
        <v>21</v>
      </c>
      <c r="C50" s="3">
        <f>2.8913*Table3927[[#This Row],[x]]+0.3478</f>
        <v>20.5869</v>
      </c>
      <c r="D50" s="3">
        <f>Table3927[[#This Row],[y]]-Table3927[[#This Row],[predicted y]]</f>
        <v>0.41310000000000002</v>
      </c>
      <c r="E50" s="3">
        <f>Table3927[[#This Row],[Error of predictions]]^2</f>
        <v>0.17065161000000001</v>
      </c>
    </row>
    <row r="51" spans="1:5" x14ac:dyDescent="0.25">
      <c r="A51" s="3">
        <v>9</v>
      </c>
      <c r="B51" s="3">
        <v>28</v>
      </c>
      <c r="C51" s="3">
        <f>2.8913*Table3927[[#This Row],[x]]+0.3478</f>
        <v>26.369500000000002</v>
      </c>
      <c r="D51" s="3">
        <f>Table3927[[#This Row],[y]]-Table3927[[#This Row],[predicted y]]</f>
        <v>1.6304999999999978</v>
      </c>
      <c r="E51" s="3">
        <f>Table3927[[#This Row],[Error of predictions]]^2</f>
        <v>2.658530249999993</v>
      </c>
    </row>
    <row r="52" spans="1:5" x14ac:dyDescent="0.25">
      <c r="A52" s="3">
        <v>11</v>
      </c>
      <c r="B52" s="3">
        <v>32</v>
      </c>
      <c r="C52" s="3">
        <f>2.8913*Table3927[[#This Row],[x]]+0.3478</f>
        <v>32.152100000000004</v>
      </c>
      <c r="D52" s="3">
        <f>Table3927[[#This Row],[y]]-Table3927[[#This Row],[predicted y]]</f>
        <v>-0.15210000000000434</v>
      </c>
      <c r="E52" s="3">
        <f>Table3927[[#This Row],[Error of predictions]]^2</f>
        <v>2.3134410000001319E-2</v>
      </c>
    </row>
    <row r="53" spans="1:5" x14ac:dyDescent="0.25">
      <c r="A53" s="3">
        <v>14</v>
      </c>
      <c r="B53" s="3">
        <v>40</v>
      </c>
      <c r="C53" s="3">
        <f>2.8913*Table3927[[#This Row],[x]]+0.3478</f>
        <v>40.826000000000001</v>
      </c>
      <c r="D53" s="3">
        <f>Table3927[[#This Row],[y]]-Table3927[[#This Row],[predicted y]]</f>
        <v>-0.82600000000000051</v>
      </c>
      <c r="E53" s="3">
        <f>Table3927[[#This Row],[Error of predictions]]^2</f>
        <v>0.68227600000000088</v>
      </c>
    </row>
    <row r="54" spans="1:5" x14ac:dyDescent="0.25">
      <c r="B54" s="3"/>
      <c r="C54" s="3"/>
    </row>
    <row r="55" spans="1:5" x14ac:dyDescent="0.25">
      <c r="B55" s="3"/>
      <c r="C55" s="3"/>
    </row>
    <row r="56" spans="1:5" x14ac:dyDescent="0.25">
      <c r="A56" t="s">
        <v>58</v>
      </c>
      <c r="B56" s="3"/>
      <c r="C56" s="13">
        <f xml:space="preserve"> AVERAGE(Table3927[Squared Errors (SE)])</f>
        <v>0.60559006571428531</v>
      </c>
    </row>
    <row r="58" spans="1:5" x14ac:dyDescent="0.25">
      <c r="A58" t="s">
        <v>59</v>
      </c>
    </row>
    <row r="70" spans="1:2" x14ac:dyDescent="0.25">
      <c r="B70">
        <f xml:space="preserve"> 1 - C56/D42</f>
        <v>0.99595502818702286</v>
      </c>
    </row>
    <row r="72" spans="1:2" ht="21" x14ac:dyDescent="0.35">
      <c r="A72" s="12" t="s">
        <v>74</v>
      </c>
    </row>
    <row r="74" spans="1:2" x14ac:dyDescent="0.25">
      <c r="A74" t="s">
        <v>61</v>
      </c>
    </row>
    <row r="76" spans="1:2" x14ac:dyDescent="0.25">
      <c r="A76" t="s">
        <v>60</v>
      </c>
    </row>
    <row r="78" spans="1:2" x14ac:dyDescent="0.25">
      <c r="A78" t="s">
        <v>62</v>
      </c>
    </row>
    <row r="79" spans="1:2" x14ac:dyDescent="0.25">
      <c r="A79" t="s">
        <v>63</v>
      </c>
    </row>
    <row r="81" spans="1:3" x14ac:dyDescent="0.25">
      <c r="A81" t="s">
        <v>64</v>
      </c>
    </row>
    <row r="82" spans="1:3" x14ac:dyDescent="0.25">
      <c r="A82" t="s">
        <v>65</v>
      </c>
    </row>
    <row r="84" spans="1:3" x14ac:dyDescent="0.25">
      <c r="A84" t="s">
        <v>66</v>
      </c>
    </row>
    <row r="85" spans="1:3" x14ac:dyDescent="0.25">
      <c r="A85" t="s">
        <v>67</v>
      </c>
    </row>
    <row r="88" spans="1:3" ht="21" x14ac:dyDescent="0.35">
      <c r="A88" s="12" t="s">
        <v>75</v>
      </c>
    </row>
    <row r="91" spans="1:3" x14ac:dyDescent="0.25">
      <c r="B91" s="3" t="s">
        <v>0</v>
      </c>
      <c r="C91" s="3" t="s">
        <v>1</v>
      </c>
    </row>
    <row r="92" spans="1:3" x14ac:dyDescent="0.25">
      <c r="B92" s="3">
        <v>1</v>
      </c>
      <c r="C92" s="3">
        <v>3</v>
      </c>
    </row>
    <row r="93" spans="1:3" x14ac:dyDescent="0.25">
      <c r="B93" s="3">
        <v>3</v>
      </c>
      <c r="C93" s="3">
        <v>9</v>
      </c>
    </row>
    <row r="94" spans="1:3" x14ac:dyDescent="0.25">
      <c r="B94" s="3">
        <v>5</v>
      </c>
      <c r="C94" s="3">
        <v>14</v>
      </c>
    </row>
    <row r="95" spans="1:3" x14ac:dyDescent="0.25">
      <c r="B95" s="3">
        <v>7</v>
      </c>
      <c r="C95" s="3">
        <v>21</v>
      </c>
    </row>
    <row r="96" spans="1:3" x14ac:dyDescent="0.25">
      <c r="B96" s="3">
        <v>9</v>
      </c>
      <c r="C96" s="3">
        <v>28</v>
      </c>
    </row>
    <row r="97" spans="1:4" x14ac:dyDescent="0.25">
      <c r="B97" s="3">
        <v>11</v>
      </c>
      <c r="C97" s="3">
        <v>32</v>
      </c>
    </row>
    <row r="98" spans="1:4" x14ac:dyDescent="0.25">
      <c r="B98" s="3">
        <v>14</v>
      </c>
      <c r="C98" s="3">
        <v>40</v>
      </c>
    </row>
    <row r="101" spans="1:4" x14ac:dyDescent="0.25">
      <c r="A101" t="s">
        <v>76</v>
      </c>
    </row>
    <row r="103" spans="1:4" x14ac:dyDescent="0.25">
      <c r="A103" t="s">
        <v>77</v>
      </c>
      <c r="D103" s="14">
        <f xml:space="preserve"> CORREL(Table3945[x], Table3945[y])</f>
        <v>0.99797546473402088</v>
      </c>
    </row>
    <row r="105" spans="1:4" x14ac:dyDescent="0.25">
      <c r="A105" t="s">
        <v>78</v>
      </c>
    </row>
    <row r="106" spans="1:4" x14ac:dyDescent="0.25">
      <c r="A106" t="s">
        <v>81</v>
      </c>
    </row>
    <row r="107" spans="1:4" x14ac:dyDescent="0.25">
      <c r="A107" t="s">
        <v>82</v>
      </c>
      <c r="C107" s="14">
        <f xml:space="preserve"> B70</f>
        <v>0.99595502818702286</v>
      </c>
    </row>
    <row r="109" spans="1:4" x14ac:dyDescent="0.25">
      <c r="A109" t="s">
        <v>79</v>
      </c>
    </row>
    <row r="111" spans="1:4" x14ac:dyDescent="0.25">
      <c r="A111" t="s">
        <v>80</v>
      </c>
    </row>
    <row r="117" spans="1:3" x14ac:dyDescent="0.25">
      <c r="A117" t="s">
        <v>83</v>
      </c>
    </row>
    <row r="119" spans="1:3" x14ac:dyDescent="0.25">
      <c r="B119" s="14">
        <f>D103^2</f>
        <v>0.99595502821108495</v>
      </c>
    </row>
    <row r="122" spans="1:3" ht="21" x14ac:dyDescent="0.35">
      <c r="A122" s="12" t="s">
        <v>84</v>
      </c>
    </row>
    <row r="124" spans="1:3" x14ac:dyDescent="0.25">
      <c r="A124" t="s">
        <v>85</v>
      </c>
    </row>
    <row r="127" spans="1:3" x14ac:dyDescent="0.25">
      <c r="B127" s="3" t="s">
        <v>0</v>
      </c>
      <c r="C127" s="3" t="s">
        <v>1</v>
      </c>
    </row>
    <row r="128" spans="1:3" x14ac:dyDescent="0.25">
      <c r="B128" s="3">
        <v>1</v>
      </c>
      <c r="C128" s="3">
        <v>3</v>
      </c>
    </row>
    <row r="129" spans="2:3" x14ac:dyDescent="0.25">
      <c r="B129" s="3">
        <v>3</v>
      </c>
      <c r="C129" s="3">
        <v>9</v>
      </c>
    </row>
    <row r="130" spans="2:3" x14ac:dyDescent="0.25">
      <c r="B130" s="3">
        <v>5</v>
      </c>
      <c r="C130" s="3">
        <v>14</v>
      </c>
    </row>
    <row r="131" spans="2:3" x14ac:dyDescent="0.25">
      <c r="B131" s="3">
        <v>7</v>
      </c>
      <c r="C131" s="3">
        <v>21</v>
      </c>
    </row>
    <row r="132" spans="2:3" x14ac:dyDescent="0.25">
      <c r="B132" s="3">
        <v>9</v>
      </c>
      <c r="C132" s="3">
        <v>28</v>
      </c>
    </row>
    <row r="133" spans="2:3" x14ac:dyDescent="0.25">
      <c r="B133" s="3">
        <v>11</v>
      </c>
      <c r="C133" s="3">
        <v>32</v>
      </c>
    </row>
    <row r="134" spans="2:3" x14ac:dyDescent="0.25">
      <c r="B134" s="3">
        <v>14</v>
      </c>
      <c r="C134" s="3">
        <v>40</v>
      </c>
    </row>
    <row r="138" spans="2:3" x14ac:dyDescent="0.25">
      <c r="B138" t="s">
        <v>86</v>
      </c>
    </row>
    <row r="139" spans="2:3" ht="15.75" thickBot="1" x14ac:dyDescent="0.3"/>
    <row r="140" spans="2:3" x14ac:dyDescent="0.25">
      <c r="B140" s="18" t="s">
        <v>87</v>
      </c>
      <c r="C140" s="18"/>
    </row>
    <row r="141" spans="2:3" x14ac:dyDescent="0.25">
      <c r="B141" s="15" t="s">
        <v>88</v>
      </c>
      <c r="C141" s="15">
        <v>0.9979754647340211</v>
      </c>
    </row>
    <row r="142" spans="2:3" x14ac:dyDescent="0.25">
      <c r="B142" s="19" t="s">
        <v>89</v>
      </c>
      <c r="C142" s="19">
        <v>0.99595502821108539</v>
      </c>
    </row>
    <row r="143" spans="2:3" x14ac:dyDescent="0.25">
      <c r="B143" s="15" t="s">
        <v>90</v>
      </c>
      <c r="C143" s="15">
        <v>0.99514603385330247</v>
      </c>
    </row>
    <row r="144" spans="2:3" x14ac:dyDescent="0.25">
      <c r="B144" s="15" t="s">
        <v>91</v>
      </c>
      <c r="C144" s="15">
        <v>0.92077472106727731</v>
      </c>
    </row>
    <row r="145" spans="1:10" ht="15.75" thickBot="1" x14ac:dyDescent="0.3">
      <c r="B145" s="16" t="s">
        <v>92</v>
      </c>
      <c r="C145" s="16">
        <v>7</v>
      </c>
    </row>
    <row r="147" spans="1:10" ht="15.75" thickBot="1" x14ac:dyDescent="0.3">
      <c r="B147" t="s">
        <v>93</v>
      </c>
    </row>
    <row r="148" spans="1:10" x14ac:dyDescent="0.25">
      <c r="B148" s="17"/>
      <c r="C148" s="17" t="s">
        <v>98</v>
      </c>
      <c r="D148" s="17" t="s">
        <v>99</v>
      </c>
      <c r="E148" s="17" t="s">
        <v>100</v>
      </c>
      <c r="F148" s="17" t="s">
        <v>101</v>
      </c>
      <c r="G148" s="17" t="s">
        <v>102</v>
      </c>
    </row>
    <row r="149" spans="1:10" x14ac:dyDescent="0.25">
      <c r="B149" s="15" t="s">
        <v>94</v>
      </c>
      <c r="C149" s="15">
        <v>1</v>
      </c>
      <c r="D149" s="15">
        <v>1043.7608695652175</v>
      </c>
      <c r="E149" s="15">
        <v>1043.7608695652175</v>
      </c>
      <c r="F149" s="15">
        <v>1231.1025641025633</v>
      </c>
      <c r="G149" s="15">
        <v>3.5383111347753229E-7</v>
      </c>
    </row>
    <row r="150" spans="1:10" x14ac:dyDescent="0.25">
      <c r="B150" s="15" t="s">
        <v>95</v>
      </c>
      <c r="C150" s="15">
        <v>5</v>
      </c>
      <c r="D150" s="15">
        <v>4.239130434782612</v>
      </c>
      <c r="E150" s="15">
        <v>0.8478260869565224</v>
      </c>
      <c r="F150" s="15"/>
      <c r="G150" s="15"/>
    </row>
    <row r="151" spans="1:10" ht="15.75" thickBot="1" x14ac:dyDescent="0.3">
      <c r="B151" s="16" t="s">
        <v>96</v>
      </c>
      <c r="C151" s="16">
        <v>6</v>
      </c>
      <c r="D151" s="16">
        <v>1048</v>
      </c>
      <c r="E151" s="16"/>
      <c r="F151" s="16"/>
      <c r="G151" s="16"/>
    </row>
    <row r="152" spans="1:10" ht="15.75" thickBot="1" x14ac:dyDescent="0.3"/>
    <row r="153" spans="1:10" x14ac:dyDescent="0.25">
      <c r="B153" s="17"/>
      <c r="C153" s="20" t="s">
        <v>103</v>
      </c>
      <c r="D153" s="17" t="s">
        <v>91</v>
      </c>
      <c r="E153" s="17" t="s">
        <v>104</v>
      </c>
      <c r="F153" s="17" t="s">
        <v>105</v>
      </c>
      <c r="G153" s="17" t="s">
        <v>106</v>
      </c>
      <c r="H153" s="17" t="s">
        <v>107</v>
      </c>
      <c r="I153" s="17" t="s">
        <v>108</v>
      </c>
      <c r="J153" s="17" t="s">
        <v>109</v>
      </c>
    </row>
    <row r="154" spans="1:10" x14ac:dyDescent="0.25">
      <c r="B154" s="15" t="s">
        <v>97</v>
      </c>
      <c r="C154" s="19">
        <v>0.34782608695651618</v>
      </c>
      <c r="D154" s="15">
        <v>0.68378755207774899</v>
      </c>
      <c r="E154" s="15">
        <v>0.50867566380759033</v>
      </c>
      <c r="F154" s="15">
        <v>0.63262320363888747</v>
      </c>
      <c r="G154" s="15">
        <v>-1.4099057738487661</v>
      </c>
      <c r="H154" s="15">
        <v>2.1055579477617985</v>
      </c>
      <c r="I154" s="15">
        <v>-1.4099057738487661</v>
      </c>
      <c r="J154" s="15">
        <v>2.1055579477617985</v>
      </c>
    </row>
    <row r="155" spans="1:10" ht="15.75" thickBot="1" x14ac:dyDescent="0.3">
      <c r="B155" s="16" t="s">
        <v>0</v>
      </c>
      <c r="C155" s="21">
        <v>2.8913043478260874</v>
      </c>
      <c r="D155" s="16">
        <v>8.2403696018447811E-2</v>
      </c>
      <c r="E155" s="16">
        <v>35.087071181598553</v>
      </c>
      <c r="F155" s="16">
        <v>3.5383111347753171E-7</v>
      </c>
      <c r="G155" s="16">
        <v>2.679478903651769</v>
      </c>
      <c r="H155" s="16">
        <v>3.1031297920004057</v>
      </c>
      <c r="I155" s="16">
        <v>2.679478903651769</v>
      </c>
      <c r="J155" s="16">
        <v>3.1031297920004057</v>
      </c>
    </row>
    <row r="158" spans="1:10" ht="21" x14ac:dyDescent="0.35">
      <c r="A158" s="12" t="s">
        <v>110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7A5F-F595-46D1-B264-D40C56FEB9FB}">
  <dimension ref="A1:E159"/>
  <sheetViews>
    <sheetView topLeftCell="A46" workbookViewId="0">
      <selection activeCell="E26" sqref="E26"/>
    </sheetView>
  </sheetViews>
  <sheetFormatPr defaultRowHeight="15" x14ac:dyDescent="0.25"/>
  <cols>
    <col min="2" max="2" width="19.5703125" customWidth="1"/>
    <col min="3" max="3" width="17" customWidth="1"/>
    <col min="4" max="4" width="22.5703125" customWidth="1"/>
    <col min="5" max="5" width="23.140625" customWidth="1"/>
  </cols>
  <sheetData>
    <row r="1" spans="1:3" x14ac:dyDescent="0.25">
      <c r="A1" t="s">
        <v>2</v>
      </c>
    </row>
    <row r="4" spans="1:3" x14ac:dyDescent="0.25">
      <c r="B4" s="3" t="s">
        <v>0</v>
      </c>
      <c r="C4" s="3" t="s">
        <v>1</v>
      </c>
    </row>
    <row r="5" spans="1:3" x14ac:dyDescent="0.25">
      <c r="B5" s="3">
        <v>1</v>
      </c>
      <c r="C5" s="3">
        <v>3</v>
      </c>
    </row>
    <row r="6" spans="1:3" x14ac:dyDescent="0.25">
      <c r="B6" s="3">
        <v>3</v>
      </c>
      <c r="C6" s="3">
        <v>9</v>
      </c>
    </row>
    <row r="7" spans="1:3" x14ac:dyDescent="0.25">
      <c r="B7" s="3">
        <v>5</v>
      </c>
      <c r="C7" s="3">
        <v>14</v>
      </c>
    </row>
    <row r="8" spans="1:3" x14ac:dyDescent="0.25">
      <c r="B8" s="3">
        <v>7</v>
      </c>
      <c r="C8" s="3">
        <v>21</v>
      </c>
    </row>
    <row r="9" spans="1:3" x14ac:dyDescent="0.25">
      <c r="B9" s="3">
        <v>9</v>
      </c>
      <c r="C9" s="3">
        <v>28</v>
      </c>
    </row>
    <row r="10" spans="1:3" x14ac:dyDescent="0.25">
      <c r="B10" s="3">
        <v>11</v>
      </c>
      <c r="C10" s="3">
        <v>32</v>
      </c>
    </row>
    <row r="11" spans="1:3" x14ac:dyDescent="0.25">
      <c r="B11" s="3">
        <v>14</v>
      </c>
      <c r="C11" s="3">
        <v>40</v>
      </c>
    </row>
    <row r="15" spans="1:3" x14ac:dyDescent="0.25">
      <c r="A15" t="s">
        <v>3</v>
      </c>
      <c r="C15">
        <f xml:space="preserve"> CORREL(Table39[x],Table39[y])</f>
        <v>0.99797546473402088</v>
      </c>
    </row>
    <row r="17" spans="1:1" x14ac:dyDescent="0.25">
      <c r="A17" t="s">
        <v>4</v>
      </c>
    </row>
    <row r="19" spans="1:1" x14ac:dyDescent="0.25">
      <c r="A19" s="4" t="s">
        <v>5</v>
      </c>
    </row>
    <row r="21" spans="1:1" x14ac:dyDescent="0.25">
      <c r="A21" s="4" t="s">
        <v>49</v>
      </c>
    </row>
    <row r="23" spans="1:1" x14ac:dyDescent="0.25">
      <c r="A23" t="s">
        <v>7</v>
      </c>
    </row>
    <row r="25" spans="1:1" x14ac:dyDescent="0.25">
      <c r="A25" t="s">
        <v>8</v>
      </c>
    </row>
    <row r="26" spans="1:1" x14ac:dyDescent="0.25">
      <c r="A26" t="s">
        <v>9</v>
      </c>
    </row>
    <row r="45" spans="1:1" x14ac:dyDescent="0.25">
      <c r="A45" t="s">
        <v>11</v>
      </c>
    </row>
    <row r="47" spans="1:1" x14ac:dyDescent="0.25">
      <c r="A47" t="s">
        <v>10</v>
      </c>
    </row>
    <row r="49" spans="1:3" x14ac:dyDescent="0.25">
      <c r="A49" t="s">
        <v>12</v>
      </c>
    </row>
    <row r="51" spans="1:3" x14ac:dyDescent="0.25">
      <c r="A51" t="s">
        <v>13</v>
      </c>
    </row>
    <row r="53" spans="1:3" x14ac:dyDescent="0.25">
      <c r="A53" t="s">
        <v>14</v>
      </c>
    </row>
    <row r="55" spans="1:3" x14ac:dyDescent="0.25">
      <c r="A55" s="4" t="s">
        <v>6</v>
      </c>
    </row>
    <row r="56" spans="1:3" ht="19.5" x14ac:dyDescent="0.3">
      <c r="A56" s="5"/>
    </row>
    <row r="57" spans="1:3" x14ac:dyDescent="0.25">
      <c r="A57" t="s">
        <v>15</v>
      </c>
    </row>
    <row r="59" spans="1:3" x14ac:dyDescent="0.25">
      <c r="A59" t="s">
        <v>16</v>
      </c>
    </row>
    <row r="61" spans="1:3" x14ac:dyDescent="0.25">
      <c r="A61" t="s">
        <v>17</v>
      </c>
    </row>
    <row r="62" spans="1:3" x14ac:dyDescent="0.25">
      <c r="B62" s="3"/>
      <c r="C62" s="3"/>
    </row>
    <row r="63" spans="1:3" x14ac:dyDescent="0.25">
      <c r="A63" t="s">
        <v>18</v>
      </c>
      <c r="B63" s="3"/>
      <c r="C63" s="3"/>
    </row>
    <row r="64" spans="1:3" x14ac:dyDescent="0.25">
      <c r="B64" s="3"/>
      <c r="C64" s="3"/>
    </row>
    <row r="65" spans="1:5" x14ac:dyDescent="0.25">
      <c r="A65" t="s">
        <v>23</v>
      </c>
      <c r="B65" s="3"/>
      <c r="C65" s="3"/>
    </row>
    <row r="66" spans="1:5" x14ac:dyDescent="0.25">
      <c r="B66" s="3"/>
      <c r="C66" s="3"/>
    </row>
    <row r="67" spans="1:5" x14ac:dyDescent="0.25">
      <c r="B67" s="3"/>
      <c r="C67" s="3"/>
    </row>
    <row r="68" spans="1:5" x14ac:dyDescent="0.25">
      <c r="A68" s="3" t="s">
        <v>0</v>
      </c>
      <c r="B68" s="3" t="s">
        <v>1</v>
      </c>
      <c r="C68" s="3" t="s">
        <v>19</v>
      </c>
      <c r="D68" s="3" t="s">
        <v>20</v>
      </c>
      <c r="E68" s="3" t="s">
        <v>21</v>
      </c>
    </row>
    <row r="69" spans="1:5" x14ac:dyDescent="0.25">
      <c r="A69" s="3">
        <v>1</v>
      </c>
      <c r="B69" s="3">
        <v>3</v>
      </c>
      <c r="C69" s="3">
        <f>2.8913*Table392[[#This Row],[x]]+0.3478</f>
        <v>3.2391000000000001</v>
      </c>
      <c r="D69" s="3">
        <f>Table392[[#This Row],[y]]-Table392[[#This Row],[predicted y]]</f>
        <v>-0.23910000000000009</v>
      </c>
      <c r="E69" s="3">
        <f>Table392[[#This Row],[Error of predictions]]^2</f>
        <v>5.7168810000000042E-2</v>
      </c>
    </row>
    <row r="70" spans="1:5" x14ac:dyDescent="0.25">
      <c r="A70" s="3">
        <v>3</v>
      </c>
      <c r="B70" s="3">
        <v>9</v>
      </c>
      <c r="C70" s="3">
        <f>2.8913*Table392[[#This Row],[x]]+0.3478</f>
        <v>9.0216999999999992</v>
      </c>
      <c r="D70" s="3">
        <f>Table392[[#This Row],[y]]-Table392[[#This Row],[predicted y]]</f>
        <v>-2.1699999999999164E-2</v>
      </c>
      <c r="E70" s="3">
        <f>Table392[[#This Row],[Error of predictions]]^2</f>
        <v>4.7088999999996375E-4</v>
      </c>
    </row>
    <row r="71" spans="1:5" x14ac:dyDescent="0.25">
      <c r="A71" s="3">
        <v>5</v>
      </c>
      <c r="B71" s="3">
        <v>14</v>
      </c>
      <c r="C71" s="3">
        <f>2.8913*Table392[[#This Row],[x]]+0.3478</f>
        <v>14.804300000000001</v>
      </c>
      <c r="D71" s="3">
        <f>Table392[[#This Row],[y]]-Table392[[#This Row],[predicted y]]</f>
        <v>-0.80430000000000135</v>
      </c>
      <c r="E71" s="3">
        <f>Table392[[#This Row],[Error of predictions]]^2</f>
        <v>0.64689849000000221</v>
      </c>
    </row>
    <row r="72" spans="1:5" x14ac:dyDescent="0.25">
      <c r="A72" s="3">
        <v>7</v>
      </c>
      <c r="B72" s="3">
        <v>21</v>
      </c>
      <c r="C72" s="3">
        <f>2.8913*Table392[[#This Row],[x]]+0.3478</f>
        <v>20.5869</v>
      </c>
      <c r="D72" s="3">
        <f>Table392[[#This Row],[y]]-Table392[[#This Row],[predicted y]]</f>
        <v>0.41310000000000002</v>
      </c>
      <c r="E72" s="3">
        <f>Table392[[#This Row],[Error of predictions]]^2</f>
        <v>0.17065161000000001</v>
      </c>
    </row>
    <row r="73" spans="1:5" x14ac:dyDescent="0.25">
      <c r="A73" s="3">
        <v>9</v>
      </c>
      <c r="B73" s="3">
        <v>28</v>
      </c>
      <c r="C73" s="3">
        <f>2.8913*Table392[[#This Row],[x]]+0.3478</f>
        <v>26.369500000000002</v>
      </c>
      <c r="D73" s="3">
        <f>Table392[[#This Row],[y]]-Table392[[#This Row],[predicted y]]</f>
        <v>1.6304999999999978</v>
      </c>
      <c r="E73" s="3">
        <f>Table392[[#This Row],[Error of predictions]]^2</f>
        <v>2.658530249999993</v>
      </c>
    </row>
    <row r="74" spans="1:5" x14ac:dyDescent="0.25">
      <c r="A74" s="3">
        <v>11</v>
      </c>
      <c r="B74" s="3">
        <v>32</v>
      </c>
      <c r="C74" s="3">
        <f>2.8913*Table392[[#This Row],[x]]+0.3478</f>
        <v>32.152100000000004</v>
      </c>
      <c r="D74" s="3">
        <f>Table392[[#This Row],[y]]-Table392[[#This Row],[predicted y]]</f>
        <v>-0.15210000000000434</v>
      </c>
      <c r="E74" s="3">
        <f>Table392[[#This Row],[Error of predictions]]^2</f>
        <v>2.3134410000001319E-2</v>
      </c>
    </row>
    <row r="75" spans="1:5" x14ac:dyDescent="0.25">
      <c r="A75" s="3">
        <v>14</v>
      </c>
      <c r="B75" s="3">
        <v>40</v>
      </c>
      <c r="C75" s="3">
        <f>2.8913*Table392[[#This Row],[x]]+0.3478</f>
        <v>40.826000000000001</v>
      </c>
      <c r="D75" s="3">
        <f>Table392[[#This Row],[y]]-Table392[[#This Row],[predicted y]]</f>
        <v>-0.82600000000000051</v>
      </c>
      <c r="E75" s="3">
        <f>Table392[[#This Row],[Error of predictions]]^2</f>
        <v>0.68227600000000088</v>
      </c>
    </row>
    <row r="76" spans="1:5" x14ac:dyDescent="0.25">
      <c r="B76" s="3"/>
      <c r="C76" s="3"/>
    </row>
    <row r="77" spans="1:5" x14ac:dyDescent="0.25">
      <c r="B77" s="3"/>
      <c r="C77" s="3"/>
    </row>
    <row r="78" spans="1:5" x14ac:dyDescent="0.25">
      <c r="A78" t="s">
        <v>22</v>
      </c>
      <c r="B78" s="3"/>
      <c r="C78" s="3">
        <f xml:space="preserve"> AVERAGE(Table392[Squared Errors (SE)])</f>
        <v>0.60559006571428531</v>
      </c>
    </row>
    <row r="79" spans="1:5" x14ac:dyDescent="0.25">
      <c r="B79" s="3"/>
      <c r="C79" s="3"/>
    </row>
    <row r="80" spans="1:5" x14ac:dyDescent="0.25">
      <c r="A80" t="s">
        <v>24</v>
      </c>
      <c r="B80" s="3"/>
      <c r="C80" s="3"/>
      <c r="E80" s="3"/>
    </row>
    <row r="81" spans="1:5" x14ac:dyDescent="0.25">
      <c r="B81" s="3"/>
      <c r="C81" s="3"/>
    </row>
    <row r="82" spans="1:5" x14ac:dyDescent="0.25">
      <c r="A82" t="s">
        <v>25</v>
      </c>
      <c r="B82" s="3"/>
      <c r="C82" s="3"/>
    </row>
    <row r="83" spans="1:5" x14ac:dyDescent="0.25">
      <c r="B83" s="3"/>
      <c r="C83" s="3"/>
    </row>
    <row r="84" spans="1:5" x14ac:dyDescent="0.25">
      <c r="A84" t="s">
        <v>26</v>
      </c>
    </row>
    <row r="86" spans="1:5" x14ac:dyDescent="0.25">
      <c r="A86" t="s">
        <v>27</v>
      </c>
    </row>
    <row r="88" spans="1:5" x14ac:dyDescent="0.25">
      <c r="A88" s="3" t="s">
        <v>0</v>
      </c>
      <c r="B88" s="3" t="s">
        <v>1</v>
      </c>
      <c r="C88" s="3" t="s">
        <v>19</v>
      </c>
      <c r="D88" s="3" t="s">
        <v>20</v>
      </c>
      <c r="E88" s="3" t="s">
        <v>21</v>
      </c>
    </row>
    <row r="89" spans="1:5" x14ac:dyDescent="0.25">
      <c r="A89" s="3">
        <v>1</v>
      </c>
      <c r="B89" s="3">
        <v>3</v>
      </c>
      <c r="C89" s="3">
        <f>3*Table3923[[#This Row],[x]]+1</f>
        <v>4</v>
      </c>
      <c r="D89" s="3">
        <f>Table3923[[#This Row],[y]]-Table3923[[#This Row],[predicted y]]</f>
        <v>-1</v>
      </c>
      <c r="E89" s="3">
        <f>Table3923[[#This Row],[Error of predictions]]^2</f>
        <v>1</v>
      </c>
    </row>
    <row r="90" spans="1:5" x14ac:dyDescent="0.25">
      <c r="A90" s="3">
        <v>3</v>
      </c>
      <c r="B90" s="3">
        <v>9</v>
      </c>
      <c r="C90" s="3">
        <f>3*Table3923[[#This Row],[x]]+1</f>
        <v>10</v>
      </c>
      <c r="D90" s="3">
        <f>Table3923[[#This Row],[y]]-Table3923[[#This Row],[predicted y]]</f>
        <v>-1</v>
      </c>
      <c r="E90" s="3">
        <f>Table3923[[#This Row],[Error of predictions]]^2</f>
        <v>1</v>
      </c>
    </row>
    <row r="91" spans="1:5" x14ac:dyDescent="0.25">
      <c r="A91" s="3">
        <v>5</v>
      </c>
      <c r="B91" s="3">
        <v>14</v>
      </c>
      <c r="C91" s="3">
        <f>3*Table3923[[#This Row],[x]]+1</f>
        <v>16</v>
      </c>
      <c r="D91" s="3">
        <f>Table3923[[#This Row],[y]]-Table3923[[#This Row],[predicted y]]</f>
        <v>-2</v>
      </c>
      <c r="E91" s="3">
        <f>Table3923[[#This Row],[Error of predictions]]^2</f>
        <v>4</v>
      </c>
    </row>
    <row r="92" spans="1:5" x14ac:dyDescent="0.25">
      <c r="A92" s="3">
        <v>7</v>
      </c>
      <c r="B92" s="3">
        <v>21</v>
      </c>
      <c r="C92" s="3">
        <f>3*Table3923[[#This Row],[x]]+1</f>
        <v>22</v>
      </c>
      <c r="D92" s="3">
        <f>Table3923[[#This Row],[y]]-Table3923[[#This Row],[predicted y]]</f>
        <v>-1</v>
      </c>
      <c r="E92" s="3">
        <f>Table3923[[#This Row],[Error of predictions]]^2</f>
        <v>1</v>
      </c>
    </row>
    <row r="93" spans="1:5" x14ac:dyDescent="0.25">
      <c r="A93" s="3">
        <v>9</v>
      </c>
      <c r="B93" s="3">
        <v>28</v>
      </c>
      <c r="C93" s="3">
        <f>3*Table3923[[#This Row],[x]]+1</f>
        <v>28</v>
      </c>
      <c r="D93" s="3">
        <f>Table3923[[#This Row],[y]]-Table3923[[#This Row],[predicted y]]</f>
        <v>0</v>
      </c>
      <c r="E93" s="3">
        <f>Table3923[[#This Row],[Error of predictions]]^2</f>
        <v>0</v>
      </c>
    </row>
    <row r="94" spans="1:5" x14ac:dyDescent="0.25">
      <c r="A94" s="3">
        <v>11</v>
      </c>
      <c r="B94" s="3">
        <v>32</v>
      </c>
      <c r="C94" s="3">
        <f>3*Table3923[[#This Row],[x]]+1</f>
        <v>34</v>
      </c>
      <c r="D94" s="3">
        <f>Table3923[[#This Row],[y]]-Table3923[[#This Row],[predicted y]]</f>
        <v>-2</v>
      </c>
      <c r="E94" s="3">
        <f>Table3923[[#This Row],[Error of predictions]]^2</f>
        <v>4</v>
      </c>
    </row>
    <row r="95" spans="1:5" x14ac:dyDescent="0.25">
      <c r="A95" s="3">
        <v>14</v>
      </c>
      <c r="B95" s="3">
        <v>40</v>
      </c>
      <c r="C95" s="3">
        <f>3*Table3923[[#This Row],[x]]+1</f>
        <v>43</v>
      </c>
      <c r="D95" s="3">
        <f>Table3923[[#This Row],[y]]-Table3923[[#This Row],[predicted y]]</f>
        <v>-3</v>
      </c>
      <c r="E95" s="3">
        <f>Table3923[[#This Row],[Error of predictions]]^2</f>
        <v>9</v>
      </c>
    </row>
    <row r="97" spans="1:5" x14ac:dyDescent="0.25">
      <c r="A97" t="s">
        <v>22</v>
      </c>
      <c r="B97" s="3"/>
      <c r="C97" s="3">
        <f>AVERAGE(Table3923[Squared Errors (SE)])</f>
        <v>2.8571428571428572</v>
      </c>
    </row>
    <row r="98" spans="1:5" x14ac:dyDescent="0.25">
      <c r="A98" t="s">
        <v>30</v>
      </c>
    </row>
    <row r="99" spans="1:5" x14ac:dyDescent="0.25">
      <c r="A99" t="s">
        <v>31</v>
      </c>
    </row>
    <row r="101" spans="1:5" x14ac:dyDescent="0.25">
      <c r="A101" t="s">
        <v>28</v>
      </c>
    </row>
    <row r="103" spans="1:5" x14ac:dyDescent="0.25">
      <c r="A103" s="3" t="s">
        <v>0</v>
      </c>
      <c r="B103" s="3" t="s">
        <v>1</v>
      </c>
      <c r="C103" s="3" t="s">
        <v>19</v>
      </c>
      <c r="D103" s="3" t="s">
        <v>20</v>
      </c>
      <c r="E103" s="3" t="s">
        <v>21</v>
      </c>
    </row>
    <row r="104" spans="1:5" x14ac:dyDescent="0.25">
      <c r="A104" s="3">
        <v>1</v>
      </c>
      <c r="B104" s="3">
        <v>3</v>
      </c>
      <c r="C104" s="3">
        <f>3*Table39238[[#This Row],[x]]+0.5</f>
        <v>3.5</v>
      </c>
      <c r="D104" s="3">
        <f>Table39238[[#This Row],[y]]-Table39238[[#This Row],[predicted y]]</f>
        <v>-0.5</v>
      </c>
      <c r="E104" s="3">
        <f>Table39238[[#This Row],[Error of predictions]]^2</f>
        <v>0.25</v>
      </c>
    </row>
    <row r="105" spans="1:5" x14ac:dyDescent="0.25">
      <c r="A105" s="3">
        <v>3</v>
      </c>
      <c r="B105" s="3">
        <v>9</v>
      </c>
      <c r="C105" s="3">
        <f>3*Table39238[[#This Row],[x]]+0.5</f>
        <v>9.5</v>
      </c>
      <c r="D105" s="3">
        <f>Table39238[[#This Row],[y]]-Table39238[[#This Row],[predicted y]]</f>
        <v>-0.5</v>
      </c>
      <c r="E105" s="3">
        <f>Table39238[[#This Row],[Error of predictions]]^2</f>
        <v>0.25</v>
      </c>
    </row>
    <row r="106" spans="1:5" x14ac:dyDescent="0.25">
      <c r="A106" s="3">
        <v>5</v>
      </c>
      <c r="B106" s="3">
        <v>14</v>
      </c>
      <c r="C106" s="3">
        <f>3*Table39238[[#This Row],[x]]+0.5</f>
        <v>15.5</v>
      </c>
      <c r="D106" s="3">
        <f>Table39238[[#This Row],[y]]-Table39238[[#This Row],[predicted y]]</f>
        <v>-1.5</v>
      </c>
      <c r="E106" s="3">
        <f>Table39238[[#This Row],[Error of predictions]]^2</f>
        <v>2.25</v>
      </c>
    </row>
    <row r="107" spans="1:5" x14ac:dyDescent="0.25">
      <c r="A107" s="3">
        <v>7</v>
      </c>
      <c r="B107" s="3">
        <v>21</v>
      </c>
      <c r="C107" s="3">
        <f>3*Table39238[[#This Row],[x]]+0.5</f>
        <v>21.5</v>
      </c>
      <c r="D107" s="3">
        <f>Table39238[[#This Row],[y]]-Table39238[[#This Row],[predicted y]]</f>
        <v>-0.5</v>
      </c>
      <c r="E107" s="3">
        <f>Table39238[[#This Row],[Error of predictions]]^2</f>
        <v>0.25</v>
      </c>
    </row>
    <row r="108" spans="1:5" x14ac:dyDescent="0.25">
      <c r="A108" s="3">
        <v>9</v>
      </c>
      <c r="B108" s="3">
        <v>28</v>
      </c>
      <c r="C108" s="3">
        <f>3*Table39238[[#This Row],[x]]+0.5</f>
        <v>27.5</v>
      </c>
      <c r="D108" s="3">
        <f>Table39238[[#This Row],[y]]-Table39238[[#This Row],[predicted y]]</f>
        <v>0.5</v>
      </c>
      <c r="E108" s="3">
        <f>Table39238[[#This Row],[Error of predictions]]^2</f>
        <v>0.25</v>
      </c>
    </row>
    <row r="109" spans="1:5" x14ac:dyDescent="0.25">
      <c r="A109" s="3">
        <v>11</v>
      </c>
      <c r="B109" s="3">
        <v>32</v>
      </c>
      <c r="C109" s="3">
        <f>3*Table39238[[#This Row],[x]]+0.5</f>
        <v>33.5</v>
      </c>
      <c r="D109" s="3">
        <f>Table39238[[#This Row],[y]]-Table39238[[#This Row],[predicted y]]</f>
        <v>-1.5</v>
      </c>
      <c r="E109" s="3">
        <f>Table39238[[#This Row],[Error of predictions]]^2</f>
        <v>2.25</v>
      </c>
    </row>
    <row r="110" spans="1:5" x14ac:dyDescent="0.25">
      <c r="A110" s="3">
        <v>14</v>
      </c>
      <c r="B110" s="3">
        <v>40</v>
      </c>
      <c r="C110" s="3">
        <f>3*Table39238[[#This Row],[x]]+0.5</f>
        <v>42.5</v>
      </c>
      <c r="D110" s="3">
        <f>Table39238[[#This Row],[y]]-Table39238[[#This Row],[predicted y]]</f>
        <v>-2.5</v>
      </c>
      <c r="E110" s="3">
        <f>Table39238[[#This Row],[Error of predictions]]^2</f>
        <v>6.25</v>
      </c>
    </row>
    <row r="112" spans="1:5" x14ac:dyDescent="0.25">
      <c r="A112" t="s">
        <v>22</v>
      </c>
      <c r="B112" s="3"/>
      <c r="C112" s="3">
        <f>AVERAGE(Table39238[Squared Errors (SE)])</f>
        <v>1.6785714285714286</v>
      </c>
    </row>
    <row r="113" spans="1:5" x14ac:dyDescent="0.25">
      <c r="A113" t="s">
        <v>29</v>
      </c>
    </row>
    <row r="114" spans="1:5" x14ac:dyDescent="0.25">
      <c r="A114" t="s">
        <v>32</v>
      </c>
    </row>
    <row r="118" spans="1:5" x14ac:dyDescent="0.25">
      <c r="A118" t="s">
        <v>33</v>
      </c>
    </row>
    <row r="120" spans="1:5" x14ac:dyDescent="0.25">
      <c r="A120" s="3" t="s">
        <v>0</v>
      </c>
      <c r="B120" s="3" t="s">
        <v>1</v>
      </c>
      <c r="C120" s="3" t="s">
        <v>19</v>
      </c>
      <c r="D120" s="3" t="s">
        <v>20</v>
      </c>
      <c r="E120" s="3" t="s">
        <v>21</v>
      </c>
    </row>
    <row r="121" spans="1:5" x14ac:dyDescent="0.25">
      <c r="A121" s="3">
        <v>1</v>
      </c>
      <c r="B121" s="3">
        <v>3</v>
      </c>
      <c r="C121" s="3">
        <f>4*Table3923810[[#This Row],[x]]-1</f>
        <v>3</v>
      </c>
      <c r="D121" s="3">
        <f>Table3923810[[#This Row],[y]]-Table3923810[[#This Row],[predicted y]]</f>
        <v>0</v>
      </c>
      <c r="E121" s="3">
        <f>Table3923810[[#This Row],[Error of predictions]]^2</f>
        <v>0</v>
      </c>
    </row>
    <row r="122" spans="1:5" x14ac:dyDescent="0.25">
      <c r="A122" s="3">
        <v>3</v>
      </c>
      <c r="B122" s="3">
        <v>9</v>
      </c>
      <c r="C122" s="3">
        <f>4*Table3923810[[#This Row],[x]]-1</f>
        <v>11</v>
      </c>
      <c r="D122" s="3">
        <f>Table3923810[[#This Row],[y]]-Table3923810[[#This Row],[predicted y]]</f>
        <v>-2</v>
      </c>
      <c r="E122" s="3">
        <f>Table3923810[[#This Row],[Error of predictions]]^2</f>
        <v>4</v>
      </c>
    </row>
    <row r="123" spans="1:5" x14ac:dyDescent="0.25">
      <c r="A123" s="3">
        <v>5</v>
      </c>
      <c r="B123" s="3">
        <v>14</v>
      </c>
      <c r="C123" s="3">
        <f>4*Table3923810[[#This Row],[x]]-1</f>
        <v>19</v>
      </c>
      <c r="D123" s="3">
        <f>Table3923810[[#This Row],[y]]-Table3923810[[#This Row],[predicted y]]</f>
        <v>-5</v>
      </c>
      <c r="E123" s="3">
        <f>Table3923810[[#This Row],[Error of predictions]]^2</f>
        <v>25</v>
      </c>
    </row>
    <row r="124" spans="1:5" x14ac:dyDescent="0.25">
      <c r="A124" s="3">
        <v>7</v>
      </c>
      <c r="B124" s="3">
        <v>21</v>
      </c>
      <c r="C124" s="3">
        <f>4*Table3923810[[#This Row],[x]]-1</f>
        <v>27</v>
      </c>
      <c r="D124" s="3">
        <f>Table3923810[[#This Row],[y]]-Table3923810[[#This Row],[predicted y]]</f>
        <v>-6</v>
      </c>
      <c r="E124" s="3">
        <f>Table3923810[[#This Row],[Error of predictions]]^2</f>
        <v>36</v>
      </c>
    </row>
    <row r="125" spans="1:5" x14ac:dyDescent="0.25">
      <c r="A125" s="3">
        <v>9</v>
      </c>
      <c r="B125" s="3">
        <v>28</v>
      </c>
      <c r="C125" s="3">
        <f>4*Table3923810[[#This Row],[x]]-1</f>
        <v>35</v>
      </c>
      <c r="D125" s="3">
        <f>Table3923810[[#This Row],[y]]-Table3923810[[#This Row],[predicted y]]</f>
        <v>-7</v>
      </c>
      <c r="E125" s="3">
        <f>Table3923810[[#This Row],[Error of predictions]]^2</f>
        <v>49</v>
      </c>
    </row>
    <row r="126" spans="1:5" x14ac:dyDescent="0.25">
      <c r="A126" s="3">
        <v>11</v>
      </c>
      <c r="B126" s="3">
        <v>32</v>
      </c>
      <c r="C126" s="3">
        <f>4*Table3923810[[#This Row],[x]]-1</f>
        <v>43</v>
      </c>
      <c r="D126" s="3">
        <f>Table3923810[[#This Row],[y]]-Table3923810[[#This Row],[predicted y]]</f>
        <v>-11</v>
      </c>
      <c r="E126" s="3">
        <f>Table3923810[[#This Row],[Error of predictions]]^2</f>
        <v>121</v>
      </c>
    </row>
    <row r="127" spans="1:5" x14ac:dyDescent="0.25">
      <c r="A127" s="3">
        <v>14</v>
      </c>
      <c r="B127" s="3">
        <v>40</v>
      </c>
      <c r="C127" s="3">
        <f>4*Table3923810[[#This Row],[x]]-1</f>
        <v>55</v>
      </c>
      <c r="D127" s="3">
        <f>Table3923810[[#This Row],[y]]-Table3923810[[#This Row],[predicted y]]</f>
        <v>-15</v>
      </c>
      <c r="E127" s="3">
        <f>Table3923810[[#This Row],[Error of predictions]]^2</f>
        <v>225</v>
      </c>
    </row>
    <row r="129" spans="1:3" x14ac:dyDescent="0.25">
      <c r="A129" t="s">
        <v>22</v>
      </c>
      <c r="B129" s="3"/>
      <c r="C129" s="3">
        <f>AVERAGE(Table3923810[Squared Errors (SE)])</f>
        <v>65.714285714285708</v>
      </c>
    </row>
    <row r="130" spans="1:3" x14ac:dyDescent="0.25">
      <c r="A130" t="s">
        <v>34</v>
      </c>
    </row>
    <row r="131" spans="1:3" x14ac:dyDescent="0.25">
      <c r="A131" t="s">
        <v>35</v>
      </c>
    </row>
    <row r="133" spans="1:3" x14ac:dyDescent="0.25">
      <c r="A133" t="s">
        <v>36</v>
      </c>
    </row>
    <row r="134" spans="1:3" x14ac:dyDescent="0.25">
      <c r="A134" t="s">
        <v>37</v>
      </c>
    </row>
    <row r="135" spans="1:3" x14ac:dyDescent="0.25">
      <c r="A135" s="1" t="s">
        <v>38</v>
      </c>
    </row>
    <row r="137" spans="1:3" x14ac:dyDescent="0.25">
      <c r="A137" t="s">
        <v>39</v>
      </c>
    </row>
    <row r="138" spans="1:3" x14ac:dyDescent="0.25">
      <c r="A138" t="s">
        <v>40</v>
      </c>
    </row>
    <row r="140" spans="1:3" x14ac:dyDescent="0.25">
      <c r="A140" s="2" t="s">
        <v>41</v>
      </c>
    </row>
    <row r="142" spans="1:3" x14ac:dyDescent="0.25">
      <c r="B142" t="s">
        <v>42</v>
      </c>
    </row>
    <row r="144" spans="1:3" x14ac:dyDescent="0.25">
      <c r="B144" s="6" t="s">
        <v>0</v>
      </c>
      <c r="C144" s="7" t="s">
        <v>1</v>
      </c>
    </row>
    <row r="145" spans="2:3" x14ac:dyDescent="0.25">
      <c r="B145" s="8">
        <v>1</v>
      </c>
      <c r="C145" s="9">
        <v>4</v>
      </c>
    </row>
    <row r="146" spans="2:3" x14ac:dyDescent="0.25">
      <c r="B146" s="10">
        <v>2</v>
      </c>
      <c r="C146" s="11">
        <v>9</v>
      </c>
    </row>
    <row r="147" spans="2:3" x14ac:dyDescent="0.25">
      <c r="B147" s="8">
        <v>5</v>
      </c>
      <c r="C147" s="9">
        <v>17</v>
      </c>
    </row>
    <row r="148" spans="2:3" x14ac:dyDescent="0.25">
      <c r="B148" s="10">
        <v>8</v>
      </c>
      <c r="C148" s="11">
        <v>30</v>
      </c>
    </row>
    <row r="149" spans="2:3" x14ac:dyDescent="0.25">
      <c r="B149" s="8">
        <v>9</v>
      </c>
      <c r="C149" s="9">
        <v>35</v>
      </c>
    </row>
    <row r="150" spans="2:3" x14ac:dyDescent="0.25">
      <c r="B150" s="10">
        <v>11</v>
      </c>
      <c r="C150" s="11">
        <v>45</v>
      </c>
    </row>
    <row r="151" spans="2:3" x14ac:dyDescent="0.25">
      <c r="B151" s="8">
        <v>13</v>
      </c>
      <c r="C151" s="9">
        <v>50</v>
      </c>
    </row>
    <row r="154" spans="2:3" x14ac:dyDescent="0.25">
      <c r="B154" t="s">
        <v>43</v>
      </c>
    </row>
    <row r="155" spans="2:3" x14ac:dyDescent="0.25">
      <c r="B155" t="s">
        <v>45</v>
      </c>
    </row>
    <row r="156" spans="2:3" x14ac:dyDescent="0.25">
      <c r="B156" t="s">
        <v>44</v>
      </c>
    </row>
    <row r="157" spans="2:3" x14ac:dyDescent="0.25">
      <c r="B157" t="s">
        <v>46</v>
      </c>
    </row>
    <row r="158" spans="2:3" x14ac:dyDescent="0.25">
      <c r="B158" t="s">
        <v>47</v>
      </c>
    </row>
    <row r="159" spans="2:3" x14ac:dyDescent="0.25">
      <c r="B159" t="s">
        <v>48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11</vt:lpstr>
      <vt:lpstr>R Squared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2025-05-29T12:50:06Z</dcterms:created>
  <dcterms:modified xsi:type="dcterms:W3CDTF">2025-06-10T13:25:54Z</dcterms:modified>
</cp:coreProperties>
</file>