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Documents\Universiteit Gent\Jaar 2\Semester IV\Multidisciplinair ingenieursproject\GitHub\team-9\Administration and Management\Logs\"/>
    </mc:Choice>
  </mc:AlternateContent>
  <bookViews>
    <workbookView xWindow="0" yWindow="0" windowWidth="28800" windowHeight="12435" tabRatio="500"/>
  </bookViews>
  <sheets>
    <sheet name="Logboek MIP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I37" i="1"/>
  <c r="K37" i="1" s="1"/>
  <c r="K32" i="1" l="1"/>
  <c r="I36" i="1"/>
  <c r="K31" i="1"/>
  <c r="K7" i="1"/>
  <c r="K25" i="1"/>
  <c r="I34" i="1"/>
  <c r="I33" i="1"/>
  <c r="I30" i="1"/>
  <c r="I35" i="1"/>
  <c r="I32" i="1"/>
  <c r="I31" i="1"/>
  <c r="I24" i="1" l="1"/>
  <c r="I23" i="1"/>
  <c r="I28" i="1"/>
  <c r="I22" i="1"/>
  <c r="I13" i="1" l="1"/>
  <c r="I14" i="1" l="1"/>
  <c r="I15" i="1"/>
  <c r="I16" i="1"/>
  <c r="I17" i="1"/>
  <c r="I18" i="1"/>
  <c r="I19" i="1"/>
  <c r="K19" i="1" s="1"/>
  <c r="I25" i="1"/>
  <c r="I26" i="1"/>
  <c r="I27" i="1"/>
  <c r="I12" i="1"/>
  <c r="I11" i="1"/>
  <c r="I6" i="1" l="1"/>
  <c r="I7" i="1"/>
  <c r="I8" i="1"/>
  <c r="I10" i="1"/>
  <c r="I5" i="1"/>
  <c r="K6" i="1" l="1"/>
  <c r="I4" i="1"/>
  <c r="I3" i="1"/>
  <c r="K3" i="1" l="1"/>
</calcChain>
</file>

<file path=xl/sharedStrings.xml><?xml version="1.0" encoding="utf-8"?>
<sst xmlns="http://schemas.openxmlformats.org/spreadsheetml/2006/main" count="179" uniqueCount="88">
  <si>
    <t>Datum</t>
  </si>
  <si>
    <t>Start</t>
  </si>
  <si>
    <t>Plaats</t>
  </si>
  <si>
    <t>Categorie</t>
  </si>
  <si>
    <t>Opmerkingen</t>
  </si>
  <si>
    <t>Omschrijving</t>
  </si>
  <si>
    <t>Thuis</t>
  </si>
  <si>
    <t>Verplichte contacturen</t>
  </si>
  <si>
    <t>Einde</t>
  </si>
  <si>
    <t>Projectwerk</t>
  </si>
  <si>
    <t>#uren</t>
  </si>
  <si>
    <t>Campus</t>
  </si>
  <si>
    <t>Administratie</t>
  </si>
  <si>
    <t>Totaal aantal uren:</t>
  </si>
  <si>
    <t>Tot # uren</t>
  </si>
  <si>
    <t>Inleidingsles en eerste brainstormsessie over het project</t>
  </si>
  <si>
    <t>Wo 22/03/2017</t>
  </si>
  <si>
    <t>Do 23/03/2017</t>
  </si>
  <si>
    <t>Uitschrijven van de eerste brainstormsessie in een leesbaar en overzichtelijk document</t>
  </si>
  <si>
    <t>Thuiswerk</t>
  </si>
  <si>
    <t>Week 6</t>
  </si>
  <si>
    <t>Week 7</t>
  </si>
  <si>
    <t>Wo 29/03/2017</t>
  </si>
  <si>
    <t>Tweede brainstormsessie + uitdenken klassen en beslissen welke diagrammen we zullen gebruiken</t>
  </si>
  <si>
    <t>Projectwerk + Administratie</t>
  </si>
  <si>
    <t>Ma 10/04/2017</t>
  </si>
  <si>
    <t>Concretiseren klassendiagram en benodigde methodes en variabelen + administratie op GitHub + To Do</t>
  </si>
  <si>
    <t>maart/2017</t>
  </si>
  <si>
    <t>/</t>
  </si>
  <si>
    <t>Python</t>
  </si>
  <si>
    <t>Weken 4-5-6</t>
  </si>
  <si>
    <t>Aanleren van Python en maken oefeningen op Dodona rond Python</t>
  </si>
  <si>
    <t>Verplichte oefenuren</t>
  </si>
  <si>
    <t>~20</t>
  </si>
  <si>
    <t>Di 11/04/2017</t>
  </si>
  <si>
    <t xml:space="preserve">Uitschrijven van visie, concept en definitielijst + opstarten analyse(document) + algemene ondersteuning- </t>
  </si>
  <si>
    <t>en overview bij formules planeetattributen en organisme attributen, protocode en conceptideeën</t>
  </si>
  <si>
    <t>Bryan Van Huyneghem</t>
  </si>
  <si>
    <t>Paasverlof</t>
  </si>
  <si>
    <t>Vr 14/04/2017</t>
  </si>
  <si>
    <t>Aanpassingen analysedocumenten, overlopen code, hevige debuggingsessie</t>
  </si>
  <si>
    <t>Za 15/04/2017</t>
  </si>
  <si>
    <t>Codeaanpassingen, algemene testen en codetweaks</t>
  </si>
  <si>
    <t>Codeaanpassingen, algemene testen, overhaul van activiteitendiagram, events overhaul + update</t>
  </si>
  <si>
    <t>Zo 16/04/2017</t>
  </si>
  <si>
    <t>Events overhaul, tweaks definitielijst, to do, administratie, minor codetweaks, update Wiki</t>
  </si>
  <si>
    <t>Verfijnen klassendiagram, methodes en variables + eerste test genereren van planeten (= geslaagd), Wiki</t>
  </si>
  <si>
    <t>Ma 17/04/2017</t>
  </si>
  <si>
    <t>Analyse en functionaliteit, to do updaten</t>
  </si>
  <si>
    <t>Kleine tweaks code, analyse en functionaliteit, to do updaten</t>
  </si>
  <si>
    <t>Events overhaul, tweaks definitielijst, to do, administratie, minor codetweaks, to do updaten</t>
  </si>
  <si>
    <t>Uitschrijven van definitielijst + algemene ondersteuning, update Wiki, to do updaten</t>
  </si>
  <si>
    <t>Analyse en functionaliteit, to do updaten, update Wiki</t>
  </si>
  <si>
    <t>Week 8</t>
  </si>
  <si>
    <t>Do 20/04/2017</t>
  </si>
  <si>
    <t>Wo 19/04/2017</t>
  </si>
  <si>
    <t>Administratie bijhouden, gesprek met de coaches, groep sturing geven, takenverdeling, to do, -</t>
  </si>
  <si>
    <t>tweaks in de code, events updaten, analyse uitschrijven, vragen beantwoorden van groepsleden, -</t>
  </si>
  <si>
    <t>ontwerpen van Full overview of planet and organism attributes, and technologies</t>
  </si>
  <si>
    <t>Analyse uitschrijven (volledig) + updaten van overview of planet and organism attributes, and technologies</t>
  </si>
  <si>
    <t>Vr 21/04/2017</t>
  </si>
  <si>
    <t>Analyse uitschrijven, GitHub en to do updaten</t>
  </si>
  <si>
    <t>Week 9</t>
  </si>
  <si>
    <t>Ma 24/04/2017</t>
  </si>
  <si>
    <t>Uitschrijven van hoofdstuk 4: implementatie, updates aan hoofdstuk 3 (legende overview figuur),</t>
  </si>
  <si>
    <t>hoofstuk 3 (rates of change uitleggen), correctie van tikfoutjes in hoofdstuk 2, overleg code en</t>
  </si>
  <si>
    <t>aanpassingen in de code aangebracht (o.a. opschonen van code samen met Michiel en Jonathan)</t>
  </si>
  <si>
    <t>Wo 26/04/2017</t>
  </si>
  <si>
    <t>(sectie 4.2 en 4.3)</t>
  </si>
  <si>
    <t>Algemene administratie, ondersteuning aan de groep, uitschrijven van hoofdstuk 4: implementatie -</t>
  </si>
  <si>
    <t>Week 10</t>
  </si>
  <si>
    <t>Wo 3/05/2017</t>
  </si>
  <si>
    <t>Bugs code; schrijven aan hoofdstuk 4 + overall AFR updates</t>
  </si>
  <si>
    <t>Wo 10/05/2017</t>
  </si>
  <si>
    <t>Zo 30/04/2017</t>
  </si>
  <si>
    <t>Schrijven en werken aan hoofdstuk 2 (analyse) en hoofdstuk 4</t>
  </si>
  <si>
    <t>Do 11/05/2017</t>
  </si>
  <si>
    <t>Afwerken van hoofdstuk 4</t>
  </si>
  <si>
    <t>Afwerken van hoofdstuk 2, nalezen van documentatie, verwerken inleiding en manual</t>
  </si>
  <si>
    <t xml:space="preserve">Projectwerk </t>
  </si>
  <si>
    <t>Afwerken van hoofdstuk 4 + administratie</t>
  </si>
  <si>
    <t>Za 13/05/2017</t>
  </si>
  <si>
    <t>Afwerken van Analysis &amp; Functionality Report (AFR). Alles klaar, behalve conclusie</t>
  </si>
  <si>
    <t>Beantwoorden van vragen groepsleden; algemene ondersteuning; AFR schrijven; onderleg demo</t>
  </si>
  <si>
    <t>Week 11</t>
  </si>
  <si>
    <t>Week 12</t>
  </si>
  <si>
    <t>Vr 20/05/2017</t>
  </si>
  <si>
    <t>Finaliseren AFR (conclusie + herlezen)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</si>
</sst>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3" applyNumberFormat="0" applyAlignment="0" applyProtection="0"/>
  </cellStyleXfs>
  <cellXfs count="66">
    <xf numFmtId="0" fontId="0" fillId="0" borderId="0" xfId="0"/>
    <xf numFmtId="0" fontId="3" fillId="6" borderId="4" xfId="0" applyFont="1" applyFill="1" applyBorder="1"/>
    <xf numFmtId="0" fontId="1" fillId="2" borderId="5" xfId="0" applyFont="1" applyFill="1" applyBorder="1"/>
    <xf numFmtId="0" fontId="1" fillId="7" borderId="5" xfId="0" applyFont="1" applyFill="1" applyBorder="1"/>
    <xf numFmtId="0" fontId="1" fillId="4" borderId="5" xfId="0" applyFont="1" applyFill="1" applyBorder="1"/>
    <xf numFmtId="0" fontId="1" fillId="8" borderId="5" xfId="0" applyFont="1" applyFill="1" applyBorder="1"/>
    <xf numFmtId="0" fontId="3" fillId="9" borderId="5" xfId="0" applyFont="1" applyFill="1" applyBorder="1"/>
    <xf numFmtId="0" fontId="3" fillId="6" borderId="6" xfId="0" applyFont="1" applyFill="1" applyBorder="1"/>
    <xf numFmtId="0" fontId="0" fillId="8" borderId="7" xfId="0" applyFill="1" applyBorder="1"/>
    <xf numFmtId="0" fontId="0" fillId="8" borderId="8" xfId="0" applyFill="1" applyBorder="1"/>
    <xf numFmtId="20" fontId="0" fillId="8" borderId="2" xfId="0" applyNumberFormat="1" applyFill="1" applyBorder="1"/>
    <xf numFmtId="0" fontId="1" fillId="0" borderId="17" xfId="0" applyFont="1" applyBorder="1"/>
    <xf numFmtId="0" fontId="0" fillId="0" borderId="17" xfId="0" applyBorder="1"/>
    <xf numFmtId="0" fontId="0" fillId="11" borderId="0" xfId="0" applyFill="1"/>
    <xf numFmtId="14" fontId="0" fillId="11" borderId="13" xfId="0" applyNumberFormat="1" applyFill="1" applyBorder="1"/>
    <xf numFmtId="20" fontId="0" fillId="11" borderId="15" xfId="0" applyNumberFormat="1" applyFill="1" applyBorder="1"/>
    <xf numFmtId="0" fontId="0" fillId="11" borderId="15" xfId="0" applyFill="1" applyBorder="1"/>
    <xf numFmtId="0" fontId="0" fillId="11" borderId="13" xfId="0" applyFill="1" applyBorder="1"/>
    <xf numFmtId="20" fontId="0" fillId="11" borderId="16" xfId="0" applyNumberFormat="1" applyFill="1" applyBorder="1"/>
    <xf numFmtId="0" fontId="0" fillId="11" borderId="16" xfId="0" applyFill="1" applyBorder="1"/>
    <xf numFmtId="0" fontId="0" fillId="11" borderId="14" xfId="0" applyFill="1" applyBorder="1"/>
    <xf numFmtId="0" fontId="0" fillId="11" borderId="9" xfId="0" applyFill="1" applyBorder="1"/>
    <xf numFmtId="20" fontId="0" fillId="8" borderId="10" xfId="0" applyNumberFormat="1" applyFill="1" applyBorder="1"/>
    <xf numFmtId="20" fontId="0" fillId="8" borderId="12" xfId="0" applyNumberFormat="1" applyFill="1" applyBorder="1"/>
    <xf numFmtId="0" fontId="0" fillId="0" borderId="11" xfId="0" applyBorder="1"/>
    <xf numFmtId="20" fontId="0" fillId="8" borderId="1" xfId="0" applyNumberFormat="1" applyFill="1" applyBorder="1"/>
    <xf numFmtId="0" fontId="1" fillId="12" borderId="2" xfId="0" applyFont="1" applyFill="1" applyBorder="1" applyAlignment="1">
      <alignment horizontal="center"/>
    </xf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0" fillId="6" borderId="11" xfId="0" applyFill="1" applyBorder="1"/>
    <xf numFmtId="0" fontId="0" fillId="6" borderId="21" xfId="0" applyFill="1" applyBorder="1"/>
    <xf numFmtId="0" fontId="0" fillId="0" borderId="0" xfId="0" applyBorder="1"/>
    <xf numFmtId="20" fontId="1" fillId="12" borderId="2" xfId="0" applyNumberFormat="1" applyFont="1" applyFill="1" applyBorder="1" applyAlignment="1">
      <alignment horizontal="center"/>
    </xf>
    <xf numFmtId="0" fontId="1" fillId="10" borderId="23" xfId="0" applyFont="1" applyFill="1" applyBorder="1" applyAlignment="1">
      <alignment horizontal="center"/>
    </xf>
    <xf numFmtId="0" fontId="0" fillId="11" borderId="24" xfId="0" applyFill="1" applyBorder="1"/>
    <xf numFmtId="0" fontId="0" fillId="0" borderId="0" xfId="0" applyAlignment="1">
      <alignment horizontal="right"/>
    </xf>
    <xf numFmtId="0" fontId="0" fillId="0" borderId="2" xfId="0" applyBorder="1"/>
    <xf numFmtId="20" fontId="0" fillId="8" borderId="7" xfId="0" applyNumberFormat="1" applyFill="1" applyBorder="1"/>
    <xf numFmtId="0" fontId="0" fillId="0" borderId="2" xfId="0" applyBorder="1" applyAlignment="1">
      <alignment horizontal="right"/>
    </xf>
    <xf numFmtId="20" fontId="3" fillId="6" borderId="15" xfId="0" applyNumberFormat="1" applyFont="1" applyFill="1" applyBorder="1"/>
    <xf numFmtId="14" fontId="0" fillId="11" borderId="25" xfId="0" applyNumberFormat="1" applyFill="1" applyBorder="1"/>
    <xf numFmtId="0" fontId="0" fillId="3" borderId="22" xfId="0" applyFill="1" applyBorder="1"/>
    <xf numFmtId="20" fontId="0" fillId="8" borderId="2" xfId="0" applyNumberFormat="1" applyFill="1" applyBorder="1" applyAlignment="1">
      <alignment horizontal="right"/>
    </xf>
    <xf numFmtId="0" fontId="0" fillId="11" borderId="26" xfId="0" applyFill="1" applyBorder="1"/>
    <xf numFmtId="14" fontId="0" fillId="11" borderId="27" xfId="0" applyNumberFormat="1" applyFill="1" applyBorder="1"/>
    <xf numFmtId="20" fontId="0" fillId="11" borderId="28" xfId="0" applyNumberFormat="1" applyFill="1" applyBorder="1"/>
    <xf numFmtId="0" fontId="0" fillId="11" borderId="28" xfId="0" applyFill="1" applyBorder="1"/>
    <xf numFmtId="0" fontId="0" fillId="11" borderId="29" xfId="0" applyFill="1" applyBorder="1"/>
    <xf numFmtId="0" fontId="0" fillId="11" borderId="30" xfId="0" applyFill="1" applyBorder="1"/>
    <xf numFmtId="20" fontId="0" fillId="8" borderId="23" xfId="0" applyNumberFormat="1" applyFill="1" applyBorder="1"/>
    <xf numFmtId="14" fontId="0" fillId="11" borderId="17" xfId="0" applyNumberFormat="1" applyFill="1" applyBorder="1"/>
    <xf numFmtId="0" fontId="0" fillId="11" borderId="21" xfId="0" applyFill="1" applyBorder="1"/>
    <xf numFmtId="0" fontId="1" fillId="10" borderId="10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14" fontId="0" fillId="11" borderId="31" xfId="0" applyNumberFormat="1" applyFill="1" applyBorder="1"/>
    <xf numFmtId="20" fontId="0" fillId="11" borderId="32" xfId="0" applyNumberFormat="1" applyFill="1" applyBorder="1"/>
    <xf numFmtId="0" fontId="0" fillId="11" borderId="32" xfId="0" applyFill="1" applyBorder="1"/>
    <xf numFmtId="0" fontId="0" fillId="11" borderId="33" xfId="0" applyFill="1" applyBorder="1"/>
    <xf numFmtId="0" fontId="0" fillId="11" borderId="34" xfId="0" applyFill="1" applyBorder="1"/>
    <xf numFmtId="0" fontId="1" fillId="10" borderId="2" xfId="0" applyFont="1" applyFill="1" applyBorder="1" applyAlignment="1">
      <alignment horizontal="center"/>
    </xf>
    <xf numFmtId="0" fontId="0" fillId="11" borderId="0" xfId="0" applyFill="1" applyBorder="1"/>
    <xf numFmtId="0" fontId="0" fillId="11" borderId="35" xfId="0" applyFill="1" applyBorder="1"/>
    <xf numFmtId="0" fontId="2" fillId="5" borderId="3" xfId="1" applyFont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</cellXfs>
  <cellStyles count="2">
    <cellStyle name="Berekening" xfId="1" builtinId="22"/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abSelected="1" zoomScaleNormal="100" workbookViewId="0">
      <selection activeCell="O10" sqref="O10"/>
    </sheetView>
  </sheetViews>
  <sheetFormatPr defaultColWidth="10.75" defaultRowHeight="15.75" x14ac:dyDescent="0.25"/>
  <cols>
    <col min="1" max="1" width="12.25" customWidth="1"/>
    <col min="2" max="2" width="15.25" customWidth="1"/>
    <col min="3" max="3" width="6.875" bestFit="1" customWidth="1"/>
    <col min="4" max="4" width="7.875" bestFit="1" customWidth="1"/>
    <col min="5" max="5" width="7.875" customWidth="1"/>
    <col min="6" max="6" width="24.75" customWidth="1"/>
    <col min="7" max="7" width="86.125" customWidth="1"/>
    <col min="8" max="8" width="35.75" bestFit="1" customWidth="1"/>
    <col min="9" max="9" width="10.75" customWidth="1"/>
  </cols>
  <sheetData>
    <row r="1" spans="1:16" ht="16.5" thickBot="1" x14ac:dyDescent="0.3">
      <c r="A1" s="42"/>
      <c r="B1" s="1" t="s">
        <v>0</v>
      </c>
      <c r="C1" s="2" t="s">
        <v>1</v>
      </c>
      <c r="D1" s="3" t="s">
        <v>8</v>
      </c>
      <c r="E1" s="4" t="s">
        <v>2</v>
      </c>
      <c r="F1" s="5" t="s">
        <v>3</v>
      </c>
      <c r="G1" s="5" t="s">
        <v>5</v>
      </c>
      <c r="H1" s="6" t="s">
        <v>4</v>
      </c>
      <c r="I1" s="7" t="s">
        <v>10</v>
      </c>
      <c r="J1" s="11"/>
      <c r="K1" s="40" t="s">
        <v>14</v>
      </c>
      <c r="L1" s="36"/>
      <c r="M1" s="27"/>
      <c r="N1" s="28"/>
      <c r="O1" s="28"/>
      <c r="P1" s="29"/>
    </row>
    <row r="2" spans="1:16" ht="16.5" thickBot="1" x14ac:dyDescent="0.3">
      <c r="A2" s="34" t="s">
        <v>30</v>
      </c>
      <c r="B2" s="41" t="s">
        <v>27</v>
      </c>
      <c r="C2" s="18" t="s">
        <v>28</v>
      </c>
      <c r="D2" s="18" t="s">
        <v>28</v>
      </c>
      <c r="E2" s="19" t="s">
        <v>6</v>
      </c>
      <c r="F2" s="19" t="s">
        <v>29</v>
      </c>
      <c r="G2" s="20" t="s">
        <v>31</v>
      </c>
      <c r="H2" s="21" t="s">
        <v>32</v>
      </c>
      <c r="I2" s="43" t="s">
        <v>33</v>
      </c>
      <c r="J2" s="24"/>
      <c r="K2" s="25">
        <v>0.83333333333333337</v>
      </c>
      <c r="L2" s="39">
        <v>20</v>
      </c>
      <c r="M2" s="30"/>
      <c r="N2" s="8" t="s">
        <v>13</v>
      </c>
      <c r="O2" s="9"/>
      <c r="P2" s="31"/>
    </row>
    <row r="3" spans="1:16" ht="16.5" thickBot="1" x14ac:dyDescent="0.3">
      <c r="A3" s="33" t="s">
        <v>20</v>
      </c>
      <c r="B3" s="14" t="s">
        <v>16</v>
      </c>
      <c r="C3" s="15">
        <v>0.65625</v>
      </c>
      <c r="D3" s="15">
        <v>0.73958333333333337</v>
      </c>
      <c r="E3" s="16" t="s">
        <v>11</v>
      </c>
      <c r="F3" s="16" t="s">
        <v>9</v>
      </c>
      <c r="G3" s="17" t="s">
        <v>15</v>
      </c>
      <c r="H3" s="13" t="s">
        <v>7</v>
      </c>
      <c r="I3" s="23">
        <f>D3-C3</f>
        <v>8.333333333333337E-2</v>
      </c>
      <c r="J3" s="37"/>
      <c r="K3" s="38">
        <f>SUM(I3:I5,)</f>
        <v>0.20833333333333348</v>
      </c>
      <c r="L3" s="39">
        <v>5</v>
      </c>
      <c r="M3" s="30"/>
      <c r="N3" s="63">
        <f>SUM(L2,L3,L6,L7,L19,L25,L31,L32,L37)</f>
        <v>121</v>
      </c>
      <c r="O3" s="63"/>
      <c r="P3" s="31"/>
    </row>
    <row r="4" spans="1:16" ht="16.5" thickBot="1" x14ac:dyDescent="0.3">
      <c r="A4" s="26"/>
      <c r="B4" s="41" t="s">
        <v>17</v>
      </c>
      <c r="C4" s="18">
        <v>0.66666666666666663</v>
      </c>
      <c r="D4" s="18">
        <v>0.70833333333333337</v>
      </c>
      <c r="E4" s="19" t="s">
        <v>6</v>
      </c>
      <c r="F4" s="19" t="s">
        <v>12</v>
      </c>
      <c r="G4" s="20" t="s">
        <v>18</v>
      </c>
      <c r="H4" s="44" t="s">
        <v>19</v>
      </c>
      <c r="I4" s="22">
        <f t="shared" ref="I4" si="0">D4-C4</f>
        <v>4.1666666666666741E-2</v>
      </c>
      <c r="J4" s="12"/>
      <c r="K4" s="17"/>
      <c r="L4" s="36"/>
    </row>
    <row r="5" spans="1:16" ht="16.5" thickBot="1" x14ac:dyDescent="0.3">
      <c r="A5" s="34" t="s">
        <v>21</v>
      </c>
      <c r="B5" s="45" t="s">
        <v>22</v>
      </c>
      <c r="C5" s="46">
        <v>0.65625</v>
      </c>
      <c r="D5" s="46">
        <v>0.73958333333333337</v>
      </c>
      <c r="E5" s="47" t="s">
        <v>11</v>
      </c>
      <c r="F5" s="47" t="s">
        <v>9</v>
      </c>
      <c r="G5" s="48" t="s">
        <v>23</v>
      </c>
      <c r="H5" s="49" t="s">
        <v>7</v>
      </c>
      <c r="I5" s="50">
        <f>D5-C5</f>
        <v>8.333333333333337E-2</v>
      </c>
      <c r="J5" s="24"/>
      <c r="K5" s="35"/>
      <c r="L5" s="36"/>
      <c r="N5" s="64" t="s">
        <v>37</v>
      </c>
      <c r="O5" s="65"/>
    </row>
    <row r="6" spans="1:16" ht="16.5" thickBot="1" x14ac:dyDescent="0.3">
      <c r="A6" s="33" t="s">
        <v>38</v>
      </c>
      <c r="B6" s="14" t="s">
        <v>25</v>
      </c>
      <c r="C6" s="15">
        <v>0.58333333333333337</v>
      </c>
      <c r="D6" s="15">
        <v>0.8125</v>
      </c>
      <c r="E6" s="16" t="s">
        <v>6</v>
      </c>
      <c r="F6" s="16" t="s">
        <v>24</v>
      </c>
      <c r="G6" s="17" t="s">
        <v>26</v>
      </c>
      <c r="H6" s="13" t="s">
        <v>19</v>
      </c>
      <c r="I6" s="10">
        <f t="shared" ref="I6:I10" si="1">D6-C6</f>
        <v>0.22916666666666663</v>
      </c>
      <c r="J6" s="12"/>
      <c r="K6" s="25">
        <f>SUM(I6:I11)</f>
        <v>0.9375</v>
      </c>
      <c r="L6" s="36">
        <v>22.5</v>
      </c>
    </row>
    <row r="7" spans="1:16" ht="16.5" thickBot="1" x14ac:dyDescent="0.3">
      <c r="A7" s="26"/>
      <c r="B7" s="14" t="s">
        <v>25</v>
      </c>
      <c r="C7" s="15">
        <v>0.82291666666666663</v>
      </c>
      <c r="D7" s="15">
        <v>0.98958333333333337</v>
      </c>
      <c r="E7" s="16" t="s">
        <v>6</v>
      </c>
      <c r="F7" s="16" t="s">
        <v>9</v>
      </c>
      <c r="G7" s="17" t="s">
        <v>46</v>
      </c>
      <c r="H7" s="13" t="s">
        <v>19</v>
      </c>
      <c r="I7" s="10">
        <f t="shared" si="1"/>
        <v>0.16666666666666674</v>
      </c>
      <c r="J7" s="12"/>
      <c r="K7" s="25">
        <f>SUM(I12:I18)</f>
        <v>0.875</v>
      </c>
      <c r="L7" s="36">
        <v>21</v>
      </c>
    </row>
    <row r="8" spans="1:16" x14ac:dyDescent="0.25">
      <c r="A8" s="33"/>
      <c r="B8" s="14" t="s">
        <v>34</v>
      </c>
      <c r="C8" s="15">
        <v>0.58333333333333337</v>
      </c>
      <c r="D8" s="15">
        <v>0.84375</v>
      </c>
      <c r="E8" s="16" t="s">
        <v>6</v>
      </c>
      <c r="F8" s="16" t="s">
        <v>9</v>
      </c>
      <c r="G8" s="17" t="s">
        <v>35</v>
      </c>
      <c r="H8" s="13" t="s">
        <v>19</v>
      </c>
      <c r="I8" s="10">
        <f t="shared" si="1"/>
        <v>0.26041666666666663</v>
      </c>
      <c r="J8" s="12"/>
      <c r="K8" s="17"/>
      <c r="L8" s="36"/>
    </row>
    <row r="9" spans="1:16" x14ac:dyDescent="0.25">
      <c r="A9" s="33"/>
      <c r="B9" s="14"/>
      <c r="C9" s="15"/>
      <c r="D9" s="15"/>
      <c r="E9" s="16"/>
      <c r="F9" s="16"/>
      <c r="G9" s="17" t="s">
        <v>36</v>
      </c>
      <c r="H9" s="13"/>
      <c r="I9" s="10"/>
      <c r="J9" s="12"/>
      <c r="K9" s="17"/>
      <c r="L9" s="36"/>
    </row>
    <row r="10" spans="1:16" x14ac:dyDescent="0.25">
      <c r="A10" s="26"/>
      <c r="B10" s="51" t="s">
        <v>34</v>
      </c>
      <c r="C10" s="15">
        <v>0.85416666666666663</v>
      </c>
      <c r="D10" s="15">
        <v>0.97916666666666663</v>
      </c>
      <c r="E10" s="16" t="s">
        <v>6</v>
      </c>
      <c r="F10" s="16" t="s">
        <v>9</v>
      </c>
      <c r="G10" s="17" t="s">
        <v>51</v>
      </c>
      <c r="H10" s="52" t="s">
        <v>19</v>
      </c>
      <c r="I10" s="10">
        <f t="shared" si="1"/>
        <v>0.125</v>
      </c>
      <c r="J10" s="12"/>
      <c r="K10" s="17"/>
      <c r="L10" s="36"/>
    </row>
    <row r="11" spans="1:16" x14ac:dyDescent="0.25">
      <c r="A11" s="26"/>
      <c r="B11" s="51" t="s">
        <v>39</v>
      </c>
      <c r="C11" s="15">
        <v>0.8125</v>
      </c>
      <c r="D11" s="15">
        <v>0.96875</v>
      </c>
      <c r="E11" s="16" t="s">
        <v>6</v>
      </c>
      <c r="F11" s="16" t="s">
        <v>9</v>
      </c>
      <c r="G11" s="17" t="s">
        <v>40</v>
      </c>
      <c r="H11" s="52" t="s">
        <v>19</v>
      </c>
      <c r="I11" s="10">
        <f t="shared" ref="I11" si="2">D11-C11</f>
        <v>0.15625</v>
      </c>
      <c r="J11" s="12"/>
      <c r="K11" s="17"/>
      <c r="L11" s="36"/>
    </row>
    <row r="12" spans="1:16" x14ac:dyDescent="0.25">
      <c r="A12" s="26"/>
      <c r="B12" s="51" t="s">
        <v>41</v>
      </c>
      <c r="C12" s="15">
        <v>0.5</v>
      </c>
      <c r="D12" s="15">
        <v>0.5625</v>
      </c>
      <c r="E12" s="16" t="s">
        <v>6</v>
      </c>
      <c r="F12" s="16" t="s">
        <v>9</v>
      </c>
      <c r="G12" s="17" t="s">
        <v>42</v>
      </c>
      <c r="H12" s="52" t="s">
        <v>19</v>
      </c>
      <c r="I12" s="10">
        <f t="shared" ref="I12" si="3">D12-C12</f>
        <v>6.25E-2</v>
      </c>
      <c r="J12" s="12"/>
      <c r="K12" s="17"/>
      <c r="L12" s="36"/>
    </row>
    <row r="13" spans="1:16" x14ac:dyDescent="0.25">
      <c r="A13" s="26"/>
      <c r="B13" s="51" t="s">
        <v>41</v>
      </c>
      <c r="C13" s="15">
        <v>0.58333333333333337</v>
      </c>
      <c r="D13" s="15">
        <v>0.83333333333333337</v>
      </c>
      <c r="E13" s="16" t="s">
        <v>6</v>
      </c>
      <c r="F13" s="16" t="s">
        <v>9</v>
      </c>
      <c r="G13" s="17" t="s">
        <v>43</v>
      </c>
      <c r="H13" s="52" t="s">
        <v>19</v>
      </c>
      <c r="I13" s="10">
        <f t="shared" ref="I13" si="4">D13-C13</f>
        <v>0.25</v>
      </c>
      <c r="J13" s="12"/>
      <c r="K13" s="17"/>
    </row>
    <row r="14" spans="1:16" x14ac:dyDescent="0.25">
      <c r="A14" s="26"/>
      <c r="B14" s="51" t="s">
        <v>41</v>
      </c>
      <c r="C14" s="15">
        <v>0.9375</v>
      </c>
      <c r="D14" s="15">
        <v>1</v>
      </c>
      <c r="E14" s="16" t="s">
        <v>6</v>
      </c>
      <c r="F14" s="16" t="s">
        <v>24</v>
      </c>
      <c r="G14" s="17" t="s">
        <v>50</v>
      </c>
      <c r="H14" s="52" t="s">
        <v>19</v>
      </c>
      <c r="I14" s="10">
        <f t="shared" ref="I14:I30" si="5">D14-C14</f>
        <v>6.25E-2</v>
      </c>
      <c r="J14" s="12"/>
      <c r="K14" s="17"/>
    </row>
    <row r="15" spans="1:16" x14ac:dyDescent="0.25">
      <c r="A15" s="26"/>
      <c r="B15" s="51" t="s">
        <v>44</v>
      </c>
      <c r="C15" s="15">
        <v>0</v>
      </c>
      <c r="D15" s="15">
        <v>4.1666666666666664E-2</v>
      </c>
      <c r="E15" s="16" t="s">
        <v>6</v>
      </c>
      <c r="F15" s="16" t="s">
        <v>24</v>
      </c>
      <c r="G15" s="17" t="s">
        <v>45</v>
      </c>
      <c r="H15" s="52" t="s">
        <v>19</v>
      </c>
      <c r="I15" s="10">
        <f t="shared" si="5"/>
        <v>4.1666666666666664E-2</v>
      </c>
      <c r="J15" s="12"/>
      <c r="K15" s="17"/>
    </row>
    <row r="16" spans="1:16" x14ac:dyDescent="0.25">
      <c r="A16" s="26"/>
      <c r="B16" s="51" t="s">
        <v>47</v>
      </c>
      <c r="C16" s="15">
        <v>0.4375</v>
      </c>
      <c r="D16" s="15">
        <v>0.54166666666666663</v>
      </c>
      <c r="E16" s="16" t="s">
        <v>6</v>
      </c>
      <c r="F16" s="16" t="s">
        <v>9</v>
      </c>
      <c r="G16" s="17" t="s">
        <v>49</v>
      </c>
      <c r="H16" s="52" t="s">
        <v>19</v>
      </c>
      <c r="I16" s="10">
        <f t="shared" si="5"/>
        <v>0.10416666666666663</v>
      </c>
      <c r="J16" s="12"/>
      <c r="K16" s="17"/>
    </row>
    <row r="17" spans="1:12" x14ac:dyDescent="0.25">
      <c r="A17" s="26"/>
      <c r="B17" s="51" t="s">
        <v>47</v>
      </c>
      <c r="C17" s="15">
        <v>0.5625</v>
      </c>
      <c r="D17" s="15">
        <v>0.64583333333333337</v>
      </c>
      <c r="E17" s="16" t="s">
        <v>6</v>
      </c>
      <c r="F17" s="16" t="s">
        <v>9</v>
      </c>
      <c r="G17" s="17" t="s">
        <v>48</v>
      </c>
      <c r="H17" s="52" t="s">
        <v>19</v>
      </c>
      <c r="I17" s="10">
        <f t="shared" si="5"/>
        <v>8.333333333333337E-2</v>
      </c>
      <c r="J17" s="12"/>
      <c r="K17" s="17"/>
    </row>
    <row r="18" spans="1:12" ht="16.5" thickBot="1" x14ac:dyDescent="0.3">
      <c r="A18" s="26"/>
      <c r="B18" s="41" t="s">
        <v>47</v>
      </c>
      <c r="C18" s="18">
        <v>0.66666666666666663</v>
      </c>
      <c r="D18" s="18">
        <v>0.9375</v>
      </c>
      <c r="E18" s="19" t="s">
        <v>6</v>
      </c>
      <c r="F18" s="19" t="s">
        <v>9</v>
      </c>
      <c r="G18" s="20" t="s">
        <v>52</v>
      </c>
      <c r="H18" s="21" t="s">
        <v>19</v>
      </c>
      <c r="I18" s="22">
        <f t="shared" si="5"/>
        <v>0.27083333333333337</v>
      </c>
      <c r="J18" s="12"/>
      <c r="K18" s="17"/>
    </row>
    <row r="19" spans="1:12" ht="16.5" thickBot="1" x14ac:dyDescent="0.3">
      <c r="A19" s="54" t="s">
        <v>53</v>
      </c>
      <c r="B19" s="55" t="s">
        <v>55</v>
      </c>
      <c r="C19" s="56">
        <v>0.5625</v>
      </c>
      <c r="D19" s="56">
        <v>0.73958333333333337</v>
      </c>
      <c r="E19" s="57" t="s">
        <v>11</v>
      </c>
      <c r="F19" s="57" t="s">
        <v>24</v>
      </c>
      <c r="G19" s="58" t="s">
        <v>56</v>
      </c>
      <c r="H19" s="59" t="s">
        <v>7</v>
      </c>
      <c r="I19" s="23">
        <f t="shared" si="5"/>
        <v>0.17708333333333337</v>
      </c>
      <c r="J19" s="12"/>
      <c r="K19" s="25">
        <f>SUM(I19,I22,I23,I24,)</f>
        <v>0.5</v>
      </c>
      <c r="L19">
        <v>12</v>
      </c>
    </row>
    <row r="20" spans="1:12" x14ac:dyDescent="0.25">
      <c r="A20" s="60"/>
      <c r="B20" s="51"/>
      <c r="C20" s="15"/>
      <c r="D20" s="15"/>
      <c r="E20" s="16"/>
      <c r="F20" s="16"/>
      <c r="G20" s="17" t="s">
        <v>57</v>
      </c>
      <c r="H20" s="61"/>
      <c r="I20" s="10"/>
      <c r="J20" s="12"/>
      <c r="K20" s="17"/>
    </row>
    <row r="21" spans="1:12" x14ac:dyDescent="0.25">
      <c r="A21" s="60"/>
      <c r="B21" s="51"/>
      <c r="C21" s="15"/>
      <c r="D21" s="15"/>
      <c r="E21" s="16"/>
      <c r="F21" s="16"/>
      <c r="G21" s="17" t="s">
        <v>58</v>
      </c>
      <c r="H21" s="61"/>
      <c r="I21" s="10"/>
      <c r="J21" s="12"/>
      <c r="K21" s="17"/>
    </row>
    <row r="22" spans="1:12" x14ac:dyDescent="0.25">
      <c r="A22" s="60"/>
      <c r="B22" s="51" t="s">
        <v>54</v>
      </c>
      <c r="C22" s="15">
        <v>0.70833333333333337</v>
      </c>
      <c r="D22" s="15">
        <v>0.83333333333333337</v>
      </c>
      <c r="E22" s="16" t="s">
        <v>6</v>
      </c>
      <c r="F22" s="16" t="s">
        <v>9</v>
      </c>
      <c r="G22" s="17" t="s">
        <v>59</v>
      </c>
      <c r="H22" s="61" t="s">
        <v>19</v>
      </c>
      <c r="I22" s="10">
        <f>D22-C22</f>
        <v>0.125</v>
      </c>
      <c r="J22" s="12"/>
      <c r="K22" s="17"/>
    </row>
    <row r="23" spans="1:12" x14ac:dyDescent="0.25">
      <c r="A23" s="60"/>
      <c r="B23" s="51" t="s">
        <v>54</v>
      </c>
      <c r="C23" s="15">
        <v>0.84375</v>
      </c>
      <c r="D23" s="15">
        <v>1</v>
      </c>
      <c r="E23" s="16" t="s">
        <v>6</v>
      </c>
      <c r="F23" s="16" t="s">
        <v>9</v>
      </c>
      <c r="G23" s="17" t="s">
        <v>59</v>
      </c>
      <c r="H23" s="61" t="s">
        <v>19</v>
      </c>
      <c r="I23" s="10">
        <f>D23-C23</f>
        <v>0.15625</v>
      </c>
      <c r="J23" s="12"/>
      <c r="K23" s="17"/>
    </row>
    <row r="24" spans="1:12" ht="16.5" thickBot="1" x14ac:dyDescent="0.3">
      <c r="A24" s="53"/>
      <c r="B24" s="41" t="s">
        <v>60</v>
      </c>
      <c r="C24" s="18">
        <v>0</v>
      </c>
      <c r="D24" s="18">
        <v>4.1666666666666664E-2</v>
      </c>
      <c r="E24" s="19" t="s">
        <v>6</v>
      </c>
      <c r="F24" s="19" t="s">
        <v>24</v>
      </c>
      <c r="G24" s="20" t="s">
        <v>61</v>
      </c>
      <c r="H24" s="44" t="s">
        <v>19</v>
      </c>
      <c r="I24" s="22">
        <f>D24-C24</f>
        <v>4.1666666666666664E-2</v>
      </c>
      <c r="J24" s="12"/>
      <c r="K24" s="17"/>
    </row>
    <row r="25" spans="1:12" ht="16.5" thickBot="1" x14ac:dyDescent="0.3">
      <c r="A25" s="26" t="s">
        <v>62</v>
      </c>
      <c r="B25" s="51" t="s">
        <v>63</v>
      </c>
      <c r="C25" s="15">
        <v>0.66666666666666663</v>
      </c>
      <c r="D25" s="15">
        <v>0.91666666666666663</v>
      </c>
      <c r="E25" s="16" t="s">
        <v>6</v>
      </c>
      <c r="F25" s="16" t="s">
        <v>24</v>
      </c>
      <c r="G25" s="17" t="s">
        <v>64</v>
      </c>
      <c r="H25" s="52" t="s">
        <v>19</v>
      </c>
      <c r="I25" s="10">
        <f t="shared" si="5"/>
        <v>0.25</v>
      </c>
      <c r="J25" s="12"/>
      <c r="K25" s="25">
        <f>SUM(I25:I30)</f>
        <v>0.59375</v>
      </c>
      <c r="L25">
        <v>14.25</v>
      </c>
    </row>
    <row r="26" spans="1:12" x14ac:dyDescent="0.25">
      <c r="A26" s="26"/>
      <c r="B26" s="51"/>
      <c r="C26" s="15"/>
      <c r="D26" s="15"/>
      <c r="E26" s="16"/>
      <c r="F26" s="16"/>
      <c r="G26" s="17" t="s">
        <v>65</v>
      </c>
      <c r="H26" s="52"/>
      <c r="I26" s="10">
        <f t="shared" si="5"/>
        <v>0</v>
      </c>
      <c r="J26" s="12"/>
      <c r="K26" s="17"/>
    </row>
    <row r="27" spans="1:12" x14ac:dyDescent="0.25">
      <c r="A27" s="26"/>
      <c r="B27" s="51"/>
      <c r="C27" s="15"/>
      <c r="D27" s="15"/>
      <c r="E27" s="16"/>
      <c r="F27" s="16"/>
      <c r="G27" s="17" t="s">
        <v>66</v>
      </c>
      <c r="H27" s="52"/>
      <c r="I27" s="10">
        <f t="shared" si="5"/>
        <v>0</v>
      </c>
      <c r="J27" s="12"/>
      <c r="K27" s="17"/>
    </row>
    <row r="28" spans="1:12" x14ac:dyDescent="0.25">
      <c r="A28" s="26"/>
      <c r="B28" s="51" t="s">
        <v>67</v>
      </c>
      <c r="C28" s="15">
        <v>0.5625</v>
      </c>
      <c r="D28" s="15">
        <v>0.73958333333333337</v>
      </c>
      <c r="E28" s="16" t="s">
        <v>11</v>
      </c>
      <c r="F28" s="16" t="s">
        <v>24</v>
      </c>
      <c r="G28" s="17" t="s">
        <v>69</v>
      </c>
      <c r="H28" s="52" t="s">
        <v>7</v>
      </c>
      <c r="I28" s="10">
        <f t="shared" si="5"/>
        <v>0.17708333333333337</v>
      </c>
      <c r="J28" s="12"/>
      <c r="K28" s="17"/>
    </row>
    <row r="29" spans="1:12" x14ac:dyDescent="0.25">
      <c r="A29" s="26"/>
      <c r="B29" s="51"/>
      <c r="C29" s="15"/>
      <c r="D29" s="15"/>
      <c r="E29" s="16"/>
      <c r="F29" s="16"/>
      <c r="G29" s="17" t="s">
        <v>68</v>
      </c>
      <c r="H29" s="52"/>
      <c r="I29" s="10"/>
      <c r="J29" s="12"/>
      <c r="K29" s="17"/>
    </row>
    <row r="30" spans="1:12" ht="16.5" thickBot="1" x14ac:dyDescent="0.3">
      <c r="A30" s="26"/>
      <c r="B30" s="51" t="s">
        <v>74</v>
      </c>
      <c r="C30" s="15">
        <v>0.58333333333333337</v>
      </c>
      <c r="D30" s="15">
        <v>0.75</v>
      </c>
      <c r="E30" s="16" t="s">
        <v>6</v>
      </c>
      <c r="F30" s="16" t="s">
        <v>9</v>
      </c>
      <c r="G30" s="17" t="s">
        <v>75</v>
      </c>
      <c r="H30" s="52" t="s">
        <v>19</v>
      </c>
      <c r="I30" s="10">
        <f t="shared" si="5"/>
        <v>0.16666666666666663</v>
      </c>
      <c r="J30" s="12"/>
      <c r="K30" s="35"/>
    </row>
    <row r="31" spans="1:12" ht="16.5" thickBot="1" x14ac:dyDescent="0.3">
      <c r="A31" s="34" t="s">
        <v>70</v>
      </c>
      <c r="B31" s="45" t="s">
        <v>71</v>
      </c>
      <c r="C31" s="46">
        <v>0.5625</v>
      </c>
      <c r="D31" s="46">
        <v>0.73958333333333337</v>
      </c>
      <c r="E31" s="47" t="s">
        <v>11</v>
      </c>
      <c r="F31" s="47" t="s">
        <v>9</v>
      </c>
      <c r="G31" s="48" t="s">
        <v>72</v>
      </c>
      <c r="H31" s="62" t="s">
        <v>7</v>
      </c>
      <c r="I31" s="50">
        <f t="shared" ref="I31" si="6">D31-C31</f>
        <v>0.17708333333333337</v>
      </c>
      <c r="J31" s="12"/>
      <c r="K31" s="25">
        <f>SUM(I31)</f>
        <v>0.17708333333333337</v>
      </c>
      <c r="L31">
        <v>4.25</v>
      </c>
    </row>
    <row r="32" spans="1:12" ht="16.5" thickBot="1" x14ac:dyDescent="0.3">
      <c r="A32" s="26" t="s">
        <v>84</v>
      </c>
      <c r="B32" s="51" t="s">
        <v>73</v>
      </c>
      <c r="C32" s="15">
        <v>0.5625</v>
      </c>
      <c r="D32" s="15">
        <v>0.73958333333333337</v>
      </c>
      <c r="E32" s="16" t="s">
        <v>11</v>
      </c>
      <c r="F32" s="16" t="s">
        <v>24</v>
      </c>
      <c r="G32" s="17" t="s">
        <v>83</v>
      </c>
      <c r="H32" s="52" t="s">
        <v>7</v>
      </c>
      <c r="I32" s="10">
        <f t="shared" ref="I32:I37" si="7">D32-C32</f>
        <v>0.17708333333333337</v>
      </c>
      <c r="J32" s="12"/>
      <c r="K32" s="25">
        <f>SUM(I32:I36)</f>
        <v>0.72916666666666674</v>
      </c>
      <c r="L32">
        <v>17.5</v>
      </c>
    </row>
    <row r="33" spans="1:12" x14ac:dyDescent="0.25">
      <c r="A33" s="26"/>
      <c r="B33" s="51" t="s">
        <v>73</v>
      </c>
      <c r="C33" s="15">
        <v>0.8125</v>
      </c>
      <c r="D33" s="15">
        <v>1</v>
      </c>
      <c r="E33" s="16" t="s">
        <v>6</v>
      </c>
      <c r="F33" s="16" t="s">
        <v>9</v>
      </c>
      <c r="G33" s="17" t="s">
        <v>77</v>
      </c>
      <c r="H33" s="52" t="s">
        <v>19</v>
      </c>
      <c r="I33" s="10">
        <f t="shared" si="7"/>
        <v>0.1875</v>
      </c>
      <c r="J33" s="12"/>
      <c r="K33" s="17"/>
    </row>
    <row r="34" spans="1:12" x14ac:dyDescent="0.25">
      <c r="A34" s="26"/>
      <c r="B34" s="51" t="s">
        <v>76</v>
      </c>
      <c r="C34" s="15">
        <v>0</v>
      </c>
      <c r="D34" s="15">
        <v>0.125</v>
      </c>
      <c r="E34" s="16" t="s">
        <v>6</v>
      </c>
      <c r="F34" s="16" t="s">
        <v>79</v>
      </c>
      <c r="G34" s="17" t="s">
        <v>80</v>
      </c>
      <c r="H34" s="52" t="s">
        <v>19</v>
      </c>
      <c r="I34" s="10">
        <f t="shared" si="7"/>
        <v>0.125</v>
      </c>
      <c r="J34" s="12"/>
      <c r="K34" s="17"/>
    </row>
    <row r="35" spans="1:12" x14ac:dyDescent="0.25">
      <c r="A35" s="26"/>
      <c r="B35" s="51" t="s">
        <v>76</v>
      </c>
      <c r="C35" s="15">
        <v>0.79166666666666663</v>
      </c>
      <c r="D35" s="15">
        <v>0.875</v>
      </c>
      <c r="E35" s="16" t="s">
        <v>6</v>
      </c>
      <c r="F35" s="16" t="s">
        <v>9</v>
      </c>
      <c r="G35" s="17" t="s">
        <v>78</v>
      </c>
      <c r="H35" s="52" t="s">
        <v>19</v>
      </c>
      <c r="I35" s="10">
        <f t="shared" si="7"/>
        <v>8.333333333333337E-2</v>
      </c>
      <c r="J35" s="12"/>
      <c r="K35" s="17"/>
    </row>
    <row r="36" spans="1:12" ht="16.5" thickBot="1" x14ac:dyDescent="0.3">
      <c r="A36" s="26"/>
      <c r="B36" s="14" t="s">
        <v>81</v>
      </c>
      <c r="C36" s="15">
        <v>0.58333333333333337</v>
      </c>
      <c r="D36" s="15">
        <v>0.73958333333333337</v>
      </c>
      <c r="E36" s="16" t="s">
        <v>6</v>
      </c>
      <c r="F36" s="16" t="s">
        <v>9</v>
      </c>
      <c r="G36" s="16" t="s">
        <v>82</v>
      </c>
      <c r="H36" s="61" t="s">
        <v>19</v>
      </c>
      <c r="I36" s="10">
        <f t="shared" si="7"/>
        <v>0.15625</v>
      </c>
      <c r="J36" s="12"/>
      <c r="K36" s="17"/>
    </row>
    <row r="37" spans="1:12" ht="16.5" thickBot="1" x14ac:dyDescent="0.3">
      <c r="A37" s="34" t="s">
        <v>85</v>
      </c>
      <c r="B37" s="45" t="s">
        <v>86</v>
      </c>
      <c r="C37" s="46">
        <v>0.8125</v>
      </c>
      <c r="D37" s="46">
        <v>1</v>
      </c>
      <c r="E37" s="47" t="s">
        <v>6</v>
      </c>
      <c r="F37" s="47" t="s">
        <v>9</v>
      </c>
      <c r="G37" s="48" t="s">
        <v>87</v>
      </c>
      <c r="H37" s="62" t="s">
        <v>19</v>
      </c>
      <c r="I37" s="50">
        <f t="shared" si="7"/>
        <v>0.1875</v>
      </c>
      <c r="J37" s="12"/>
      <c r="K37" s="25">
        <f>SUM(I37)</f>
        <v>0.1875</v>
      </c>
      <c r="L37">
        <v>4.5</v>
      </c>
    </row>
    <row r="38" spans="1:12" x14ac:dyDescent="0.25">
      <c r="B38" s="32"/>
    </row>
    <row r="39" spans="1:12" x14ac:dyDescent="0.25">
      <c r="B39" s="32"/>
    </row>
    <row r="40" spans="1:12" x14ac:dyDescent="0.25">
      <c r="B40" s="32"/>
    </row>
    <row r="41" spans="1:12" x14ac:dyDescent="0.25">
      <c r="B41" s="32"/>
    </row>
    <row r="42" spans="1:12" x14ac:dyDescent="0.25">
      <c r="B42" s="32"/>
    </row>
    <row r="43" spans="1:12" x14ac:dyDescent="0.25">
      <c r="B43" s="32"/>
    </row>
    <row r="44" spans="1:12" x14ac:dyDescent="0.25">
      <c r="B44" s="32"/>
    </row>
    <row r="45" spans="1:12" x14ac:dyDescent="0.25">
      <c r="B45" s="32"/>
    </row>
    <row r="46" spans="1:12" x14ac:dyDescent="0.25">
      <c r="B46" s="32"/>
      <c r="C46" s="32"/>
    </row>
    <row r="47" spans="1:12" x14ac:dyDescent="0.25">
      <c r="B47" s="32"/>
      <c r="C47" s="32"/>
    </row>
    <row r="48" spans="1:12" x14ac:dyDescent="0.25">
      <c r="B48" s="32"/>
      <c r="C48" s="32"/>
    </row>
    <row r="49" spans="2:3" x14ac:dyDescent="0.25">
      <c r="B49" s="32"/>
      <c r="C49" s="32"/>
    </row>
    <row r="50" spans="2:3" x14ac:dyDescent="0.25">
      <c r="B50" s="32"/>
      <c r="C50" s="32"/>
    </row>
    <row r="51" spans="2:3" x14ac:dyDescent="0.25">
      <c r="B51" s="32"/>
      <c r="C51" s="32"/>
    </row>
    <row r="52" spans="2:3" x14ac:dyDescent="0.25">
      <c r="B52" s="32"/>
      <c r="C52" s="32"/>
    </row>
    <row r="53" spans="2:3" x14ac:dyDescent="0.25">
      <c r="B53" s="32"/>
      <c r="C53" s="32"/>
    </row>
    <row r="54" spans="2:3" x14ac:dyDescent="0.25">
      <c r="B54" s="32"/>
      <c r="C54" s="32"/>
    </row>
    <row r="55" spans="2:3" x14ac:dyDescent="0.25">
      <c r="B55" s="32"/>
      <c r="C55" s="32"/>
    </row>
    <row r="56" spans="2:3" x14ac:dyDescent="0.25">
      <c r="B56" s="32"/>
      <c r="C56" s="32"/>
    </row>
    <row r="57" spans="2:3" x14ac:dyDescent="0.25">
      <c r="B57" s="32"/>
      <c r="C57" s="32"/>
    </row>
    <row r="58" spans="2:3" x14ac:dyDescent="0.25">
      <c r="B58" s="32"/>
      <c r="C58" s="32"/>
    </row>
    <row r="59" spans="2:3" x14ac:dyDescent="0.25">
      <c r="B59" s="32"/>
      <c r="C59" s="32"/>
    </row>
    <row r="60" spans="2:3" x14ac:dyDescent="0.25">
      <c r="B60" s="32"/>
      <c r="C60" s="32"/>
    </row>
    <row r="61" spans="2:3" x14ac:dyDescent="0.25">
      <c r="B61" s="32"/>
      <c r="C61" s="32"/>
    </row>
    <row r="62" spans="2:3" x14ac:dyDescent="0.25">
      <c r="B62" s="32"/>
      <c r="C62" s="32"/>
    </row>
    <row r="63" spans="2:3" x14ac:dyDescent="0.25">
      <c r="B63" s="32"/>
      <c r="C63" s="32"/>
    </row>
    <row r="64" spans="2:3" x14ac:dyDescent="0.25">
      <c r="B64" s="32"/>
      <c r="C64" s="32"/>
    </row>
    <row r="65" spans="2:3" x14ac:dyDescent="0.25">
      <c r="B65" s="32"/>
      <c r="C65" s="32"/>
    </row>
    <row r="66" spans="2:3" x14ac:dyDescent="0.25">
      <c r="B66" s="32"/>
      <c r="C66" s="32"/>
    </row>
    <row r="67" spans="2:3" x14ac:dyDescent="0.25">
      <c r="B67" s="32"/>
      <c r="C67" s="32"/>
    </row>
    <row r="68" spans="2:3" x14ac:dyDescent="0.25">
      <c r="B68" s="32"/>
      <c r="C68" s="32"/>
    </row>
    <row r="69" spans="2:3" x14ac:dyDescent="0.25">
      <c r="B69" s="32"/>
    </row>
    <row r="70" spans="2:3" x14ac:dyDescent="0.25">
      <c r="B70" s="32"/>
    </row>
    <row r="71" spans="2:3" x14ac:dyDescent="0.25">
      <c r="B71" s="32"/>
    </row>
    <row r="72" spans="2:3" x14ac:dyDescent="0.25">
      <c r="B72" s="32"/>
    </row>
    <row r="73" spans="2:3" x14ac:dyDescent="0.25">
      <c r="B73" s="32"/>
    </row>
    <row r="74" spans="2:3" x14ac:dyDescent="0.25">
      <c r="B74" s="32"/>
    </row>
    <row r="75" spans="2:3" x14ac:dyDescent="0.25">
      <c r="B75" s="32"/>
    </row>
    <row r="76" spans="2:3" x14ac:dyDescent="0.25">
      <c r="B76" s="32"/>
      <c r="C76" s="32"/>
    </row>
  </sheetData>
  <mergeCells count="2">
    <mergeCell ref="N3:O3"/>
    <mergeCell ref="N5:O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Logboek MIP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Van Huyneghem</dc:creator>
  <cp:lastModifiedBy>Bryan Van Huyneghem</cp:lastModifiedBy>
  <dcterms:created xsi:type="dcterms:W3CDTF">2016-02-07T17:21:51Z</dcterms:created>
  <dcterms:modified xsi:type="dcterms:W3CDTF">2017-05-19T22:13:27Z</dcterms:modified>
</cp:coreProperties>
</file>