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curams-my.sharepoint.com/personal/bowlesbe_vcu_edu/Documents/VCU/SCMA_645_Management_Science/"/>
    </mc:Choice>
  </mc:AlternateContent>
  <xr:revisionPtr revIDLastSave="263" documentId="11_E85436A4AC5FAC146A66BF5B6D0176E226C02323" xr6:coauthVersionLast="44" xr6:coauthVersionMax="45" xr10:uidLastSave="{C732B336-16AF-48FE-A63D-CB0A6A5887BC}"/>
  <bookViews>
    <workbookView xWindow="5520" yWindow="900" windowWidth="11910" windowHeight="7090" tabRatio="840" activeTab="1" xr2:uid="{00000000-000D-0000-FFFF-FFFF00000000}"/>
  </bookViews>
  <sheets>
    <sheet name="Sheet1" sheetId="6" r:id="rId1"/>
    <sheet name="Sheet2" sheetId="7" r:id="rId2"/>
    <sheet name="Tomatoes" sheetId="1" r:id="rId3"/>
    <sheet name="Sensitivity Report 2" sheetId="5" r:id="rId4"/>
    <sheet name="sport production" sheetId="2" r:id="rId5"/>
    <sheet name="Sensitivity Report 1" sheetId="4" r:id="rId6"/>
  </sheets>
  <definedNames>
    <definedName name="solver_adj" localSheetId="4" hidden="1">'sport production'!$B$6:$C$6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'sport production'!$B$10</definedName>
    <definedName name="solver_lhs2" localSheetId="4" hidden="1">'sport production'!$B$11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'sport production'!$B$8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1</definedName>
    <definedName name="solver_rhs1" localSheetId="4" hidden="1">'sport production'!$D$10</definedName>
    <definedName name="solver_rhs2" localSheetId="4" hidden="1">'sport production'!$D$11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B10" i="2" l="1"/>
  <c r="B11" i="2"/>
  <c r="D3" i="2"/>
  <c r="D2" i="2"/>
  <c r="D19" i="1" l="1"/>
</calcChain>
</file>

<file path=xl/sharedStrings.xml><?xml version="1.0" encoding="utf-8"?>
<sst xmlns="http://schemas.openxmlformats.org/spreadsheetml/2006/main" count="153" uniqueCount="99">
  <si>
    <t>Options</t>
  </si>
  <si>
    <t>adding workers during the peak season</t>
  </si>
  <si>
    <t>subcontracting out some of the work</t>
  </si>
  <si>
    <t>building up inventory during the slow months</t>
  </si>
  <si>
    <t>building up backlog of orders</t>
  </si>
  <si>
    <t>Month</t>
  </si>
  <si>
    <t>Demand Forecast</t>
  </si>
  <si>
    <t>January</t>
  </si>
  <si>
    <t>February</t>
  </si>
  <si>
    <t>March</t>
  </si>
  <si>
    <t>April</t>
  </si>
  <si>
    <t>May</t>
  </si>
  <si>
    <t>June</t>
  </si>
  <si>
    <t>Price/Tool</t>
  </si>
  <si>
    <t>employees</t>
  </si>
  <si>
    <t>Starting
Inventory</t>
  </si>
  <si>
    <t>$/hr regular</t>
  </si>
  <si>
    <t>Working Days
 / month</t>
  </si>
  <si>
    <t>Hours/day</t>
  </si>
  <si>
    <t>Rest</t>
  </si>
  <si>
    <t>overtime</t>
  </si>
  <si>
    <t>Item</t>
  </si>
  <si>
    <t>Cost</t>
  </si>
  <si>
    <t>Material Cost</t>
  </si>
  <si>
    <t>$10/Unit</t>
  </si>
  <si>
    <t>Inventory Holding Cost</t>
  </si>
  <si>
    <t>$2/Unit/Month</t>
  </si>
  <si>
    <t>Marginal Cost of Stock-out/Backlog</t>
  </si>
  <si>
    <t>$5/Unit/Month</t>
  </si>
  <si>
    <t>Hiring and Training Costs</t>
  </si>
  <si>
    <t>$300/Worker</t>
  </si>
  <si>
    <t>Layoff Cost</t>
  </si>
  <si>
    <t>$500/Worker</t>
  </si>
  <si>
    <t>Labor hours Required</t>
  </si>
  <si>
    <t>4/Unit</t>
  </si>
  <si>
    <t>Regular Time Cost</t>
  </si>
  <si>
    <t>$4/Hour</t>
  </si>
  <si>
    <t>Overtime Cost</t>
  </si>
  <si>
    <t>$6/Hour</t>
  </si>
  <si>
    <t>Cost of Subcontracting</t>
  </si>
  <si>
    <t>$30/Unit</t>
  </si>
  <si>
    <t xml:space="preserve">No stockouts at the end of June </t>
  </si>
  <si>
    <t>500 &lt;=</t>
  </si>
  <si>
    <t>units of inventory</t>
  </si>
  <si>
    <t>&gt;=</t>
  </si>
  <si>
    <t>hrs</t>
  </si>
  <si>
    <t>Basketball</t>
  </si>
  <si>
    <t>Football</t>
  </si>
  <si>
    <t>Profit</t>
  </si>
  <si>
    <t>Rubber (lb)</t>
  </si>
  <si>
    <t>Leather (sq ft)</t>
  </si>
  <si>
    <t>Rubber avaliable (lb)</t>
  </si>
  <si>
    <t>Leather avaliable (sq ft)</t>
  </si>
  <si>
    <t>&lt;=</t>
  </si>
  <si>
    <t>Use</t>
  </si>
  <si>
    <t>Total</t>
  </si>
  <si>
    <t>Worksheet: [Red Tomatoes tools.xlsx]sport production</t>
  </si>
  <si>
    <t>Report Created: 3/2/2020 1:44:57 PM</t>
  </si>
  <si>
    <t>Cell</t>
  </si>
  <si>
    <t>Name</t>
  </si>
  <si>
    <t>Variable Cells</t>
  </si>
  <si>
    <t>Constraints</t>
  </si>
  <si>
    <t>$B$6</t>
  </si>
  <si>
    <t>Use Basketball</t>
  </si>
  <si>
    <t>$C$6</t>
  </si>
  <si>
    <t>Use Football</t>
  </si>
  <si>
    <t>$B$10</t>
  </si>
  <si>
    <t>Rubber avaliable (lb) Basketball</t>
  </si>
  <si>
    <t>$B$11</t>
  </si>
  <si>
    <t>Leather avaliable (sq ft) Basketball</t>
  </si>
  <si>
    <t>Microsoft Excel 16.0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</si>
  <si>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</si>
  <si>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</si>
  <si>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</si>
  <si>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</si>
  <si>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</si>
  <si>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</si>
  <si>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</si>
  <si>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</si>
  <si>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</si>
  <si>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</si>
  <si>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</si>
  <si>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</si>
  <si>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Labor Cost</t>
  </si>
  <si>
    <t xml:space="preserve"># of workers * 20 days/month *  </t>
  </si>
  <si>
    <t>Total Profit</t>
  </si>
  <si>
    <t>Report Created: 3/8/2020 2:12:43 PM</t>
  </si>
  <si>
    <t>demand</t>
  </si>
  <si>
    <t>month</t>
  </si>
  <si>
    <t>Hired</t>
  </si>
  <si>
    <t>Period</t>
  </si>
  <si>
    <t>Laid off</t>
  </si>
  <si>
    <t>Workforce</t>
  </si>
  <si>
    <t>Overtime</t>
  </si>
  <si>
    <t>Inventory</t>
  </si>
  <si>
    <t>Stockout</t>
  </si>
  <si>
    <t>Subcontract</t>
  </si>
  <si>
    <t>Total Production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</si>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</sst>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44" fontId="0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0" borderId="0" xfId="0" applyFont="1"/>
    <xf numFmtId="0" fontId="0" fillId="0" borderId="6" xfId="0" applyFill="1" applyBorder="1" applyAlignment="1"/>
    <xf numFmtId="0" fontId="0" fillId="0" borderId="7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CC60-E215-494D-A613-1105F8A65940}">
  <dimension ref="A1:B16"/>
  <sheetViews>
    <sheetView workbookViewId="0">
      <selection activeCell="D3" sqref="D3"/>
    </sheetView>
  </sheetViews>
  <sheetFormatPr defaultRowHeight="14.5" x14ac:dyDescent="0.35"/>
  <cols>
    <col min="1" max="1" width="13" customWidth="1"/>
  </cols>
  <sheetData>
    <row r="1" spans="1:2" ht="15" thickBot="1" x14ac:dyDescent="0.4">
      <c r="A1" s="2" t="s">
        <v>88</v>
      </c>
      <c r="B1" s="3" t="s">
        <v>87</v>
      </c>
    </row>
    <row r="2" spans="1:2" ht="15" thickBot="1" x14ac:dyDescent="0.4">
      <c r="A2" s="1" t="s">
        <v>7</v>
      </c>
      <c r="B2" s="4">
        <v>1600</v>
      </c>
    </row>
    <row r="3" spans="1:2" ht="15" thickBot="1" x14ac:dyDescent="0.4">
      <c r="A3" s="1" t="s">
        <v>8</v>
      </c>
      <c r="B3" s="4">
        <v>3000</v>
      </c>
    </row>
    <row r="4" spans="1:2" ht="15" thickBot="1" x14ac:dyDescent="0.4">
      <c r="A4" s="1" t="s">
        <v>9</v>
      </c>
      <c r="B4" s="4">
        <v>3200</v>
      </c>
    </row>
    <row r="5" spans="1:2" ht="15" thickBot="1" x14ac:dyDescent="0.4">
      <c r="A5" s="1" t="s">
        <v>10</v>
      </c>
      <c r="B5" s="4">
        <v>3800</v>
      </c>
    </row>
    <row r="6" spans="1:2" ht="15" thickBot="1" x14ac:dyDescent="0.4">
      <c r="A6" s="1" t="s">
        <v>11</v>
      </c>
      <c r="B6" s="4">
        <v>2200</v>
      </c>
    </row>
    <row r="7" spans="1:2" ht="15" thickBot="1" x14ac:dyDescent="0.4">
      <c r="A7" s="1" t="s">
        <v>12</v>
      </c>
      <c r="B7" s="4">
        <v>2200</v>
      </c>
    </row>
    <row r="9" spans="1:2" x14ac:dyDescent="0.35">
      <c r="A9" s="5"/>
      <c r="B9" s="6"/>
    </row>
    <row r="10" spans="1:2" x14ac:dyDescent="0.35">
      <c r="A10" s="7"/>
    </row>
    <row r="11" spans="1:2" x14ac:dyDescent="0.35">
      <c r="A11" s="5"/>
      <c r="B11" s="6"/>
    </row>
    <row r="12" spans="1:2" x14ac:dyDescent="0.35">
      <c r="A12" s="5"/>
    </row>
    <row r="13" spans="1:2" x14ac:dyDescent="0.35">
      <c r="A13" s="5"/>
    </row>
    <row r="15" spans="1:2" x14ac:dyDescent="0.35">
      <c r="A15" s="5"/>
    </row>
    <row r="16" spans="1:2" x14ac:dyDescent="0.35">
      <c r="A16" s="5"/>
    </row>
  </sheetData>
  <pageMargins left="0.7" right="0.7" top="0.75" bottom="0.75" header="0.3" footer="0.3"/>
  <pageSetup orientation="portrait" r:id="rId1"/>
  <headerFooter>
    <oddFooter>&amp;C&amp;1#&amp;"Calibri"&amp;10&amp;K000000Confidential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0F7F-D134-4978-BD44-0E4A4431B5B8}">
  <dimension ref="A1:J8"/>
  <sheetViews>
    <sheetView tabSelected="1" workbookViewId="0">
      <selection activeCell="B9" sqref="B9"/>
    </sheetView>
  </sheetViews>
  <sheetFormatPr defaultRowHeight="14.5" x14ac:dyDescent="0.35"/>
  <cols>
    <col min="1" max="1" width="6.1796875" bestFit="1" customWidth="1"/>
    <col min="2" max="2" width="5.36328125" bestFit="1" customWidth="1"/>
    <col min="3" max="3" width="7" bestFit="1" customWidth="1"/>
    <col min="4" max="4" width="9.6328125" bestFit="1" customWidth="1"/>
    <col min="5" max="5" width="8.54296875" bestFit="1" customWidth="1"/>
    <col min="6" max="6" width="8.81640625" bestFit="1" customWidth="1"/>
    <col min="7" max="7" width="8" bestFit="1" customWidth="1"/>
    <col min="8" max="8" width="10.7265625" bestFit="1" customWidth="1"/>
    <col min="9" max="9" width="14.6328125" bestFit="1" customWidth="1"/>
    <col min="10" max="10" width="7.90625" bestFit="1" customWidth="1"/>
  </cols>
  <sheetData>
    <row r="1" spans="1:10" x14ac:dyDescent="0.35">
      <c r="A1" t="s">
        <v>90</v>
      </c>
      <c r="B1" t="s">
        <v>89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35">
      <c r="A2">
        <v>0</v>
      </c>
      <c r="B2">
        <v>0</v>
      </c>
      <c r="C2">
        <v>0</v>
      </c>
      <c r="D2">
        <v>80</v>
      </c>
      <c r="E2">
        <v>0</v>
      </c>
      <c r="F2">
        <v>1000</v>
      </c>
      <c r="G2">
        <v>0</v>
      </c>
      <c r="H2">
        <v>0</v>
      </c>
    </row>
    <row r="3" spans="1:10" x14ac:dyDescent="0.35">
      <c r="A3">
        <v>1</v>
      </c>
      <c r="J3">
        <v>1000</v>
      </c>
    </row>
    <row r="4" spans="1:10" x14ac:dyDescent="0.35">
      <c r="A4">
        <v>2</v>
      </c>
      <c r="J4">
        <v>3000</v>
      </c>
    </row>
    <row r="5" spans="1:10" x14ac:dyDescent="0.35">
      <c r="A5">
        <v>3</v>
      </c>
      <c r="J5">
        <v>3800</v>
      </c>
    </row>
    <row r="6" spans="1:10" x14ac:dyDescent="0.35">
      <c r="A6">
        <v>4</v>
      </c>
      <c r="J6">
        <v>4800</v>
      </c>
    </row>
    <row r="7" spans="1:10" x14ac:dyDescent="0.35">
      <c r="A7">
        <v>5</v>
      </c>
      <c r="J7">
        <v>2000</v>
      </c>
    </row>
    <row r="8" spans="1:10" x14ac:dyDescent="0.35">
      <c r="A8">
        <v>6</v>
      </c>
      <c r="F8">
        <v>500</v>
      </c>
      <c r="J8">
        <v>1400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C15" sqref="C15"/>
    </sheetView>
  </sheetViews>
  <sheetFormatPr defaultRowHeight="14.5" x14ac:dyDescent="0.35"/>
  <cols>
    <col min="1" max="1" width="13" customWidth="1"/>
    <col min="4" max="4" width="9.81640625" bestFit="1" customWidth="1"/>
    <col min="6" max="6" width="20.08984375" customWidth="1"/>
    <col min="7" max="7" width="13.6328125" bestFit="1" customWidth="1"/>
  </cols>
  <sheetData>
    <row r="1" spans="1:7" x14ac:dyDescent="0.35">
      <c r="A1" t="s">
        <v>0</v>
      </c>
    </row>
    <row r="2" spans="1:7" x14ac:dyDescent="0.35">
      <c r="A2" t="s">
        <v>1</v>
      </c>
    </row>
    <row r="3" spans="1:7" x14ac:dyDescent="0.35">
      <c r="A3" t="s">
        <v>2</v>
      </c>
    </row>
    <row r="4" spans="1:7" x14ac:dyDescent="0.35">
      <c r="A4" t="s">
        <v>3</v>
      </c>
    </row>
    <row r="5" spans="1:7" x14ac:dyDescent="0.35">
      <c r="A5" t="s">
        <v>4</v>
      </c>
    </row>
    <row r="6" spans="1:7" ht="15" thickBot="1" x14ac:dyDescent="0.4"/>
    <row r="7" spans="1:7" ht="44" thickBot="1" x14ac:dyDescent="0.4">
      <c r="A7" s="2" t="s">
        <v>5</v>
      </c>
      <c r="B7" s="3" t="s">
        <v>6</v>
      </c>
      <c r="C7" s="3" t="s">
        <v>15</v>
      </c>
      <c r="D7" s="3" t="s">
        <v>14</v>
      </c>
      <c r="F7" s="2" t="s">
        <v>21</v>
      </c>
      <c r="G7" s="2" t="s">
        <v>22</v>
      </c>
    </row>
    <row r="8" spans="1:7" ht="15" thickBot="1" x14ac:dyDescent="0.4">
      <c r="A8" s="1" t="s">
        <v>7</v>
      </c>
      <c r="B8" s="4">
        <v>1600</v>
      </c>
      <c r="C8">
        <v>1000</v>
      </c>
      <c r="D8">
        <v>80</v>
      </c>
      <c r="F8" s="1" t="s">
        <v>23</v>
      </c>
      <c r="G8" s="1" t="s">
        <v>24</v>
      </c>
    </row>
    <row r="9" spans="1:7" ht="15" thickBot="1" x14ac:dyDescent="0.4">
      <c r="A9" s="1" t="s">
        <v>8</v>
      </c>
      <c r="B9" s="4">
        <v>3000</v>
      </c>
      <c r="F9" s="1" t="s">
        <v>25</v>
      </c>
      <c r="G9" s="1" t="s">
        <v>26</v>
      </c>
    </row>
    <row r="10" spans="1:7" ht="29.5" thickBot="1" x14ac:dyDescent="0.4">
      <c r="A10" s="1" t="s">
        <v>9</v>
      </c>
      <c r="B10" s="4">
        <v>3200</v>
      </c>
      <c r="F10" s="1" t="s">
        <v>27</v>
      </c>
      <c r="G10" s="1" t="s">
        <v>28</v>
      </c>
    </row>
    <row r="11" spans="1:7" ht="29.5" thickBot="1" x14ac:dyDescent="0.4">
      <c r="A11" s="1" t="s">
        <v>10</v>
      </c>
      <c r="B11" s="4">
        <v>3800</v>
      </c>
      <c r="F11" s="1" t="s">
        <v>29</v>
      </c>
      <c r="G11" s="1" t="s">
        <v>30</v>
      </c>
    </row>
    <row r="12" spans="1:7" ht="15" thickBot="1" x14ac:dyDescent="0.4">
      <c r="A12" s="1" t="s">
        <v>11</v>
      </c>
      <c r="B12" s="4">
        <v>2200</v>
      </c>
      <c r="F12" s="1" t="s">
        <v>31</v>
      </c>
      <c r="G12" s="1" t="s">
        <v>32</v>
      </c>
    </row>
    <row r="13" spans="1:7" ht="15" thickBot="1" x14ac:dyDescent="0.4">
      <c r="A13" s="1" t="s">
        <v>12</v>
      </c>
      <c r="B13" s="4">
        <v>2200</v>
      </c>
      <c r="F13" s="1" t="s">
        <v>33</v>
      </c>
      <c r="G13" s="1" t="s">
        <v>34</v>
      </c>
    </row>
    <row r="14" spans="1:7" ht="15" thickBot="1" x14ac:dyDescent="0.4">
      <c r="F14" s="1" t="s">
        <v>35</v>
      </c>
      <c r="G14" s="1" t="s">
        <v>36</v>
      </c>
    </row>
    <row r="15" spans="1:7" ht="15" thickBot="1" x14ac:dyDescent="0.4">
      <c r="A15" s="5" t="s">
        <v>13</v>
      </c>
      <c r="B15" s="6">
        <v>40</v>
      </c>
      <c r="F15" s="1" t="s">
        <v>37</v>
      </c>
      <c r="G15" s="1" t="s">
        <v>38</v>
      </c>
    </row>
    <row r="16" spans="1:7" ht="29.5" thickBot="1" x14ac:dyDescent="0.4">
      <c r="A16" s="7" t="s">
        <v>17</v>
      </c>
      <c r="B16">
        <v>20</v>
      </c>
      <c r="F16" s="1" t="s">
        <v>39</v>
      </c>
      <c r="G16" s="1" t="s">
        <v>40</v>
      </c>
    </row>
    <row r="17" spans="1:5" x14ac:dyDescent="0.35">
      <c r="A17" s="5" t="s">
        <v>16</v>
      </c>
      <c r="B17" s="6">
        <v>4</v>
      </c>
    </row>
    <row r="18" spans="1:5" x14ac:dyDescent="0.35">
      <c r="A18" s="5" t="s">
        <v>18</v>
      </c>
      <c r="B18">
        <v>8</v>
      </c>
    </row>
    <row r="19" spans="1:5" x14ac:dyDescent="0.35">
      <c r="A19" s="5" t="s">
        <v>19</v>
      </c>
      <c r="B19" t="s">
        <v>20</v>
      </c>
      <c r="C19" t="s">
        <v>44</v>
      </c>
      <c r="D19">
        <f>B16*B18</f>
        <v>160</v>
      </c>
      <c r="E19" t="s">
        <v>45</v>
      </c>
    </row>
    <row r="21" spans="1:5" x14ac:dyDescent="0.35">
      <c r="A21" s="5" t="s">
        <v>12</v>
      </c>
      <c r="B21" t="s">
        <v>41</v>
      </c>
    </row>
    <row r="22" spans="1:5" ht="29" x14ac:dyDescent="0.35">
      <c r="A22" s="5" t="s">
        <v>43</v>
      </c>
      <c r="B22" t="s">
        <v>42</v>
      </c>
    </row>
    <row r="25" spans="1:5" x14ac:dyDescent="0.35">
      <c r="A25" t="s">
        <v>83</v>
      </c>
    </row>
    <row r="26" spans="1:5" x14ac:dyDescent="0.35">
      <c r="A26" t="s">
        <v>84</v>
      </c>
    </row>
  </sheetData>
  <pageMargins left="0.7" right="0.7" top="0.75" bottom="0.75" header="0.3" footer="0.3"/>
  <pageSetup orientation="portrait" r:id="rId1"/>
  <headerFooter>
    <oddFooter>&amp;C&amp;1#&amp;"Calibri"&amp;10&amp;K000000Confidential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C9BC-AA15-4FF1-91CC-DC3FDC8A3CA6}">
  <dimension ref="A1:H16"/>
  <sheetViews>
    <sheetView showGridLines="0" workbookViewId="0"/>
  </sheetViews>
  <sheetFormatPr defaultRowHeight="14.5" x14ac:dyDescent="0.35"/>
  <cols>
    <col min="1" max="1" width="2.1796875" customWidth="1"/>
    <col min="2" max="2" width="5.90625" bestFit="1" customWidth="1"/>
    <col min="3" max="3" width="29.6328125" bestFit="1" customWidth="1"/>
    <col min="4" max="4" width="5.54296875" bestFit="1" customWidth="1"/>
    <col min="5" max="5" width="8" bestFit="1" customWidth="1"/>
    <col min="6" max="6" width="9.81640625" bestFit="1" customWidth="1"/>
    <col min="7" max="8" width="9" bestFit="1" customWidth="1"/>
  </cols>
  <sheetData>
    <row r="1" spans="1:8" x14ac:dyDescent="0.35">
      <c r="A1" s="12" t="s">
        <v>70</v>
      </c>
    </row>
    <row r="2" spans="1:8" x14ac:dyDescent="0.35">
      <c r="A2" s="12" t="s">
        <v>56</v>
      </c>
    </row>
    <row r="3" spans="1:8" x14ac:dyDescent="0.35">
      <c r="A3" s="12" t="s">
        <v>86</v>
      </c>
    </row>
    <row r="6" spans="1:8" ht="15" thickBot="1" x14ac:dyDescent="0.4">
      <c r="A6" t="s">
        <v>60</v>
      </c>
    </row>
    <row r="7" spans="1:8" x14ac:dyDescent="0.35">
      <c r="B7" s="17"/>
      <c r="C7" s="17"/>
      <c r="D7" s="17" t="s">
        <v>71</v>
      </c>
      <c r="E7" s="17" t="s">
        <v>73</v>
      </c>
      <c r="F7" s="17" t="s">
        <v>74</v>
      </c>
      <c r="G7" s="17" t="s">
        <v>76</v>
      </c>
      <c r="H7" s="17" t="s">
        <v>76</v>
      </c>
    </row>
    <row r="8" spans="1:8" ht="15" thickBot="1" x14ac:dyDescent="0.4">
      <c r="B8" s="18" t="s">
        <v>58</v>
      </c>
      <c r="C8" s="18" t="s">
        <v>59</v>
      </c>
      <c r="D8" s="18" t="s">
        <v>72</v>
      </c>
      <c r="E8" s="18" t="s">
        <v>22</v>
      </c>
      <c r="F8" s="18" t="s">
        <v>75</v>
      </c>
      <c r="G8" s="18" t="s">
        <v>77</v>
      </c>
      <c r="H8" s="18" t="s">
        <v>78</v>
      </c>
    </row>
    <row r="9" spans="1:8" x14ac:dyDescent="0.35">
      <c r="B9" s="14" t="s">
        <v>62</v>
      </c>
      <c r="C9" s="14" t="s">
        <v>63</v>
      </c>
      <c r="D9" s="14">
        <v>0</v>
      </c>
      <c r="E9" s="14">
        <v>-0.80000000000000071</v>
      </c>
      <c r="F9" s="14">
        <v>12</v>
      </c>
      <c r="G9" s="14">
        <v>0.80000000000000071</v>
      </c>
      <c r="H9" s="14">
        <v>1E+30</v>
      </c>
    </row>
    <row r="10" spans="1:8" ht="15" thickBot="1" x14ac:dyDescent="0.4">
      <c r="B10" s="13" t="s">
        <v>64</v>
      </c>
      <c r="C10" s="13" t="s">
        <v>65</v>
      </c>
      <c r="D10" s="13">
        <v>160</v>
      </c>
      <c r="E10" s="13">
        <v>0</v>
      </c>
      <c r="F10" s="13">
        <v>16</v>
      </c>
      <c r="G10" s="13">
        <v>1E+30</v>
      </c>
      <c r="H10" s="13">
        <v>1.0000000000000009</v>
      </c>
    </row>
    <row r="12" spans="1:8" ht="15" thickBot="1" x14ac:dyDescent="0.4">
      <c r="A12" t="s">
        <v>61</v>
      </c>
    </row>
    <row r="13" spans="1:8" x14ac:dyDescent="0.35">
      <c r="B13" s="17"/>
      <c r="C13" s="17"/>
      <c r="D13" s="17" t="s">
        <v>71</v>
      </c>
      <c r="E13" s="17" t="s">
        <v>79</v>
      </c>
      <c r="F13" s="17" t="s">
        <v>81</v>
      </c>
      <c r="G13" s="17" t="s">
        <v>76</v>
      </c>
      <c r="H13" s="17" t="s">
        <v>76</v>
      </c>
    </row>
    <row r="14" spans="1:8" ht="15" thickBot="1" x14ac:dyDescent="0.4">
      <c r="B14" s="18" t="s">
        <v>58</v>
      </c>
      <c r="C14" s="18" t="s">
        <v>59</v>
      </c>
      <c r="D14" s="18" t="s">
        <v>72</v>
      </c>
      <c r="E14" s="18" t="s">
        <v>80</v>
      </c>
      <c r="F14" s="18" t="s">
        <v>82</v>
      </c>
      <c r="G14" s="18" t="s">
        <v>77</v>
      </c>
      <c r="H14" s="18" t="s">
        <v>78</v>
      </c>
    </row>
    <row r="15" spans="1:8" x14ac:dyDescent="0.35">
      <c r="B15" s="14" t="s">
        <v>66</v>
      </c>
      <c r="C15" s="14" t="s">
        <v>67</v>
      </c>
      <c r="D15" s="14">
        <v>320</v>
      </c>
      <c r="E15" s="14">
        <v>0</v>
      </c>
      <c r="F15" s="14">
        <v>500</v>
      </c>
      <c r="G15" s="14">
        <v>1E+30</v>
      </c>
      <c r="H15" s="14">
        <v>180</v>
      </c>
    </row>
    <row r="16" spans="1:8" ht="15" thickBot="1" x14ac:dyDescent="0.4">
      <c r="B16" s="13" t="s">
        <v>68</v>
      </c>
      <c r="C16" s="13" t="s">
        <v>69</v>
      </c>
      <c r="D16" s="13">
        <v>800</v>
      </c>
      <c r="E16" s="13">
        <v>3.2</v>
      </c>
      <c r="F16" s="13">
        <v>800</v>
      </c>
      <c r="G16" s="13">
        <v>450</v>
      </c>
      <c r="H16" s="13">
        <v>800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C8" sqref="C8"/>
    </sheetView>
  </sheetViews>
  <sheetFormatPr defaultRowHeight="14.5" x14ac:dyDescent="0.35"/>
  <cols>
    <col min="1" max="1" width="20.453125" bestFit="1" customWidth="1"/>
    <col min="2" max="3" width="10.08984375" bestFit="1" customWidth="1"/>
    <col min="4" max="4" width="5" customWidth="1"/>
    <col min="5" max="5" width="3.81640625" bestFit="1" customWidth="1"/>
  </cols>
  <sheetData>
    <row r="1" spans="1:4" x14ac:dyDescent="0.35">
      <c r="B1" t="s">
        <v>46</v>
      </c>
      <c r="C1" t="s">
        <v>47</v>
      </c>
      <c r="D1" t="s">
        <v>55</v>
      </c>
    </row>
    <row r="2" spans="1:4" x14ac:dyDescent="0.35">
      <c r="A2" t="s">
        <v>49</v>
      </c>
      <c r="B2">
        <v>3</v>
      </c>
      <c r="C2">
        <v>2</v>
      </c>
      <c r="D2">
        <f>SUM(B2:C2)</f>
        <v>5</v>
      </c>
    </row>
    <row r="3" spans="1:4" x14ac:dyDescent="0.35">
      <c r="A3" t="s">
        <v>50</v>
      </c>
      <c r="B3">
        <v>4</v>
      </c>
      <c r="C3">
        <v>5</v>
      </c>
      <c r="D3">
        <f>SUM(B3:C3)</f>
        <v>9</v>
      </c>
    </row>
    <row r="4" spans="1:4" x14ac:dyDescent="0.35">
      <c r="A4" t="s">
        <v>48</v>
      </c>
      <c r="B4" s="8">
        <v>12</v>
      </c>
      <c r="C4" s="8">
        <v>16</v>
      </c>
    </row>
    <row r="5" spans="1:4" ht="15" thickBot="1" x14ac:dyDescent="0.4"/>
    <row r="6" spans="1:4" ht="15" thickBot="1" x14ac:dyDescent="0.4">
      <c r="A6" t="s">
        <v>54</v>
      </c>
      <c r="B6" s="9">
        <v>0</v>
      </c>
      <c r="C6" s="10">
        <v>160</v>
      </c>
    </row>
    <row r="8" spans="1:4" x14ac:dyDescent="0.35">
      <c r="A8" t="s">
        <v>85</v>
      </c>
      <c r="B8" s="8">
        <f>SUMPRODUCT(B4:C4,B6:C6)</f>
        <v>2560</v>
      </c>
      <c r="C8" s="11"/>
      <c r="D8" s="11"/>
    </row>
    <row r="10" spans="1:4" x14ac:dyDescent="0.35">
      <c r="A10" t="s">
        <v>51</v>
      </c>
      <c r="B10">
        <f>SUMPRODUCT(B2:C2,B6:C6)</f>
        <v>320</v>
      </c>
      <c r="C10" t="s">
        <v>53</v>
      </c>
      <c r="D10">
        <v>500</v>
      </c>
    </row>
    <row r="11" spans="1:4" x14ac:dyDescent="0.35">
      <c r="A11" t="s">
        <v>52</v>
      </c>
      <c r="B11">
        <f>SUMPRODUCT(B3:C3,B6:C6)</f>
        <v>800</v>
      </c>
      <c r="C11" t="s">
        <v>53</v>
      </c>
      <c r="D11">
        <v>800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&amp;C&amp;1#&amp;"Calibri"&amp;10&amp;K000000Confidential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showGridLines="0" workbookViewId="0">
      <selection activeCell="E16" sqref="E16"/>
    </sheetView>
  </sheetViews>
  <sheetFormatPr defaultRowHeight="14.5" x14ac:dyDescent="0.35"/>
  <cols>
    <col min="1" max="1" width="2.1796875" customWidth="1"/>
    <col min="2" max="2" width="5.90625" bestFit="1" customWidth="1"/>
    <col min="3" max="3" width="29.6328125" bestFit="1" customWidth="1"/>
    <col min="4" max="4" width="5.54296875" bestFit="1" customWidth="1"/>
    <col min="5" max="5" width="8" bestFit="1" customWidth="1"/>
    <col min="6" max="6" width="9.81640625" bestFit="1" customWidth="1"/>
    <col min="7" max="8" width="9" bestFit="1" customWidth="1"/>
  </cols>
  <sheetData>
    <row r="1" spans="1:8" x14ac:dyDescent="0.35">
      <c r="A1" s="12" t="s">
        <v>70</v>
      </c>
    </row>
    <row r="2" spans="1:8" x14ac:dyDescent="0.35">
      <c r="A2" s="12" t="s">
        <v>56</v>
      </c>
    </row>
    <row r="3" spans="1:8" x14ac:dyDescent="0.35">
      <c r="A3" s="12" t="s">
        <v>57</v>
      </c>
    </row>
    <row r="6" spans="1:8" ht="15" thickBot="1" x14ac:dyDescent="0.4">
      <c r="A6" t="s">
        <v>60</v>
      </c>
    </row>
    <row r="7" spans="1:8" x14ac:dyDescent="0.35">
      <c r="B7" s="15"/>
      <c r="C7" s="15"/>
      <c r="D7" s="15" t="s">
        <v>71</v>
      </c>
      <c r="E7" s="15" t="s">
        <v>73</v>
      </c>
      <c r="F7" s="15" t="s">
        <v>74</v>
      </c>
      <c r="G7" s="15" t="s">
        <v>76</v>
      </c>
      <c r="H7" s="15" t="s">
        <v>76</v>
      </c>
    </row>
    <row r="8" spans="1:8" ht="15" thickBot="1" x14ac:dyDescent="0.4">
      <c r="B8" s="16" t="s">
        <v>58</v>
      </c>
      <c r="C8" s="16" t="s">
        <v>59</v>
      </c>
      <c r="D8" s="16" t="s">
        <v>72</v>
      </c>
      <c r="E8" s="16" t="s">
        <v>22</v>
      </c>
      <c r="F8" s="16" t="s">
        <v>75</v>
      </c>
      <c r="G8" s="16" t="s">
        <v>77</v>
      </c>
      <c r="H8" s="16" t="s">
        <v>78</v>
      </c>
    </row>
    <row r="9" spans="1:8" x14ac:dyDescent="0.35">
      <c r="B9" s="14" t="s">
        <v>62</v>
      </c>
      <c r="C9" s="14" t="s">
        <v>63</v>
      </c>
      <c r="D9" s="14">
        <v>0</v>
      </c>
      <c r="E9" s="14">
        <v>-0.80000000000000071</v>
      </c>
      <c r="F9" s="14">
        <v>12</v>
      </c>
      <c r="G9" s="14">
        <v>0.80000000000000071</v>
      </c>
      <c r="H9" s="14">
        <v>1E+30</v>
      </c>
    </row>
    <row r="10" spans="1:8" ht="15" thickBot="1" x14ac:dyDescent="0.4">
      <c r="B10" s="13" t="s">
        <v>64</v>
      </c>
      <c r="C10" s="13" t="s">
        <v>65</v>
      </c>
      <c r="D10" s="13">
        <v>160</v>
      </c>
      <c r="E10" s="13">
        <v>0</v>
      </c>
      <c r="F10" s="13">
        <v>16</v>
      </c>
      <c r="G10" s="13">
        <v>1E+30</v>
      </c>
      <c r="H10" s="13">
        <v>1.0000000000000009</v>
      </c>
    </row>
    <row r="12" spans="1:8" ht="15" thickBot="1" x14ac:dyDescent="0.4">
      <c r="A12" t="s">
        <v>61</v>
      </c>
    </row>
    <row r="13" spans="1:8" x14ac:dyDescent="0.35">
      <c r="B13" s="15"/>
      <c r="C13" s="15"/>
      <c r="D13" s="15" t="s">
        <v>71</v>
      </c>
      <c r="E13" s="15" t="s">
        <v>79</v>
      </c>
      <c r="F13" s="15" t="s">
        <v>81</v>
      </c>
      <c r="G13" s="15" t="s">
        <v>76</v>
      </c>
      <c r="H13" s="15" t="s">
        <v>76</v>
      </c>
    </row>
    <row r="14" spans="1:8" ht="15" thickBot="1" x14ac:dyDescent="0.4">
      <c r="B14" s="16" t="s">
        <v>58</v>
      </c>
      <c r="C14" s="16" t="s">
        <v>59</v>
      </c>
      <c r="D14" s="16" t="s">
        <v>72</v>
      </c>
      <c r="E14" s="16" t="s">
        <v>80</v>
      </c>
      <c r="F14" s="16" t="s">
        <v>82</v>
      </c>
      <c r="G14" s="16" t="s">
        <v>77</v>
      </c>
      <c r="H14" s="16" t="s">
        <v>78</v>
      </c>
    </row>
    <row r="15" spans="1:8" x14ac:dyDescent="0.35">
      <c r="B15" s="14" t="s">
        <v>66</v>
      </c>
      <c r="C15" s="14" t="s">
        <v>67</v>
      </c>
      <c r="D15" s="14">
        <v>320</v>
      </c>
      <c r="E15" s="14">
        <v>0</v>
      </c>
      <c r="F15" s="14">
        <v>500</v>
      </c>
      <c r="G15" s="14">
        <v>1E+30</v>
      </c>
      <c r="H15" s="14">
        <v>180</v>
      </c>
    </row>
    <row r="16" spans="1:8" ht="15" thickBot="1" x14ac:dyDescent="0.4">
      <c r="B16" s="13" t="s">
        <v>68</v>
      </c>
      <c r="C16" s="13" t="s">
        <v>69</v>
      </c>
      <c r="D16" s="13">
        <v>800</v>
      </c>
      <c r="E16" s="13">
        <v>3.2</v>
      </c>
      <c r="F16" s="13">
        <v>800</v>
      </c>
      <c r="G16" s="13">
        <v>450</v>
      </c>
      <c r="H16" s="13">
        <v>800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&amp;C&amp;1#&amp;"Calibri"&amp;10&amp;K000000Confidential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Tomatoes</vt:lpstr>
      <vt:lpstr>Sensitivity Report 2</vt:lpstr>
      <vt:lpstr>sport production</vt:lpstr>
      <vt:lpstr>Sensitivity Report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Bryce Bowles</cp:lastModifiedBy>
  <cp:revision/>
  <dcterms:created xsi:type="dcterms:W3CDTF">2020-03-01T17:15:32Z</dcterms:created>
  <dcterms:modified xsi:type="dcterms:W3CDTF">2020-03-10T01:10:50Z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cbfde1-7928-4a1c-94cb-201c594fc53a_Enabled">
    <vt:lpwstr>True</vt:lpwstr>
  </property>
  <property fmtid="{D5CDD505-2E9C-101B-9397-08002B2CF9AE}" pid="3" name="MSIP_Label_54cbfde1-7928-4a1c-94cb-201c594fc53a_SiteId">
    <vt:lpwstr>1791a7f1-2629-474f-8283-d4da7899c3be</vt:lpwstr>
  </property>
  <property fmtid="{D5CDD505-2E9C-101B-9397-08002B2CF9AE}" pid="4" name="MSIP_Label_54cbfde1-7928-4a1c-94cb-201c594fc53a_Owner">
    <vt:lpwstr>BBOWLES@scc.virginia.gov</vt:lpwstr>
  </property>
  <property fmtid="{D5CDD505-2E9C-101B-9397-08002B2CF9AE}" pid="5" name="MSIP_Label_54cbfde1-7928-4a1c-94cb-201c594fc53a_SetDate">
    <vt:lpwstr>2020-03-02T22:46:03.7637220Z</vt:lpwstr>
  </property>
  <property fmtid="{D5CDD505-2E9C-101B-9397-08002B2CF9AE}" pid="6" name="MSIP_Label_54cbfde1-7928-4a1c-94cb-201c594fc53a_Name">
    <vt:lpwstr>Confidential</vt:lpwstr>
  </property>
  <property fmtid="{D5CDD505-2E9C-101B-9397-08002B2CF9AE}" pid="7" name="MSIP_Label_54cbfde1-7928-4a1c-94cb-201c594fc53a_Application">
    <vt:lpwstr>Microsoft Azure Information Protection</vt:lpwstr>
  </property>
  <property fmtid="{D5CDD505-2E9C-101B-9397-08002B2CF9AE}" pid="8" name="MSIP_Label_54cbfde1-7928-4a1c-94cb-201c594fc53a_ActionId">
    <vt:lpwstr>4cfd5160-3dbc-4f32-ae44-de6f9f1ec12a</vt:lpwstr>
  </property>
  <property fmtid="{D5CDD505-2E9C-101B-9397-08002B2CF9AE}" pid="9" name="MSIP_Label_54cbfde1-7928-4a1c-94cb-201c594fc53a_Extended_MSFT_Method">
    <vt:lpwstr>Automatic</vt:lpwstr>
  </property>
  <property fmtid="{D5CDD505-2E9C-101B-9397-08002B2CF9AE}" pid="10" name="MSIP_Label_8e953dd5-1b53-4742-b186-f2a38279ffcd_Enabled">
    <vt:lpwstr>True</vt:lpwstr>
  </property>
  <property fmtid="{D5CDD505-2E9C-101B-9397-08002B2CF9AE}" pid="11" name="MSIP_Label_8e953dd5-1b53-4742-b186-f2a38279ffcd_SiteId">
    <vt:lpwstr>1791a7f1-2629-474f-8283-d4da7899c3be</vt:lpwstr>
  </property>
  <property fmtid="{D5CDD505-2E9C-101B-9397-08002B2CF9AE}" pid="12" name="MSIP_Label_8e953dd5-1b53-4742-b186-f2a38279ffcd_Owner">
    <vt:lpwstr>BBOWLES@scc.virginia.gov</vt:lpwstr>
  </property>
  <property fmtid="{D5CDD505-2E9C-101B-9397-08002B2CF9AE}" pid="13" name="MSIP_Label_8e953dd5-1b53-4742-b186-f2a38279ffcd_SetDate">
    <vt:lpwstr>2020-03-02T22:46:03.7637220Z</vt:lpwstr>
  </property>
  <property fmtid="{D5CDD505-2E9C-101B-9397-08002B2CF9AE}" pid="14" name="MSIP_Label_8e953dd5-1b53-4742-b186-f2a38279ffcd_Name">
    <vt:lpwstr>Anyone</vt:lpwstr>
  </property>
  <property fmtid="{D5CDD505-2E9C-101B-9397-08002B2CF9AE}" pid="15" name="MSIP_Label_8e953dd5-1b53-4742-b186-f2a38279ffcd_Application">
    <vt:lpwstr>Microsoft Azure Information Protection</vt:lpwstr>
  </property>
  <property fmtid="{D5CDD505-2E9C-101B-9397-08002B2CF9AE}" pid="16" name="MSIP_Label_8e953dd5-1b53-4742-b186-f2a38279ffcd_ActionId">
    <vt:lpwstr>4cfd5160-3dbc-4f32-ae44-de6f9f1ec12a</vt:lpwstr>
  </property>
  <property fmtid="{D5CDD505-2E9C-101B-9397-08002B2CF9AE}" pid="17" name="MSIP_Label_8e953dd5-1b53-4742-b186-f2a38279ffcd_Parent">
    <vt:lpwstr>54cbfde1-7928-4a1c-94cb-201c594fc53a</vt:lpwstr>
  </property>
  <property fmtid="{D5CDD505-2E9C-101B-9397-08002B2CF9AE}" pid="18" name="MSIP_Label_8e953dd5-1b53-4742-b186-f2a38279ffcd_Extended_MSFT_Method">
    <vt:lpwstr>Automatic</vt:lpwstr>
  </property>
  <property fmtid="{D5CDD505-2E9C-101B-9397-08002B2CF9AE}" pid="19" name="Sensitivity">
    <vt:lpwstr>Confidential Anyone</vt:lpwstr>
  </property>
</Properties>
</file>